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4決算分\02_10月公表分\03市町村から\25_久米南町\"/>
    </mc:Choice>
  </mc:AlternateContent>
  <bookViews>
    <workbookView xWindow="-105" yWindow="-105" windowWidth="23250" windowHeight="12450"/>
  </bookViews>
  <sheets>
    <sheet name="総括表" sheetId="10" r:id="rId1"/>
    <sheet name="普通会計の状況" sheetId="11" r:id="rId2"/>
    <sheet name="○各会計、関係団体の財政状況及び健全化判断比率" sheetId="12" r:id="rId3"/>
    <sheet name="○財政比較分析表" sheetId="18" r:id="rId4"/>
    <sheet name="〇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BW35" i="10"/>
  <c r="BW36" i="10" s="1"/>
  <c r="BW37" i="10" s="1"/>
  <c r="BW38" i="10" s="1"/>
  <c r="BW39" i="10" s="1"/>
  <c r="BW40" i="10" s="1"/>
  <c r="BW41" i="10" s="1"/>
  <c r="BW42" i="10" s="1"/>
  <c r="BW43" i="10" s="1"/>
  <c r="AM35" i="10"/>
  <c r="C35" i="10"/>
  <c r="BW34" i="10"/>
  <c r="AM34" i="10"/>
  <c r="C34" i="10"/>
  <c r="U34" i="10" s="1"/>
  <c r="CO34" i="10" l="1"/>
  <c r="U35" i="10"/>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<sst xmlns="http://schemas.openxmlformats.org/spreadsheetml/2006/main" count="1352" uniqueCount="625">
  <si>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</si>
  <si>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</si>
  <si>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</si>
  <si>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</si>
  <si>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</si>
  <si>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</si>
  <si>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</si>
  <si>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</si>
  <si>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</si>
  <si>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</si>
  <si>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</si>
  <si>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</si>
  <si>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</si>
  <si>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</si>
  <si>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</si>
  <si>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</si>
  <si>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</si>
  <si>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</si>
  <si>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</si>
  <si>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</si>
  <si>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</si>
  <si>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</si>
  <si>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</si>
  <si>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</si>
  <si>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</si>
  <si>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</si>
  <si>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</si>
  <si>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</si>
  <si>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</si>
  <si>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</si>
  <si>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</si>
  <si>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</si>
  <si>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</si>
  <si>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</si>
  <si>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</si>
  <si>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</si>
  <si>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</si>
  <si>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</si>
  <si>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</si>
  <si>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</si>
  <si>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</si>
  <si>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</si>
  <si>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</si>
  <si>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</si>
  <si>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</si>
  <si>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</si>
  <si>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</si>
  <si>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</si>
  <si>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</si>
  <si>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</si>
  <si>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</si>
  <si>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</si>
  <si>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</si>
  <si>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</si>
  <si>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</si>
  <si>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</si>
  <si>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</si>
  <si>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</si>
  <si>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</si>
  <si>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</si>
  <si>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</si>
  <si>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</si>
  <si>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</si>
  <si>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</si>
  <si>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</si>
  <si>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</si>
  <si>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</si>
  <si>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</si>
  <si>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</si>
  <si>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</si>
  <si>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</si>
  <si>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</si>
  <si>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</si>
  <si>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</si>
  <si>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</si>
  <si>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</si>
  <si>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</si>
  <si>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</si>
  <si>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</si>
  <si>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</si>
  <si>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</si>
  <si>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</si>
  <si>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</si>
  <si>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</si>
  <si>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</si>
  <si>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</si>
  <si>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</si>
  <si>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</si>
  <si>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</si>
  <si>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</si>
  <si>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</si>
  <si>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</si>
  <si>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</si>
  <si>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</si>
  <si>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</si>
  <si>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</si>
  <si>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</si>
  <si>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</si>
  <si>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</si>
  <si>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久米南町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</si>
  <si>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</si>
  <si>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</si>
  <si>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</si>
  <si>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</si>
  <si>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</si>
  <si>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</si>
  <si>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</si>
  <si>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</si>
  <si>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</si>
  <si>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</si>
  <si>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</si>
  <si>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</si>
  <si>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</si>
  <si>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</si>
  <si>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</si>
  <si>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</si>
  <si>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</si>
  <si>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</si>
  <si>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</si>
  <si>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</si>
  <si>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</si>
  <si>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</si>
  <si>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</si>
  <si>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</si>
  <si>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</si>
  <si>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</si>
  <si>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</si>
  <si>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</si>
  <si>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</si>
  <si>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</si>
  <si>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</si>
  <si>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</si>
  <si>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</si>
  <si>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</si>
  <si>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</si>
  <si>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</si>
  <si>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</si>
  <si>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</si>
  <si>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</si>
  <si>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</si>
  <si>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</si>
  <si>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</si>
  <si>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</si>
  <si>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</si>
  <si>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</si>
  <si>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</si>
  <si>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</si>
  <si>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</si>
  <si>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</si>
  <si>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</si>
  <si>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</si>
  <si>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</si>
  <si>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</si>
  <si>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</si>
  <si>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</si>
  <si>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</si>
  <si>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</si>
  <si>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</si>
  <si>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</si>
  <si>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</si>
  <si>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</si>
  <si>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</si>
  <si>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</si>
  <si>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</si>
  <si>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</si>
  <si>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</si>
  <si>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</si>
  <si>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</si>
  <si>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</si>
  <si>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</si>
  <si>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</si>
  <si>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</si>
  <si>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</si>
  <si>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</si>
  <si>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</si>
  <si>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</si>
  <si>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</si>
  <si>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</si>
  <si>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</si>
  <si>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</si>
  <si>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</si>
  <si>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</si>
  <si>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</si>
  <si>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</si>
  <si>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</si>
  <si>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</si>
  <si>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</si>
  <si>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</si>
  <si>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</si>
  <si>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</si>
  <si>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</si>
  <si>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</si>
  <si>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</si>
  <si>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</si>
  <si>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</si>
  <si>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</si>
  <si>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</si>
  <si>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</si>
  <si>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</si>
  <si>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</si>
  <si>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</si>
  <si>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</si>
  <si>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</si>
  <si>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</si>
  <si>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</si>
  <si>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</si>
  <si>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</si>
  <si>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</si>
  <si>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</si>
  <si>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</si>
  <si>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</si>
  <si>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</si>
  <si>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</si>
  <si>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</si>
  <si>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</si>
  <si>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</si>
  <si>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岡山県久米南町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</si>
  <si>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</si>
  <si>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</si>
  <si>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</si>
  <si>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</si>
  <si>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</si>
  <si>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</si>
  <si>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</si>
  <si>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</si>
  <si>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</si>
  <si>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</si>
  <si>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</si>
  <si>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</si>
  <si>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</si>
  <si>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</si>
  <si>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</si>
  <si>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</si>
  <si>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</si>
  <si>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</si>
  <si>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</si>
  <si>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</si>
  <si>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</si>
  <si>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</si>
  <si>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</si>
  <si>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</si>
  <si>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</si>
  <si>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</si>
  <si>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</si>
  <si>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</si>
  <si>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</si>
  <si>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</si>
  <si>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</si>
  <si>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</si>
  <si>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</si>
  <si>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</si>
  <si>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</si>
  <si>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</si>
  <si>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</si>
  <si>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</si>
  <si>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</si>
  <si>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</si>
  <si>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</si>
  <si>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</si>
  <si>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</si>
  <si>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</si>
  <si>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</si>
  <si>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</si>
  <si>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</si>
  <si>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</si>
  <si>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</si>
  <si>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</si>
  <si>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</si>
  <si>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</si>
  <si>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</si>
  <si>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</si>
  <si>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</si>
  <si>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</si>
  <si>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</si>
  <si>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</si>
  <si>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</si>
  <si>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</si>
  <si>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</si>
  <si>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</si>
  <si>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</si>
  <si>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</si>
  <si>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</si>
  <si>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</si>
  <si>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</si>
  <si>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</si>
  <si>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</si>
  <si>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</si>
  <si>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</si>
  <si>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</si>
  <si>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</si>
  <si>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</si>
  <si>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</si>
  <si>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</si>
  <si>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</si>
  <si>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</si>
  <si>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</si>
  <si>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</si>
  <si>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</si>
  <si>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</si>
  <si>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</si>
  <si>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</si>
  <si>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</si>
  <si>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</si>
  <si>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</si>
  <si>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</si>
  <si>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</si>
  <si>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</si>
  <si>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</si>
  <si>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</si>
  <si>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</si>
  <si>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</si>
  <si>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</si>
  <si>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</si>
  <si>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</si>
  <si>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</si>
  <si>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</si>
  <si>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</si>
  <si>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</si>
  <si>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</si>
  <si>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</si>
  <si>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</si>
  <si>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</si>
  <si>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</si>
  <si>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</si>
  <si>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</si>
  <si>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</si>
  <si>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</si>
  <si>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</si>
  <si>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</si>
  <si>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</si>
  <si>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</si>
  <si>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</si>
  <si>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</si>
  <si>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</si>
  <si>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</si>
  <si>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</si>
  <si>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</si>
  <si>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</si>
  <si>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</si>
  <si>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</si>
  <si>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</si>
  <si>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</si>
  <si>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</si>
  <si>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</si>
  <si>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</si>
  <si>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</si>
  <si>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</si>
  <si>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</si>
  <si>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</si>
  <si>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</si>
  <si>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</si>
  <si>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</si>
  <si>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</si>
  <si>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</si>
  <si>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</si>
  <si>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</si>
  <si>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</si>
  <si>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</si>
  <si>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</si>
  <si>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</si>
  <si>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</si>
  <si>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</si>
  <si>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</si>
  <si>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</si>
  <si>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</si>
  <si>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</si>
  <si>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</si>
  <si>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</si>
  <si>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</si>
  <si>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岡山県久米南町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</si>
  <si>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</si>
  <si>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</si>
  <si>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</si>
  <si>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</si>
  <si>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</si>
  <si>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</si>
  <si>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</si>
  <si>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</si>
  <si>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</si>
  <si>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</si>
  <si>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</si>
  <si>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</si>
  <si>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</si>
  <si>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</si>
  <si>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</si>
  <si>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</si>
  <si>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</si>
  <si>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</si>
  <si>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</si>
  <si>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</si>
  <si>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</si>
  <si>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</si>
  <si>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</si>
  <si>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</si>
  <si>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</si>
  <si>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</si>
  <si>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</si>
  <si>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</si>
  <si>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</si>
  <si>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</si>
  <si>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</si>
  <si>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</si>
  <si>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</si>
  <si>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</si>
  <si>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</si>
  <si>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</si>
  <si>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</si>
  <si>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</si>
  <si>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</si>
  <si>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</si>
  <si>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簡易水道事業特別会計</t>
    <phoneticPr fontId="5"/>
  </si>
  <si>
    <t>法非適用企業</t>
    <phoneticPr fontId="5"/>
  </si>
  <si>
    <t>公共下水道事業特別会計</t>
    <phoneticPr fontId="5"/>
  </si>
  <si>
    <t>法非適用企業</t>
    <phoneticPr fontId="5"/>
  </si>
  <si>
    <t>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</si>
  <si>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</si>
  <si>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</si>
  <si>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</si>
  <si>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</si>
  <si>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</si>
  <si>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</si>
  <si>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</si>
  <si>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</si>
  <si>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</si>
  <si>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</si>
  <si>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</si>
  <si>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</si>
  <si>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</si>
  <si>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</si>
  <si>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</si>
  <si>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</si>
  <si>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</si>
  <si>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</si>
  <si>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</si>
  <si>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</si>
  <si>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</si>
  <si>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</si>
  <si>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</si>
  <si>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</si>
  <si>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</si>
  <si>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</si>
  <si>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</si>
  <si>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</si>
  <si>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</si>
  <si>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</si>
  <si>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</si>
  <si>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</si>
  <si>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</si>
  <si>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</si>
  <si>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</si>
  <si>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</si>
  <si>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</si>
  <si>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</si>
  <si>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</si>
  <si>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</si>
  <si>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</si>
  <si>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</si>
  <si>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</si>
  <si>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</si>
  <si>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</si>
  <si>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</si>
  <si>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</si>
  <si>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</si>
  <si>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</si>
  <si>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</si>
  <si>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</si>
  <si>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</si>
  <si>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</si>
  <si>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</si>
  <si>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</si>
  <si>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</si>
  <si>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</si>
  <si>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</si>
  <si>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</si>
  <si>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</si>
  <si>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</si>
  <si>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</si>
  <si>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</si>
  <si>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</si>
  <si>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</si>
  <si>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</si>
  <si>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</si>
  <si>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</si>
  <si>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</si>
  <si>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</si>
  <si>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</si>
  <si>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</si>
  <si>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</si>
  <si>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</si>
  <si>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</si>
  <si>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</si>
  <si>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</si>
  <si>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</si>
  <si>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</si>
  <si>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</si>
  <si>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</si>
  <si>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</si>
  <si>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</si>
  <si>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</si>
  <si>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</si>
  <si>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</si>
  <si>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</si>
  <si>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</si>
  <si>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</si>
  <si>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</si>
  <si>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</si>
  <si>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</si>
  <si>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</si>
  <si>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</si>
  <si>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</si>
  <si>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</si>
  <si>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</si>
  <si>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</si>
  <si>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</si>
  <si>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</si>
  <si>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</si>
  <si>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</si>
  <si>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</si>
  <si>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</si>
  <si>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</si>
  <si>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</si>
  <si>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</si>
  <si>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</si>
  <si>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</si>
  <si>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</si>
  <si>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</si>
  <si>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</si>
  <si>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</si>
  <si>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</si>
  <si>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</si>
  <si>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</si>
  <si>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</si>
  <si>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</si>
  <si>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</si>
  <si>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</si>
  <si>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</si>
  <si>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</si>
  <si>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</si>
  <si>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</si>
  <si>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</si>
  <si>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</si>
  <si>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</si>
  <si>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</si>
  <si>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</si>
  <si>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</si>
  <si>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</si>
  <si>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</si>
  <si>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</si>
  <si>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</si>
  <si>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</si>
  <si>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</si>
  <si>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</si>
  <si>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</si>
  <si>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</si>
  <si>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</si>
  <si>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</si>
  <si>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</si>
  <si>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</si>
  <si>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</si>
  <si>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</si>
  <si>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</si>
  <si>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</si>
  <si>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</si>
  <si>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</si>
  <si>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</si>
  <si>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</si>
  <si>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</si>
  <si>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</si>
  <si>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</si>
  <si>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</si>
  <si>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3.88</t>
  </si>
  <si>
    <t>▲ 1.47</t>
  </si>
  <si>
    <t>一般会計</t>
  </si>
  <si>
    <t>介護保険特別会計</t>
  </si>
  <si>
    <t>国民健康保険特別会計</t>
  </si>
  <si>
    <t>用地取得造成事業特別会計</t>
  </si>
  <si>
    <t>公共下水道事業特別会計</t>
  </si>
  <si>
    <t>介護サービス事業特別会計</t>
  </si>
  <si>
    <t>簡易水道事業特別会計</t>
  </si>
  <si>
    <t>後期高齢者医療特別会計</t>
  </si>
  <si>
    <t>その他会計（赤字）</t>
  </si>
  <si>
    <t>▲ 1.27</t>
  </si>
  <si>
    <t>▲ 1.31</t>
  </si>
  <si>
    <t>▲ 1.24</t>
  </si>
  <si>
    <t>▲ 1.17</t>
  </si>
  <si>
    <t>その他会計（黒字）</t>
  </si>
  <si>
    <t>（百万円）</t>
    <phoneticPr fontId="5"/>
  </si>
  <si>
    <t>H30</t>
    <phoneticPr fontId="5"/>
  </si>
  <si>
    <t>R01</t>
    <phoneticPr fontId="5"/>
  </si>
  <si>
    <t>R02</t>
    <phoneticPr fontId="5"/>
  </si>
  <si>
    <t>R03</t>
    <phoneticPr fontId="5"/>
  </si>
  <si>
    <t>R04</t>
    <phoneticPr fontId="5"/>
  </si>
  <si>
    <t>公共施設等整備基金</t>
    <rPh sb="0" eb="2">
      <t>コウキョウ</t>
    </rPh>
    <rPh sb="2" eb="4">
      <t>シセツ</t>
    </rPh>
    <rPh sb="4" eb="5">
      <t>トウ</t>
    </rPh>
    <rPh sb="5" eb="7">
      <t>セイビ</t>
    </rPh>
    <rPh sb="7" eb="9">
      <t>キキン</t>
    </rPh>
    <phoneticPr fontId="11"/>
  </si>
  <si>
    <t>町勢振興基金</t>
    <rPh sb="0" eb="1">
      <t>チョウ</t>
    </rPh>
    <rPh sb="1" eb="2">
      <t>セイ</t>
    </rPh>
    <rPh sb="2" eb="4">
      <t>シンコウ</t>
    </rPh>
    <rPh sb="4" eb="6">
      <t>キキン</t>
    </rPh>
    <phoneticPr fontId="11"/>
  </si>
  <si>
    <t>庁舎改修整備基金</t>
    <rPh sb="0" eb="2">
      <t>チョウシャ</t>
    </rPh>
    <rPh sb="2" eb="4">
      <t>カイシュウ</t>
    </rPh>
    <rPh sb="4" eb="6">
      <t>セイビ</t>
    </rPh>
    <rPh sb="6" eb="8">
      <t>キキン</t>
    </rPh>
    <phoneticPr fontId="11"/>
  </si>
  <si>
    <t>両部篤育英基金</t>
    <rPh sb="0" eb="1">
      <t>リョウ</t>
    </rPh>
    <rPh sb="1" eb="2">
      <t>ベ</t>
    </rPh>
    <rPh sb="2" eb="3">
      <t>アツシ</t>
    </rPh>
    <rPh sb="3" eb="5">
      <t>イクエイ</t>
    </rPh>
    <rPh sb="5" eb="7">
      <t>キキン</t>
    </rPh>
    <phoneticPr fontId="11"/>
  </si>
  <si>
    <t>スポーツ振興基金</t>
    <rPh sb="4" eb="6">
      <t>シンコウ</t>
    </rPh>
    <rPh sb="6" eb="8">
      <t>キキン</t>
    </rPh>
    <phoneticPr fontId="11"/>
  </si>
  <si>
    <t>-</t>
    <phoneticPr fontId="2"/>
  </si>
  <si>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</si>
  <si>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</si>
  <si>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</si>
  <si>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</si>
  <si>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</si>
  <si>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rPh sb="12" eb="15">
      <t>キョシュツキン</t>
    </rPh>
    <rPh sb="15" eb="17">
      <t>ジギョウ</t>
    </rPh>
    <phoneticPr fontId="2"/>
  </si>
  <si>
    <t>岡山県市町村総合事務組合脱退還付金特別会計</t>
  </si>
  <si>
    <t>岡山県市町村税整理組合</t>
  </si>
  <si>
    <t>津山広域事務組合一般会計</t>
  </si>
  <si>
    <t>津山広域事務組合ふるさと振興事業特別会計</t>
  </si>
  <si>
    <t>久米老人ホーム組合一般会計</t>
  </si>
  <si>
    <t>久米老人ホーム組合指定訪問介護事業特別会計</t>
  </si>
  <si>
    <t>岡山市久米南町衛生施設組合</t>
  </si>
  <si>
    <t>旭川中部衛生施設組合</t>
  </si>
  <si>
    <t>津山圏域消防組合</t>
  </si>
  <si>
    <t>岡山市久米南町国民健康保険病院組合</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</si>
  <si>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</si>
  <si>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</si>
  <si>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</si>
  <si>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</si>
  <si>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</si>
  <si>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当町の実質公債比率、将来負担比率ともに類似団体内平均値よりも高い水準で推移してきたが、数値は改善しており、類似団体内平均に近づいている。
　これは、令和元年度に起債償還がピークアウトしたことにより将来負担比率が低下するとともに、実質公債費比率も低下しているものであるが、今後は、庁舎等複合施設建設事業等の大型事業に伴う起債の新規発行により再び上昇することが見込まれる。
　実質公債費比率、将来負担比率を注視しながら、これまで以上に公債費の適正化に取り組んでいく必要がある。</t>
    <rPh sb="62" eb="63">
      <t>チカ</t>
    </rPh>
    <rPh sb="106" eb="108">
      <t>テイカ</t>
    </rPh>
    <rPh sb="123" eb="125">
      <t>テイカ</t>
    </rPh>
    <rPh sb="136" eb="138">
      <t>コンゴ</t>
    </rPh>
    <rPh sb="179" eb="181">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</si>
  <si>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</si>
  <si>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</si>
  <si>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</si>
  <si>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当町は、類似団体内平均に比べて将来負担比率は高い水準で推移してきた。令和元年度に起債償還がピークアウトし数値の改善傾向にあるが、今後は、庁舎等複合施設建設事業等の大型事業に伴う起債の新規発行により再び上昇することが見込まれる。
　有形固定資産減価償却率は類似団体内平均に比べてやや高めで推移している。要因としては、市町村合併をしておらず比較的公共施設数が少ないことと先行して公共施設の更新を行ってきたため、更新のための起債などにより数値が上下している。公共施設等総合管理計画に基づき、今後、老朽化対策に取り組んでいく。</t>
    <rPh sb="65" eb="67">
      <t>コンゴ</t>
    </rPh>
    <rPh sb="111" eb="113">
      <t>ミコ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</si>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</sst>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682E-477B-9C58-59BD8846AD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80424</c:v>
                </c:pt>
                <c:pt idx="1">
                  <c:v>36449</c:v>
                </c:pt>
                <c:pt idx="2">
                  <c:v>55441</c:v>
                </c:pt>
                <c:pt idx="3">
                  <c:v>187552</c:v>
                </c:pt>
                <c:pt idx="4">
                  <c:v>107865</c:v>
                </c:pt>
              </c:numCache>
            </c:numRef>
          </c:val>
          <c:smooth val="0"/>
          <c:extLst>
            <c:ext xmlns:c16="http://schemas.microsoft.com/office/drawing/2014/chart" uri="{C3380CC4-5D6E-409C-BE32-E72D297353CC}">
              <c16:uniqueId val="{00000001-682E-477B-9C58-59BD8846AD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5.81</c:v>
                </c:pt>
                <c:pt idx="1">
                  <c:v>5.15</c:v>
                </c:pt>
                <c:pt idx="2">
                  <c:v>5.73</c:v>
                </c:pt>
                <c:pt idx="3">
                  <c:v>11.14</c:v>
                </c:pt>
                <c:pt idx="4">
                  <c:v>9.2899999999999991</c:v>
                </c:pt>
              </c:numCache>
            </c:numRef>
          </c:val>
          <c:extLst>
            <c:ext xmlns:c16="http://schemas.microsoft.com/office/drawing/2014/chart" uri="{C3380CC4-5D6E-409C-BE32-E72D297353CC}">
              <c16:uniqueId val="{00000000-33AF-4D50-A818-E9A77629F5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24.45</c:v>
                </c:pt>
                <c:pt idx="1">
                  <c:v>24.18</c:v>
                </c:pt>
                <c:pt idx="2">
                  <c:v>25.67</c:v>
                </c:pt>
                <c:pt idx="3">
                  <c:v>27.08</c:v>
                </c:pt>
                <c:pt idx="4">
                  <c:v>31.46</c:v>
                </c:pt>
              </c:numCache>
            </c:numRef>
          </c:val>
          <c:extLst>
            <c:ext xmlns:c16="http://schemas.microsoft.com/office/drawing/2014/chart" uri="{C3380CC4-5D6E-409C-BE32-E72D297353CC}">
              <c16:uniqueId val="{00000001-33AF-4D50-A818-E9A77629F5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-3.88</c:v>
                </c:pt>
                <c:pt idx="1">
                  <c:v>-1.47</c:v>
                </c:pt>
                <c:pt idx="2">
                  <c:v>3.61</c:v>
                </c:pt>
                <c:pt idx="3">
                  <c:v>9.23</c:v>
                </c:pt>
                <c:pt idx="4">
                  <c:v>1.31</c:v>
                </c:pt>
              </c:numCache>
            </c:numRef>
          </c:val>
          <c:smooth val="0"/>
          <c:extLst>
            <c:ext xmlns:c16="http://schemas.microsoft.com/office/drawing/2014/chart" uri="{C3380CC4-5D6E-409C-BE32-E72D297353CC}">
              <c16:uniqueId val="{00000002-33AF-4D50-A818-E9A77629F5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0-B28F-41A3-9761-057C545C83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1.27</c:v>
                </c:pt>
                <c:pt idx="1">
                  <c:v>#N/A</c:v>
                </c:pt>
                <c:pt idx="2">
                  <c:v>1.31</c:v>
                </c:pt>
                <c:pt idx="3">
                  <c:v>#N/A</c:v>
                </c:pt>
                <c:pt idx="4">
                  <c:v>1.24</c:v>
                </c:pt>
                <c:pt idx="5">
                  <c:v>#N/A</c:v>
                </c:pt>
                <c:pt idx="6">
                  <c:v>1.17</c:v>
                </c:pt>
                <c:pt idx="7">
                  <c:v>#N/A</c:v>
                </c:pt>
                <c:pt idx="8">
                  <c:v>0</c:v>
                </c:pt>
                <c:pt idx="9">
                  <c:v>0</c:v>
                </c:pt>
              </c:numCache>
            </c:numRef>
          </c:val>
          <c:extLst>
            <c:ext xmlns:c16="http://schemas.microsoft.com/office/drawing/2014/chart" uri="{C3380CC4-5D6E-409C-BE32-E72D297353CC}">
              <c16:uniqueId val="{00000001-B28F-41A3-9761-057C545C83E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B28F-41A3-9761-057C545C83E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0.16</c:v>
                </c:pt>
                <c:pt idx="2">
                  <c:v>#N/A</c:v>
                </c:pt>
                <c:pt idx="3">
                  <c:v>0.18</c:v>
                </c:pt>
                <c:pt idx="4">
                  <c:v>#N/A</c:v>
                </c:pt>
                <c:pt idx="5">
                  <c:v>0.26</c:v>
                </c:pt>
                <c:pt idx="6">
                  <c:v>#N/A</c:v>
                </c:pt>
                <c:pt idx="7">
                  <c:v>0.01</c:v>
                </c:pt>
                <c:pt idx="8">
                  <c:v>#N/A</c:v>
                </c:pt>
                <c:pt idx="9">
                  <c:v>0.11</c:v>
                </c:pt>
              </c:numCache>
            </c:numRef>
          </c:val>
          <c:extLst>
            <c:ext xmlns:c16="http://schemas.microsoft.com/office/drawing/2014/chart" uri="{C3380CC4-5D6E-409C-BE32-E72D297353CC}">
              <c16:uniqueId val="{00000003-B28F-41A3-9761-057C545C83E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0.13</c:v>
                </c:pt>
                <c:pt idx="2">
                  <c:v>#N/A</c:v>
                </c:pt>
                <c:pt idx="3">
                  <c:v>0.13</c:v>
                </c:pt>
                <c:pt idx="4">
                  <c:v>#N/A</c:v>
                </c:pt>
                <c:pt idx="5">
                  <c:v>0.13</c:v>
                </c:pt>
                <c:pt idx="6">
                  <c:v>#N/A</c:v>
                </c:pt>
                <c:pt idx="7">
                  <c:v>0.12</c:v>
                </c:pt>
                <c:pt idx="8">
                  <c:v>#N/A</c:v>
                </c:pt>
                <c:pt idx="9">
                  <c:v>0.12</c:v>
                </c:pt>
              </c:numCache>
            </c:numRef>
          </c:val>
          <c:extLst>
            <c:ext xmlns:c16="http://schemas.microsoft.com/office/drawing/2014/chart" uri="{C3380CC4-5D6E-409C-BE32-E72D297353CC}">
              <c16:uniqueId val="{00000004-B28F-41A3-9761-057C545C83E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0.38</c:v>
                </c:pt>
                <c:pt idx="2">
                  <c:v>#N/A</c:v>
                </c:pt>
                <c:pt idx="3">
                  <c:v>0.16</c:v>
                </c:pt>
                <c:pt idx="4">
                  <c:v>#N/A</c:v>
                </c:pt>
                <c:pt idx="5">
                  <c:v>0.23</c:v>
                </c:pt>
                <c:pt idx="6">
                  <c:v>#N/A</c:v>
                </c:pt>
                <c:pt idx="7">
                  <c:v>0.09</c:v>
                </c:pt>
                <c:pt idx="8">
                  <c:v>#N/A</c:v>
                </c:pt>
                <c:pt idx="9">
                  <c:v>0.14000000000000001</c:v>
                </c:pt>
              </c:numCache>
            </c:numRef>
          </c:val>
          <c:extLst>
            <c:ext xmlns:c16="http://schemas.microsoft.com/office/drawing/2014/chart" uri="{C3380CC4-5D6E-409C-BE32-E72D297353CC}">
              <c16:uniqueId val="{00000005-B28F-41A3-9761-057C545C83EC}"/>
            </c:ext>
          </c:extLst>
        </c:ser>
        <c:ser>
          <c:idx val="6"/>
          <c:order val="6"/>
          <c:tx>
            <c:strRef>
              <c:f>データシート!$A$33</c:f>
              <c:strCache>
                <c:ptCount val="1"/>
                <c:pt idx="0">
                  <c:v>用地取得造成事業特別会計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0.19</c:v>
                </c:pt>
              </c:numCache>
            </c:numRef>
          </c:val>
          <c:extLst>
            <c:ext xmlns:c16="http://schemas.microsoft.com/office/drawing/2014/chart" uri="{C3380CC4-5D6E-409C-BE32-E72D297353CC}">
              <c16:uniqueId val="{00000006-B28F-41A3-9761-057C545C83E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1.59</c:v>
                </c:pt>
                <c:pt idx="2">
                  <c:v>#N/A</c:v>
                </c:pt>
                <c:pt idx="3">
                  <c:v>1.49</c:v>
                </c:pt>
                <c:pt idx="4">
                  <c:v>#N/A</c:v>
                </c:pt>
                <c:pt idx="5">
                  <c:v>1.63</c:v>
                </c:pt>
                <c:pt idx="6">
                  <c:v>#N/A</c:v>
                </c:pt>
                <c:pt idx="7">
                  <c:v>1.24</c:v>
                </c:pt>
                <c:pt idx="8">
                  <c:v>#N/A</c:v>
                </c:pt>
                <c:pt idx="9">
                  <c:v>0.88</c:v>
                </c:pt>
              </c:numCache>
            </c:numRef>
          </c:val>
          <c:extLst>
            <c:ext xmlns:c16="http://schemas.microsoft.com/office/drawing/2014/chart" uri="{C3380CC4-5D6E-409C-BE32-E72D297353CC}">
              <c16:uniqueId val="{00000007-B28F-41A3-9761-057C545C83E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0.65</c:v>
                </c:pt>
                <c:pt idx="2">
                  <c:v>#N/A</c:v>
                </c:pt>
                <c:pt idx="3">
                  <c:v>1.81</c:v>
                </c:pt>
                <c:pt idx="4">
                  <c:v>#N/A</c:v>
                </c:pt>
                <c:pt idx="5">
                  <c:v>2.1800000000000002</c:v>
                </c:pt>
                <c:pt idx="6">
                  <c:v>#N/A</c:v>
                </c:pt>
                <c:pt idx="7">
                  <c:v>1.64</c:v>
                </c:pt>
                <c:pt idx="8">
                  <c:v>#N/A</c:v>
                </c:pt>
                <c:pt idx="9">
                  <c:v>2.85</c:v>
                </c:pt>
              </c:numCache>
            </c:numRef>
          </c:val>
          <c:extLst>
            <c:ext xmlns:c16="http://schemas.microsoft.com/office/drawing/2014/chart" uri="{C3380CC4-5D6E-409C-BE32-E72D297353CC}">
              <c16:uniqueId val="{00000008-B28F-41A3-9761-057C545C83E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7.08</c:v>
                </c:pt>
                <c:pt idx="2">
                  <c:v>#N/A</c:v>
                </c:pt>
                <c:pt idx="3">
                  <c:v>6.46</c:v>
                </c:pt>
                <c:pt idx="4">
                  <c:v>#N/A</c:v>
                </c:pt>
                <c:pt idx="5">
                  <c:v>6.97</c:v>
                </c:pt>
                <c:pt idx="6">
                  <c:v>#N/A</c:v>
                </c:pt>
                <c:pt idx="7">
                  <c:v>12.3</c:v>
                </c:pt>
                <c:pt idx="8">
                  <c:v>#N/A</c:v>
                </c:pt>
                <c:pt idx="9">
                  <c:v>9.2899999999999991</c:v>
                </c:pt>
              </c:numCache>
            </c:numRef>
          </c:val>
          <c:extLst>
            <c:ext xmlns:c16="http://schemas.microsoft.com/office/drawing/2014/chart" uri="{C3380CC4-5D6E-409C-BE32-E72D297353CC}">
              <c16:uniqueId val="{00000009-B28F-41A3-9761-057C545C83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464</c:v>
                </c:pt>
                <c:pt idx="5">
                  <c:v>446</c:v>
                </c:pt>
                <c:pt idx="8">
                  <c:v>422</c:v>
                </c:pt>
                <c:pt idx="11">
                  <c:v>410</c:v>
                </c:pt>
                <c:pt idx="14">
                  <c:v>384</c:v>
                </c:pt>
              </c:numCache>
            </c:numRef>
          </c:val>
          <c:extLst>
            <c:ext xmlns:c16="http://schemas.microsoft.com/office/drawing/2014/chart" uri="{C3380CC4-5D6E-409C-BE32-E72D297353CC}">
              <c16:uniqueId val="{00000000-1F77-46A6-B3B8-2055A01BA0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77-46A6-B3B8-2055A01BA0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2</c:v>
                </c:pt>
                <c:pt idx="6">
                  <c:v>1</c:v>
                </c:pt>
                <c:pt idx="9">
                  <c:v>1</c:v>
                </c:pt>
                <c:pt idx="12">
                  <c:v>0</c:v>
                </c:pt>
              </c:numCache>
            </c:numRef>
          </c:val>
          <c:extLst>
            <c:ext xmlns:c16="http://schemas.microsoft.com/office/drawing/2014/chart" uri="{C3380CC4-5D6E-409C-BE32-E72D297353CC}">
              <c16:uniqueId val="{00000002-1F77-46A6-B3B8-2055A01BA0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c:v>
                </c:pt>
                <c:pt idx="3">
                  <c:v>23</c:v>
                </c:pt>
                <c:pt idx="6">
                  <c:v>24</c:v>
                </c:pt>
                <c:pt idx="9">
                  <c:v>22</c:v>
                </c:pt>
                <c:pt idx="12">
                  <c:v>19</c:v>
                </c:pt>
              </c:numCache>
            </c:numRef>
          </c:val>
          <c:extLst>
            <c:ext xmlns:c16="http://schemas.microsoft.com/office/drawing/2014/chart" uri="{C3380CC4-5D6E-409C-BE32-E72D297353CC}">
              <c16:uniqueId val="{00000003-1F77-46A6-B3B8-2055A01BA0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255</c:v>
                </c:pt>
                <c:pt idx="3">
                  <c:v>248</c:v>
                </c:pt>
                <c:pt idx="6">
                  <c:v>238</c:v>
                </c:pt>
                <c:pt idx="9">
                  <c:v>229</c:v>
                </c:pt>
                <c:pt idx="12">
                  <c:v>223</c:v>
                </c:pt>
              </c:numCache>
            </c:numRef>
          </c:val>
          <c:extLst>
            <c:ext xmlns:c16="http://schemas.microsoft.com/office/drawing/2014/chart" uri="{C3380CC4-5D6E-409C-BE32-E72D297353CC}">
              <c16:uniqueId val="{00000004-1F77-46A6-B3B8-2055A01BA0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77-46A6-B3B8-2055A01BA0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77-46A6-B3B8-2055A01BA0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513</c:v>
                </c:pt>
                <c:pt idx="3">
                  <c:v>495</c:v>
                </c:pt>
                <c:pt idx="6">
                  <c:v>463</c:v>
                </c:pt>
                <c:pt idx="9">
                  <c:v>375</c:v>
                </c:pt>
                <c:pt idx="12">
                  <c:v>429</c:v>
                </c:pt>
              </c:numCache>
            </c:numRef>
          </c:val>
          <c:extLst>
            <c:ext xmlns:c16="http://schemas.microsoft.com/office/drawing/2014/chart" uri="{C3380CC4-5D6E-409C-BE32-E72D297353CC}">
              <c16:uniqueId val="{00000007-1F77-46A6-B3B8-2055A01BA0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328</c:v>
                </c:pt>
                <c:pt idx="2">
                  <c:v>#N/A</c:v>
                </c:pt>
                <c:pt idx="3">
                  <c:v>#N/A</c:v>
                </c:pt>
                <c:pt idx="4">
                  <c:v>322</c:v>
                </c:pt>
                <c:pt idx="5">
                  <c:v>#N/A</c:v>
                </c:pt>
                <c:pt idx="6">
                  <c:v>#N/A</c:v>
                </c:pt>
                <c:pt idx="7">
                  <c:v>304</c:v>
                </c:pt>
                <c:pt idx="8">
                  <c:v>#N/A</c:v>
                </c:pt>
                <c:pt idx="9">
                  <c:v>#N/A</c:v>
                </c:pt>
                <c:pt idx="10">
                  <c:v>217</c:v>
                </c:pt>
                <c:pt idx="11">
                  <c:v>#N/A</c:v>
                </c:pt>
                <c:pt idx="12">
                  <c:v>#N/A</c:v>
                </c:pt>
                <c:pt idx="13">
                  <c:v>287</c:v>
                </c:pt>
                <c:pt idx="14">
                  <c:v>#N/A</c:v>
                </c:pt>
              </c:numCache>
            </c:numRef>
          </c:val>
          <c:smooth val="0"/>
          <c:extLst>
            <c:ext xmlns:c16="http://schemas.microsoft.com/office/drawing/2014/chart" uri="{C3380CC4-5D6E-409C-BE32-E72D297353CC}">
              <c16:uniqueId val="{00000008-1F77-46A6-B3B8-2055A01BA0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3650</c:v>
                </c:pt>
                <c:pt idx="5">
                  <c:v>3324</c:v>
                </c:pt>
                <c:pt idx="8">
                  <c:v>3109</c:v>
                </c:pt>
                <c:pt idx="11">
                  <c:v>3140</c:v>
                </c:pt>
                <c:pt idx="14">
                  <c:v>2991</c:v>
                </c:pt>
              </c:numCache>
            </c:numRef>
          </c:val>
          <c:extLst>
            <c:ext xmlns:c16="http://schemas.microsoft.com/office/drawing/2014/chart" uri="{C3380CC4-5D6E-409C-BE32-E72D297353CC}">
              <c16:uniqueId val="{00000000-49C2-47FF-8810-97005FFDD1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30</c:v>
                </c:pt>
                <c:pt idx="5">
                  <c:v>20</c:v>
                </c:pt>
                <c:pt idx="8">
                  <c:v>11</c:v>
                </c:pt>
                <c:pt idx="11">
                  <c:v>8</c:v>
                </c:pt>
                <c:pt idx="14">
                  <c:v>10</c:v>
                </c:pt>
              </c:numCache>
            </c:numRef>
          </c:val>
          <c:extLst>
            <c:ext xmlns:c16="http://schemas.microsoft.com/office/drawing/2014/chart" uri="{C3380CC4-5D6E-409C-BE32-E72D297353CC}">
              <c16:uniqueId val="{00000001-49C2-47FF-8810-97005FFDD1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1858</c:v>
                </c:pt>
                <c:pt idx="5">
                  <c:v>1907</c:v>
                </c:pt>
                <c:pt idx="8">
                  <c:v>2039</c:v>
                </c:pt>
                <c:pt idx="11">
                  <c:v>2378</c:v>
                </c:pt>
                <c:pt idx="14">
                  <c:v>2766</c:v>
                </c:pt>
              </c:numCache>
            </c:numRef>
          </c:val>
          <c:extLst>
            <c:ext xmlns:c16="http://schemas.microsoft.com/office/drawing/2014/chart" uri="{C3380CC4-5D6E-409C-BE32-E72D297353CC}">
              <c16:uniqueId val="{00000002-49C2-47FF-8810-97005FFDD1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C2-47FF-8810-97005FFDD1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C2-47FF-8810-97005FFDD1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C2-47FF-8810-97005FFDD1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588</c:v>
                </c:pt>
                <c:pt idx="3">
                  <c:v>570</c:v>
                </c:pt>
                <c:pt idx="6">
                  <c:v>523</c:v>
                </c:pt>
                <c:pt idx="9">
                  <c:v>522</c:v>
                </c:pt>
                <c:pt idx="12">
                  <c:v>517</c:v>
                </c:pt>
              </c:numCache>
            </c:numRef>
          </c:val>
          <c:extLst>
            <c:ext xmlns:c16="http://schemas.microsoft.com/office/drawing/2014/chart" uri="{C3380CC4-5D6E-409C-BE32-E72D297353CC}">
              <c16:uniqueId val="{00000006-49C2-47FF-8810-97005FFDD1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131</c:v>
                </c:pt>
                <c:pt idx="3">
                  <c:v>128</c:v>
                </c:pt>
                <c:pt idx="6">
                  <c:v>106</c:v>
                </c:pt>
                <c:pt idx="9">
                  <c:v>105</c:v>
                </c:pt>
                <c:pt idx="12">
                  <c:v>95</c:v>
                </c:pt>
              </c:numCache>
            </c:numRef>
          </c:val>
          <c:extLst>
            <c:ext xmlns:c16="http://schemas.microsoft.com/office/drawing/2014/chart" uri="{C3380CC4-5D6E-409C-BE32-E72D297353CC}">
              <c16:uniqueId val="{00000007-49C2-47FF-8810-97005FFDD1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2190</c:v>
                </c:pt>
                <c:pt idx="3">
                  <c:v>1992</c:v>
                </c:pt>
                <c:pt idx="6">
                  <c:v>1814</c:v>
                </c:pt>
                <c:pt idx="9">
                  <c:v>1665</c:v>
                </c:pt>
                <c:pt idx="12">
                  <c:v>1502</c:v>
                </c:pt>
              </c:numCache>
            </c:numRef>
          </c:val>
          <c:extLst>
            <c:ext xmlns:c16="http://schemas.microsoft.com/office/drawing/2014/chart" uri="{C3380CC4-5D6E-409C-BE32-E72D297353CC}">
              <c16:uniqueId val="{00000008-49C2-47FF-8810-97005FFDD1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c:v>
                </c:pt>
                <c:pt idx="3">
                  <c:v>10</c:v>
                </c:pt>
                <c:pt idx="6">
                  <c:v>7</c:v>
                </c:pt>
                <c:pt idx="9">
                  <c:v>16</c:v>
                </c:pt>
                <c:pt idx="12">
                  <c:v>15</c:v>
                </c:pt>
              </c:numCache>
            </c:numRef>
          </c:val>
          <c:extLst>
            <c:ext xmlns:c16="http://schemas.microsoft.com/office/drawing/2014/chart" uri="{C3380CC4-5D6E-409C-BE32-E72D297353CC}">
              <c16:uniqueId val="{00000009-49C2-47FF-8810-97005FFDD1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3631</c:v>
                </c:pt>
                <c:pt idx="3">
                  <c:v>3299</c:v>
                </c:pt>
                <c:pt idx="6">
                  <c:v>3059</c:v>
                </c:pt>
                <c:pt idx="9">
                  <c:v>3392</c:v>
                </c:pt>
                <c:pt idx="12">
                  <c:v>3335</c:v>
                </c:pt>
              </c:numCache>
            </c:numRef>
          </c:val>
          <c:extLst>
            <c:ext xmlns:c16="http://schemas.microsoft.com/office/drawing/2014/chart" uri="{C3380CC4-5D6E-409C-BE32-E72D297353CC}">
              <c16:uniqueId val="{0000000A-49C2-47FF-8810-97005FFDD1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1015</c:v>
                </c:pt>
                <c:pt idx="2">
                  <c:v>#N/A</c:v>
                </c:pt>
                <c:pt idx="3">
                  <c:v>#N/A</c:v>
                </c:pt>
                <c:pt idx="4">
                  <c:v>749</c:v>
                </c:pt>
                <c:pt idx="5">
                  <c:v>#N/A</c:v>
                </c:pt>
                <c:pt idx="6">
                  <c:v>#N/A</c:v>
                </c:pt>
                <c:pt idx="7">
                  <c:v>350</c:v>
                </c:pt>
                <c:pt idx="8">
                  <c:v>#N/A</c:v>
                </c:pt>
                <c:pt idx="9">
                  <c:v>#N/A</c:v>
                </c:pt>
                <c:pt idx="10">
                  <c:v>174</c:v>
                </c:pt>
                <c:pt idx="11">
                  <c:v>#N/A</c:v>
                </c:pt>
                <c:pt idx="12">
                  <c:v>#N/A</c:v>
                </c:pt>
                <c:pt idx="13">
                  <c:v>0</c:v>
                </c:pt>
                <c:pt idx="14">
                  <c:v>#N/A</c:v>
                </c:pt>
              </c:numCache>
            </c:numRef>
          </c:val>
          <c:smooth val="0"/>
          <c:extLst>
            <c:ext xmlns:c16="http://schemas.microsoft.com/office/drawing/2014/chart" uri="{C3380CC4-5D6E-409C-BE32-E72D297353CC}">
              <c16:uniqueId val="{0000000B-49C2-47FF-8810-97005FFDD1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684</c:v>
                </c:pt>
                <c:pt idx="1">
                  <c:v>781</c:v>
                </c:pt>
                <c:pt idx="2">
                  <c:v>879</c:v>
                </c:pt>
              </c:numCache>
            </c:numRef>
          </c:val>
          <c:extLst>
            <c:ext xmlns:c16="http://schemas.microsoft.com/office/drawing/2014/chart" uri="{C3380CC4-5D6E-409C-BE32-E72D297353CC}">
              <c16:uniqueId val="{00000000-A9B7-45A4-8AF1-549DF06184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146</c:v>
                </c:pt>
                <c:pt idx="1">
                  <c:v>146</c:v>
                </c:pt>
                <c:pt idx="2">
                  <c:v>146</c:v>
                </c:pt>
              </c:numCache>
            </c:numRef>
          </c:val>
          <c:extLst>
            <c:ext xmlns:c16="http://schemas.microsoft.com/office/drawing/2014/chart" uri="{C3380CC4-5D6E-409C-BE32-E72D297353CC}">
              <c16:uniqueId val="{00000001-A9B7-45A4-8AF1-549DF06184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907</c:v>
                </c:pt>
                <c:pt idx="1">
                  <c:v>1107</c:v>
                </c:pt>
                <c:pt idx="2">
                  <c:v>1370</c:v>
                </c:pt>
              </c:numCache>
            </c:numRef>
          </c:val>
          <c:extLst>
            <c:ext xmlns:c16="http://schemas.microsoft.com/office/drawing/2014/chart" uri="{C3380CC4-5D6E-409C-BE32-E72D297353CC}">
              <c16:uniqueId val="{00000002-A9B7-45A4-8AF1-549DF06184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{574EE012-E009-4DC7-9B2E-4AA2EEFE3D4E}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E18-41AE-A0CA-4700A3B831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{68249B98-ED9F-4CE5-B666-FAC30DC47383}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18-41AE-A0CA-4700A3B831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{D26BDA64-8EBA-4DAC-AE40-56FA1F222956}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18-41AE-A0CA-4700A3B831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{675ACDF3-F425-4DD8-9183-2A7835C94E59}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18-41AE-A0CA-4700A3B831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{8D4B05B5-C69E-4B57-A880-15C0E29E4405}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18-41AE-A0CA-4700A3B8314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{C3806C8C-F5A1-4911-B142-E8A9873DA335}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E18-41AE-A0CA-4700A3B8314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{E2EDED93-ED92-4D3B-AF04-5EBD537F25DF}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E18-41AE-A0CA-4700A3B8314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{004C2F75-6EE0-4C9D-95F8-FE4877DF7995}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E18-41AE-A0CA-4700A3B8314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{7C8BD857-760D-4B27-BB48-ACF350C62988}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E18-41AE-A0CA-4700A3B831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61.5</c:v>
                </c:pt>
                <c:pt idx="16">
                  <c:v>63.2</c:v>
                </c:pt>
                <c:pt idx="24">
                  <c:v>63.9</c:v>
                </c:pt>
                <c:pt idx="32">
                  <c:v>64.900000000000006</c:v>
                </c:pt>
              </c:numCache>
            </c:numRef>
          </c:xVal>
          <c:yVal>
            <c:numRef>
              <c:f>公会計指標分析・財政指標組合せ分析表!$BP$51:$DC$51</c:f>
              <c:numCache>
                <c:formatCode>#,##0.0;"▲ "#,##0.0</c:formatCode>
                <c:ptCount val="40"/>
                <c:pt idx="0">
                  <c:v>48</c:v>
                </c:pt>
                <c:pt idx="8">
                  <c:v>35.9</c:v>
                </c:pt>
                <c:pt idx="16">
                  <c:v>15.5</c:v>
                </c:pt>
                <c:pt idx="24">
                  <c:v>6.9</c:v>
                </c:pt>
              </c:numCache>
            </c:numRef>
          </c:yVal>
          <c:smooth val="0"/>
          <c:extLst>
            <c:ext xmlns:c16="http://schemas.microsoft.com/office/drawing/2014/chart" uri="{C3380CC4-5D6E-409C-BE32-E72D297353CC}">
              <c16:uniqueId val="{00000009-4E18-41AE-A0CA-4700A3B831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{7D6900EF-52E9-48F0-9CA3-89F1C092992D}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E18-41AE-A0CA-4700A3B831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{4EB2852C-4BAD-4884-ADB0-CF7E07C37DA9}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18-41AE-A0CA-4700A3B831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{EA980792-32DF-4CEB-B733-546ABC3364BF}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18-41AE-A0CA-4700A3B831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{035188F6-BA90-4403-9A0C-8F3D37253779}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18-41AE-A0CA-4700A3B831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{62037208-CDC7-45B3-8751-F73A942438DF}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18-41AE-A0CA-4700A3B8314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{6358200C-80F2-46AB-BBC6-C2BA8B018576}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E18-41AE-A0CA-4700A3B8314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{6FB3426D-90E2-4485-B913-1CCCE06207E9}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E18-41AE-A0CA-4700A3B8314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{41878C4B-C522-4A1E-98D4-C1AA371DD6A2}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E18-41AE-A0CA-4700A3B8314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{DA2EB2B9-1F20-45E4-9AD4-9849F47D4164}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E18-41AE-A0CA-4700A3B831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E18-41AE-A0CA-4700A3B83142}"/>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{2BE335D1-9A32-4214-BF9F-3F6BD65A20E7}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487-4905-8D13-C4848BE830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{B771DD43-B4EE-4160-96AF-A761314BBF06}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87-4905-8D13-C4848BE830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{3BDDAD25-079F-4A3D-A6F8-40C836FB08C7}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87-4905-8D13-C4848BE830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{6DA5F3A1-CE26-4102-BCA0-8CF4612579FB}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87-4905-8D13-C4848BE830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{1278DCC2-F06F-4AC0-980B-DC12065DE95E}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87-4905-8D13-C4848BE8305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{B2BE27B4-C806-496C-A780-57381843C59B}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487-4905-8D13-C4848BE8305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{5460D07C-D6F9-4453-BADC-D3C3AB6F18EE}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487-4905-8D13-C4848BE8305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{501E6FDF-BDF0-429B-AB64-868D9AC5643C}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487-4905-8D13-C4848BE8305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{AB56D8FB-4310-480E-BCE2-EAA68CEFE78F}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487-4905-8D13-C4848BE830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15.3</c:v>
                </c:pt>
                <c:pt idx="8">
                  <c:v>15.3</c:v>
                </c:pt>
                <c:pt idx="16">
                  <c:v>14.8</c:v>
                </c:pt>
                <c:pt idx="24">
                  <c:v>12.5</c:v>
                </c:pt>
                <c:pt idx="32">
                  <c:v>11.3</c:v>
                </c:pt>
              </c:numCache>
            </c:numRef>
          </c:xVal>
          <c:yVal>
            <c:numRef>
              <c:f>公会計指標分析・財政指標組合せ分析表!$BP$73:$DC$73</c:f>
              <c:numCache>
                <c:formatCode>#,##0.0;"▲ "#,##0.0</c:formatCode>
                <c:ptCount val="40"/>
                <c:pt idx="0">
                  <c:v>48</c:v>
                </c:pt>
                <c:pt idx="8">
                  <c:v>35.9</c:v>
                </c:pt>
                <c:pt idx="16">
                  <c:v>15.5</c:v>
                </c:pt>
                <c:pt idx="24">
                  <c:v>6.9</c:v>
                </c:pt>
              </c:numCache>
            </c:numRef>
          </c:yVal>
          <c:smooth val="0"/>
          <c:extLst>
            <c:ext xmlns:c16="http://schemas.microsoft.com/office/drawing/2014/chart" uri="{C3380CC4-5D6E-409C-BE32-E72D297353CC}">
              <c16:uniqueId val="{00000009-8487-4905-8D13-C4848BE830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647173287753192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{01B400C4-694A-4506-A649-2CEFB68D4C71}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487-4905-8D13-C4848BE830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{4D4E52CB-915C-49B6-B116-FCBFEC952831}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87-4905-8D13-C4848BE830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{2260F0EA-88D4-4C6D-9840-D7DEBB0E411A}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87-4905-8D13-C4848BE830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{CBDD6D7E-FF11-4C35-AD84-C63B58A0ED69}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87-4905-8D13-C4848BE830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{ED14735D-7729-4D53-B74F-44FBB293078F}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87-4905-8D13-C4848BE83054}"/>
                </c:ext>
              </c:extLst>
            </c:dLbl>
            <c:dLbl>
              <c:idx val="8"/>
              <c:layout>
                <c:manualLayout>
                  <c:x val="-3.6621161056433163E-2"/>
                  <c:y val="-0.11208333818524056"/>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{B332840A-2200-4006-ABB4-30904969377F}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487-4905-8D13-C4848BE83054}"/>
                </c:ext>
              </c:extLst>
            </c:dLbl>
            <c:dLbl>
              <c:idx val="16"/>
              <c:layout>
                <c:manualLayout>
                  <c:x val="-3.1570342725075584E-2"/>
                  <c:y val="-9.201956015006436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{3A6A9AC4-63E1-4B18-8631-C91FC7A78A96}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487-4905-8D13-C4848BE83054}"/>
                </c:ext>
              </c:extLst>
            </c:dLbl>
            <c:dLbl>
              <c:idx val="24"/>
              <c:layout>
                <c:manualLayout>
                  <c:x val="-3.1570342725075584E-2"/>
                  <c:y val="-8.311111598204545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{2A794237-8C12-40F4-8871-FD571C259807}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487-4905-8D13-C4848BE83054}"/>
                </c:ext>
              </c:extLst>
            </c:dLbl>
            <c:dLbl>
              <c:idx val="32"/>
              <c:layout>
                <c:manualLayout>
                  <c:x val="-3.1570342725075584E-2"/>
                  <c:y val="-4.526966443752924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{B4C81469-4A5E-42E9-9AB8-A6FD93D23C52}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487-4905-8D13-C4848BE830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487-4905-8D13-C4848BE83054}"/>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E875E58-F6CE-4D48-992B-0433FB205984}"/>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409D816-6009-4549-B233-8570E2A5FF82}"/>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8A9AE2C-FBE4-482A-9DA9-BDF1534B375E}"/>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C6B4306-CDC8-4DF6-B37C-64342E44E9D5}"/>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79C729B-749D-4748-801E-307A6D9D38DB}"/>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FB6B699-3FA9-45DF-8729-758BF41064D0}"/>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39AA32A-36B4-4249-A7B4-117E9EC96E72}"/>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7AB47EC-17C2-402F-B7D0-CD05CE406FAB}"/>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11F1949-0732-43C2-813A-49098E1CED88}"/>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20C27AA-BC8E-4621-B621-CB436F1636F1}"/>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4,498
4,463
78.65
4,560,137
4,295,636
259,778
2,794,853
3,335,492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7C1B92D-044D-40B4-AEAD-CCE86D33A0DB}"/>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1D3BEFB-1F07-4641-9616-88BE1179E43E}"/>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E0325C5-8FC2-4AC5-ABE1-62253AC36647}"/>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CE18AF4-5626-4112-B16D-50F8735516CB}"/>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4CFACBC-9855-4AB0-B7EA-EC1FD3D348BB}"/>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4A8DBE8-8802-4F68-91CB-82B422F03687}"/>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A800F0F-F25A-4545-BA17-4006872E70C9}"/>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CB80961-C825-469D-AB63-E8731FCFBA10}"/>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0C62562-3B00-4571-885D-4A6EA17F7311}"/>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688B38D-925F-404E-A8DE-A4FF0BFD7E97}"/>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3D3B070-D708-453F-A7AD-BDDF1F7595FE}"/>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13F33DB-7D54-48B8-AAE5-50154F683530}"/>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826348F-905F-4A30-9718-6DA7925389F0}"/>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5BDAAE0-AC50-400F-8054-9BBAFBED882C}"/>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55CAE93-1518-449B-9C5F-B34C233B0A83}"/>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1F2D554-B710-44F6-8DB7-4607B76199D8}"/>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5CD0E6F-0F2A-4525-8DFB-CD3F6B490F25}"/>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34DCFCE-CAE2-444A-A628-001635922CC2}"/>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4230706-D2D2-451A-A196-460C5F845DA6}"/>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2D1E926-8552-4914-8033-E18C71B32B1E}"/>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FC7D645-CD56-48DA-8FF7-BFA29FA909A8}"/>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D0E085F-800F-4FD0-B7AB-87B6D8BB7E3B}"/>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088F35A-36D3-4374-9770-8D085D663A7C}"/>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559D98D-8141-44F2-BC3A-2E1F9D7599C4}"/>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F2CB89A-9DA4-49F8-B33E-97FAEF84C150}"/>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3098362-7A7C-4C3A-9850-02F6BD90D806}"/>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BF70FAC-44AA-4044-B96D-5CD599FA3A55}"/>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6B2ACC3-444A-415F-B8CA-7EEF569D1FF7}"/>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C07E89B-C409-4437-A797-98E6178E7E46}"/>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3ED5A99-FB06-4BAA-A7B3-8361EB1C54BC}"/>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E047024-295A-48CC-AB1F-E290AC30D71A}"/>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B98AFDE-C1EF-4459-87C9-8AE81CB84F48}"/>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83ED7FD-887E-4AB5-8E5F-7060C797314F}"/>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0A5E7A9-2FF2-487A-B85B-292AF2C0CE24}"/>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B066092-1703-4D88-8AD9-8864BAE39C68}"/>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229261C-A9CA-4060-B92B-A5F7B014DC55}"/>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D5611ED-DF1F-4377-AE80-B73745DA8F1B}"/>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収入額のうち税収は、人口減少、コロナ禍の影響、大規模償却資産の減少により減少している。需用費は、光熱水費の高騰など物件費が増大している。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人口の減少や全国平均を上回る高齢化率に加え、農業以外の中心となる産業が少ない等、財政基盤が弱く、低い財政力指数で推移している。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今後も歳出の徹底的な見直し等による削減、定員管理、町税等の徴収強化等の取組を通じて、財政基盤の強化を図る。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068BBAD-D0DD-416C-B009-16FADBD376BB}"/>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BF201444-138A-4979-80AF-6D4584D0942E}"/>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D91596E2-279F-48C1-A987-6C24297DB0AA}"/>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4A381EAA-95FB-4A86-8E8C-DC5DCD22D2C8}"/>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9CFF952E-1697-46F2-89A6-1CB88BD3DC94}"/>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697170EB-5AB9-4345-B86E-C983D1279E10}"/>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6AD3C50A-81A1-4455-A3B6-8DD0ECD4F3B3}"/>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768D9C76-ECD5-4247-ABD2-D131DDB30637}"/>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5B23B4A7-E2E8-4878-B068-3F779BF56471}"/>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6FC6FEA2-9F8B-4021-A640-385708860BFB}"/>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9911F6EE-BC0B-47C9-A7CB-ADECABE1A2E4}"/>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15A5A4F-01DD-460B-8B60-1ED1510E5047}"/>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9FAE5DD4-A03D-482D-9559-613447122F6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FBEC22FD-FF0F-48D9-BB21-EA8F2078E55F}"/>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FAE97190-FC18-4730-8B7D-FA15A496EEB4}"/>
            </a:ext>
          </a:extLst>
        </xdr:cNvPr>
        <xdr:cNvCxnSpPr/>
      </xdr:nvCxnSpPr>
      <xdr:spPr>
        <a:xfrm flipV="1">
          <a:off x="4511040" y="6080125"/>
          <a:ext cx="0" cy="1550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3995C9F8-52B1-4588-819A-50276CB76EC3}"/>
            </a:ext>
          </a:extLst>
        </xdr:cNvPr>
        <xdr:cNvSpPr txBox="1"/>
      </xdr:nvSpPr>
      <xdr:spPr>
        <a:xfrm>
          <a:off x="4588510" y="760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890AEB60-DC2B-43B9-8A3A-AA61123E78D2}"/>
            </a:ext>
          </a:extLst>
        </xdr:cNvPr>
        <xdr:cNvCxnSpPr/>
      </xdr:nvCxnSpPr>
      <xdr:spPr>
        <a:xfrm>
          <a:off x="4427855" y="763037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C27A180C-930D-40D1-B4BB-19FB7B86C43D}"/>
            </a:ext>
          </a:extLst>
        </xdr:cNvPr>
        <xdr:cNvSpPr txBox="1"/>
      </xdr:nvSpPr>
      <xdr:spPr>
        <a:xfrm>
          <a:off x="4588510" y="582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B68FC491-B7E4-45C7-95A2-457E1F42EBB6}"/>
            </a:ext>
          </a:extLst>
        </xdr:cNvPr>
        <xdr:cNvCxnSpPr/>
      </xdr:nvCxnSpPr>
      <xdr:spPr>
        <a:xfrm>
          <a:off x="4427855" y="608012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8" name="直線コネクタ 67">
          <a:extLst>
            <a:ext uri="{FF2B5EF4-FFF2-40B4-BE49-F238E27FC236}">
              <a16:creationId xmlns:a16="http://schemas.microsoft.com/office/drawing/2014/main" id="{B4853080-C5E4-4DFA-910F-FFC6D28520AF}"/>
            </a:ext>
          </a:extLst>
        </xdr:cNvPr>
        <xdr:cNvCxnSpPr/>
      </xdr:nvCxnSpPr>
      <xdr:spPr>
        <a:xfrm>
          <a:off x="3749040" y="733065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97F60377-496B-4E4A-95A6-E818427A0969}"/>
            </a:ext>
          </a:extLst>
        </xdr:cNvPr>
        <xdr:cNvSpPr txBox="1"/>
      </xdr:nvSpPr>
      <xdr:spPr>
        <a:xfrm>
          <a:off x="4588510" y="7332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5E79D303-858B-4ABA-93EB-99E7C95767AE}"/>
            </a:ext>
          </a:extLst>
        </xdr:cNvPr>
        <xdr:cNvSpPr/>
      </xdr:nvSpPr>
      <xdr:spPr>
        <a:xfrm>
          <a:off x="4465955" y="735647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1" name="直線コネクタ 70">
          <a:extLst>
            <a:ext uri="{FF2B5EF4-FFF2-40B4-BE49-F238E27FC236}">
              <a16:creationId xmlns:a16="http://schemas.microsoft.com/office/drawing/2014/main" id="{C3E43B34-AD4D-421C-A8E1-DC85E6AFB3C9}"/>
            </a:ext>
          </a:extLst>
        </xdr:cNvPr>
        <xdr:cNvCxnSpPr/>
      </xdr:nvCxnSpPr>
      <xdr:spPr>
        <a:xfrm>
          <a:off x="2941955" y="7304828"/>
          <a:ext cx="807085" cy="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7F2C934C-A1A5-4B6D-9569-451F0BC16A1A}"/>
            </a:ext>
          </a:extLst>
        </xdr:cNvPr>
        <xdr:cNvSpPr/>
      </xdr:nvSpPr>
      <xdr:spPr>
        <a:xfrm>
          <a:off x="3703955" y="73325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627A8BAE-5D4C-4FB6-9C81-6B5D8E7838C8}"/>
            </a:ext>
          </a:extLst>
        </xdr:cNvPr>
        <xdr:cNvSpPr txBox="1"/>
      </xdr:nvSpPr>
      <xdr:spPr>
        <a:xfrm>
          <a:off x="3406140" y="7426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4" name="直線コネクタ 73">
          <a:extLst>
            <a:ext uri="{FF2B5EF4-FFF2-40B4-BE49-F238E27FC236}">
              <a16:creationId xmlns:a16="http://schemas.microsoft.com/office/drawing/2014/main" id="{36A5BA60-05BA-4AD8-9918-9DED2CD4731E}"/>
            </a:ext>
          </a:extLst>
        </xdr:cNvPr>
        <xdr:cNvCxnSpPr/>
      </xdr:nvCxnSpPr>
      <xdr:spPr>
        <a:xfrm>
          <a:off x="2125345" y="7304828"/>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BD999FF2-0819-4F73-ACA0-DFF682B0B6D1}"/>
            </a:ext>
          </a:extLst>
        </xdr:cNvPr>
        <xdr:cNvSpPr/>
      </xdr:nvSpPr>
      <xdr:spPr>
        <a:xfrm>
          <a:off x="2887345" y="7356475"/>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863802B4-76E0-4794-B59C-017EDDDB3E42}"/>
            </a:ext>
          </a:extLst>
        </xdr:cNvPr>
        <xdr:cNvSpPr txBox="1"/>
      </xdr:nvSpPr>
      <xdr:spPr>
        <a:xfrm>
          <a:off x="2599055" y="744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7" name="直線コネクタ 76">
          <a:extLst>
            <a:ext uri="{FF2B5EF4-FFF2-40B4-BE49-F238E27FC236}">
              <a16:creationId xmlns:a16="http://schemas.microsoft.com/office/drawing/2014/main" id="{DC37117A-B028-40E6-A2DA-13D7CC2D8750}"/>
            </a:ext>
          </a:extLst>
        </xdr:cNvPr>
        <xdr:cNvCxnSpPr/>
      </xdr:nvCxnSpPr>
      <xdr:spPr>
        <a:xfrm flipV="1">
          <a:off x="1333500" y="7304828"/>
          <a:ext cx="791845" cy="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FE1AEE70-25FF-4CF9-BC22-B334AF99E4B4}"/>
            </a:ext>
          </a:extLst>
        </xdr:cNvPr>
        <xdr:cNvSpPr/>
      </xdr:nvSpPr>
      <xdr:spPr>
        <a:xfrm>
          <a:off x="2095500" y="737848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8BE0C0BE-EB0A-4260-B5E6-FEA0ED525641}"/>
            </a:ext>
          </a:extLst>
        </xdr:cNvPr>
        <xdr:cNvSpPr txBox="1"/>
      </xdr:nvSpPr>
      <xdr:spPr>
        <a:xfrm>
          <a:off x="1782445" y="746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67D17CC9-DC6B-4557-828D-BC570415804C}"/>
            </a:ext>
          </a:extLst>
        </xdr:cNvPr>
        <xdr:cNvSpPr/>
      </xdr:nvSpPr>
      <xdr:spPr>
        <a:xfrm>
          <a:off x="1278890" y="737848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C1242DB6-31A8-49ED-A594-3069CF4FE360}"/>
            </a:ext>
          </a:extLst>
        </xdr:cNvPr>
        <xdr:cNvSpPr txBox="1"/>
      </xdr:nvSpPr>
      <xdr:spPr>
        <a:xfrm>
          <a:off x="967740" y="746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2F283507-4DC6-49AF-AA00-827D41E87BB3}"/>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399A3EB-EA4A-4972-875D-C67FFC6E0FA7}"/>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3515A97-8FAC-45C7-A7EE-060CA64EF265}"/>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53E0DDD-811A-4CB7-B68A-DD9DB9D8D9BA}"/>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5D52687-86E2-4FBA-A39C-60785D03F432}"/>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7" name="楕円 86">
          <a:extLst>
            <a:ext uri="{FF2B5EF4-FFF2-40B4-BE49-F238E27FC236}">
              <a16:creationId xmlns:a16="http://schemas.microsoft.com/office/drawing/2014/main" id="{BD574CD3-33F2-46AA-A5C1-33AF3B4EFDAE}"/>
            </a:ext>
          </a:extLst>
        </xdr:cNvPr>
        <xdr:cNvSpPr/>
      </xdr:nvSpPr>
      <xdr:spPr>
        <a:xfrm>
          <a:off x="4465955" y="72923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8" name="財政力該当値テキスト">
          <a:extLst>
            <a:ext uri="{FF2B5EF4-FFF2-40B4-BE49-F238E27FC236}">
              <a16:creationId xmlns:a16="http://schemas.microsoft.com/office/drawing/2014/main" id="{85D7386E-C490-4E9E-957D-6D20D592BCF6}"/>
            </a:ext>
          </a:extLst>
        </xdr:cNvPr>
        <xdr:cNvSpPr txBox="1"/>
      </xdr:nvSpPr>
      <xdr:spPr>
        <a:xfrm>
          <a:off x="458851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89" name="楕円 88">
          <a:extLst>
            <a:ext uri="{FF2B5EF4-FFF2-40B4-BE49-F238E27FC236}">
              <a16:creationId xmlns:a16="http://schemas.microsoft.com/office/drawing/2014/main" id="{1643B0AC-A200-4460-A74C-BEBA84551446}"/>
            </a:ext>
          </a:extLst>
        </xdr:cNvPr>
        <xdr:cNvSpPr/>
      </xdr:nvSpPr>
      <xdr:spPr>
        <a:xfrm>
          <a:off x="3703955" y="72760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0" name="テキスト ボックス 89">
          <a:extLst>
            <a:ext uri="{FF2B5EF4-FFF2-40B4-BE49-F238E27FC236}">
              <a16:creationId xmlns:a16="http://schemas.microsoft.com/office/drawing/2014/main" id="{05B0FC5E-448F-4524-9EB7-4373DC1DA6B8}"/>
            </a:ext>
          </a:extLst>
        </xdr:cNvPr>
        <xdr:cNvSpPr txBox="1"/>
      </xdr:nvSpPr>
      <xdr:spPr>
        <a:xfrm>
          <a:off x="3406140" y="704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5B1415AB-DEEB-4AE3-B98E-11EEDF3CF5DD}"/>
            </a:ext>
          </a:extLst>
        </xdr:cNvPr>
        <xdr:cNvSpPr/>
      </xdr:nvSpPr>
      <xdr:spPr>
        <a:xfrm>
          <a:off x="2887345" y="7259743"/>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2" name="テキスト ボックス 91">
          <a:extLst>
            <a:ext uri="{FF2B5EF4-FFF2-40B4-BE49-F238E27FC236}">
              <a16:creationId xmlns:a16="http://schemas.microsoft.com/office/drawing/2014/main" id="{91EBC26C-DCD5-4EC0-81A1-04FA51A06C85}"/>
            </a:ext>
          </a:extLst>
        </xdr:cNvPr>
        <xdr:cNvSpPr txBox="1"/>
      </xdr:nvSpPr>
      <xdr:spPr>
        <a:xfrm>
          <a:off x="2599055" y="702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3" name="楕円 92">
          <a:extLst>
            <a:ext uri="{FF2B5EF4-FFF2-40B4-BE49-F238E27FC236}">
              <a16:creationId xmlns:a16="http://schemas.microsoft.com/office/drawing/2014/main" id="{43F6B69D-FC09-4F16-95DA-BD9BA88B8DB1}"/>
            </a:ext>
          </a:extLst>
        </xdr:cNvPr>
        <xdr:cNvSpPr/>
      </xdr:nvSpPr>
      <xdr:spPr>
        <a:xfrm>
          <a:off x="2095500" y="7259743"/>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4" name="テキスト ボックス 93">
          <a:extLst>
            <a:ext uri="{FF2B5EF4-FFF2-40B4-BE49-F238E27FC236}">
              <a16:creationId xmlns:a16="http://schemas.microsoft.com/office/drawing/2014/main" id="{F1920332-20D5-4B60-8754-E8A45DFE5566}"/>
            </a:ext>
          </a:extLst>
        </xdr:cNvPr>
        <xdr:cNvSpPr txBox="1"/>
      </xdr:nvSpPr>
      <xdr:spPr>
        <a:xfrm>
          <a:off x="1782445" y="702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5" name="楕円 94">
          <a:extLst>
            <a:ext uri="{FF2B5EF4-FFF2-40B4-BE49-F238E27FC236}">
              <a16:creationId xmlns:a16="http://schemas.microsoft.com/office/drawing/2014/main" id="{EF400CF9-0148-4AB1-A6AD-FD7D8ED45C26}"/>
            </a:ext>
          </a:extLst>
        </xdr:cNvPr>
        <xdr:cNvSpPr/>
      </xdr:nvSpPr>
      <xdr:spPr>
        <a:xfrm>
          <a:off x="1278890" y="7276042"/>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6" name="テキスト ボックス 95">
          <a:extLst>
            <a:ext uri="{FF2B5EF4-FFF2-40B4-BE49-F238E27FC236}">
              <a16:creationId xmlns:a16="http://schemas.microsoft.com/office/drawing/2014/main" id="{C88C8BB7-0652-4296-A743-D6462D57DBA7}"/>
            </a:ext>
          </a:extLst>
        </xdr:cNvPr>
        <xdr:cNvSpPr txBox="1"/>
      </xdr:nvSpPr>
      <xdr:spPr>
        <a:xfrm>
          <a:off x="967740" y="70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5151EED5-006E-4B26-9440-5F44B8B852A3}"/>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722465F3-E09E-474E-91D5-4389C37489FC}"/>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C896D4EC-6703-4CFB-968C-56C86064DD36}"/>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4F4AE01A-1F40-48EC-9CFF-9FE0DA0FC0C0}"/>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B70FC417-6069-4E7E-AAB0-458728E08136}"/>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F00FB3FC-9881-4703-B6E2-C1147C72EB7B}"/>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CAC5CAFA-44BE-48AB-88D4-8788842E924D}"/>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F2C0A043-E385-4D1C-A8BE-A6255CB7CE48}"/>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4D339EA7-FDB8-4DB9-A02F-8E1DCB4AE904}"/>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71792AC2-57B9-4EFA-B7D7-243B1CFE1B26}"/>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E13E4965-1325-4C16-9626-BDBAB8F8B03C}"/>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36C7C020-2B5B-41AB-9939-AAB4771998A8}"/>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B8479D1E-5F63-4DE5-B164-4F8989E39FA9}"/>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経常的歳入の一般財源については、国の経済対策等により普通交付税が減少したことや、臨時財政対策債の減などにより、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％の減となった。経常的歳出の一般財源については、光熱水費の高騰など物件費の増大、公債費は令和４年度の新規発行分を据置せず発行することにより平準化を図ったため、全体で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％となり、類似団体平均値より暗転した。財源の依存体質は変わらず厳しい状況が続いており、公債費等の義務的経費の削減を中心とする行財政改革を進め、財政の健全化に努める必要がある。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3FB26A7A-327C-4605-858E-6FE16EE3C44A}"/>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84C564BC-8B83-4850-9A2E-9018527A8556}"/>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9E57C83F-C0CB-479F-BAAD-7B70A34FBF9D}"/>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1CB35536-6FF8-45DB-807F-967E0FE58627}"/>
            </a:ext>
          </a:extLst>
        </xdr:cNvPr>
        <xdr:cNvCxnSpPr/>
      </xdr:nvCxnSpPr>
      <xdr:spPr>
        <a:xfrm>
          <a:off x="701040" y="1159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6D38C669-F999-449E-A3D0-783571AFF1B2}"/>
            </a:ext>
          </a:extLst>
        </xdr:cNvPr>
        <xdr:cNvSpPr txBox="1"/>
      </xdr:nvSpPr>
      <xdr:spPr>
        <a:xfrm>
          <a:off x="0"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D0E82CA2-5642-4BC7-94C0-A0377EB8E097}"/>
            </a:ext>
          </a:extLst>
        </xdr:cNvPr>
        <xdr:cNvCxnSpPr/>
      </xdr:nvCxnSpPr>
      <xdr:spPr>
        <a:xfrm>
          <a:off x="701040" y="1120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99E36DB3-E9C4-4E32-BA9F-5D23E5AF24FD}"/>
            </a:ext>
          </a:extLst>
        </xdr:cNvPr>
        <xdr:cNvSpPr txBox="1"/>
      </xdr:nvSpPr>
      <xdr:spPr>
        <a:xfrm>
          <a:off x="0"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FDD6D47E-F948-469E-9AC0-81B0B1EA3041}"/>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57914743-EC63-4E8B-B4D5-BAEBA69220C8}"/>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63647235-697A-4318-B77D-00E9D10F0A17}"/>
            </a:ext>
          </a:extLst>
        </xdr:cNvPr>
        <xdr:cNvCxnSpPr/>
      </xdr:nvCxnSpPr>
      <xdr:spPr>
        <a:xfrm>
          <a:off x="701040" y="1039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2795F46F-BC1E-483A-9CBF-E672660DF250}"/>
            </a:ext>
          </a:extLst>
        </xdr:cNvPr>
        <xdr:cNvSpPr txBox="1"/>
      </xdr:nvSpPr>
      <xdr:spPr>
        <a:xfrm>
          <a:off x="0"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72875E20-262D-45E5-A960-4A6C9C62D092}"/>
            </a:ext>
          </a:extLst>
        </xdr:cNvPr>
        <xdr:cNvCxnSpPr/>
      </xdr:nvCxnSpPr>
      <xdr:spPr>
        <a:xfrm>
          <a:off x="701040" y="999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B300A097-B0DE-4899-BD6E-178E0A15A6A8}"/>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1E7B697A-5257-416A-BB41-E51E9AC0B5F8}"/>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C798E750-D98D-411C-9EC4-D797CD5FB574}"/>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E88132AE-3320-4685-A799-51149A8DECF1}"/>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C9A41144-C372-4784-921E-B106C3E4E402}"/>
            </a:ext>
          </a:extLst>
        </xdr:cNvPr>
        <xdr:cNvCxnSpPr/>
      </xdr:nvCxnSpPr>
      <xdr:spPr>
        <a:xfrm flipV="1">
          <a:off x="4511040" y="9946216"/>
          <a:ext cx="0" cy="1616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57A378C0-9BC7-4CFF-89D8-6E1C3C77D669}"/>
            </a:ext>
          </a:extLst>
        </xdr:cNvPr>
        <xdr:cNvSpPr txBox="1"/>
      </xdr:nvSpPr>
      <xdr:spPr>
        <a:xfrm>
          <a:off x="4588510" y="1153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EB66BD05-CEE6-47DF-9CB6-2AB0796A09AD}"/>
            </a:ext>
          </a:extLst>
        </xdr:cNvPr>
        <xdr:cNvCxnSpPr/>
      </xdr:nvCxnSpPr>
      <xdr:spPr>
        <a:xfrm>
          <a:off x="4427855" y="1156313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FF349AE1-DD63-4B8E-A55B-3ECE71E8A22C}"/>
            </a:ext>
          </a:extLst>
        </xdr:cNvPr>
        <xdr:cNvSpPr txBox="1"/>
      </xdr:nvSpPr>
      <xdr:spPr>
        <a:xfrm>
          <a:off x="4588510" y="968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DB1DE376-4D14-467D-BAF8-CAC5AB653B87}"/>
            </a:ext>
          </a:extLst>
        </xdr:cNvPr>
        <xdr:cNvCxnSpPr/>
      </xdr:nvCxnSpPr>
      <xdr:spPr>
        <a:xfrm>
          <a:off x="4427855" y="994621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64</xdr:row>
      <xdr:rowOff>35348</xdr:rowOff>
    </xdr:to>
    <xdr:cxnSp macro="">
      <xdr:nvCxnSpPr>
        <xdr:cNvPr id="131" name="直線コネクタ 130">
          <a:extLst>
            <a:ext uri="{FF2B5EF4-FFF2-40B4-BE49-F238E27FC236}">
              <a16:creationId xmlns:a16="http://schemas.microsoft.com/office/drawing/2014/main" id="{75A7095A-DA1E-4601-8873-7E586B206003}"/>
            </a:ext>
          </a:extLst>
        </xdr:cNvPr>
        <xdr:cNvCxnSpPr/>
      </xdr:nvCxnSpPr>
      <xdr:spPr>
        <a:xfrm>
          <a:off x="3749040" y="10756688"/>
          <a:ext cx="762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28746AC4-E369-4A34-AB9E-8DD6BE57D53F}"/>
            </a:ext>
          </a:extLst>
        </xdr:cNvPr>
        <xdr:cNvSpPr txBox="1"/>
      </xdr:nvSpPr>
      <xdr:spPr>
        <a:xfrm>
          <a:off x="4588510" y="10711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DE1216DE-F3F3-48A6-B926-CD11F041AA3A}"/>
            </a:ext>
          </a:extLst>
        </xdr:cNvPr>
        <xdr:cNvSpPr/>
      </xdr:nvSpPr>
      <xdr:spPr>
        <a:xfrm>
          <a:off x="4465955" y="108610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65</xdr:row>
      <xdr:rowOff>32808</xdr:rowOff>
    </xdr:to>
    <xdr:cxnSp macro="">
      <xdr:nvCxnSpPr>
        <xdr:cNvPr id="134" name="直線コネクタ 133">
          <a:extLst>
            <a:ext uri="{FF2B5EF4-FFF2-40B4-BE49-F238E27FC236}">
              <a16:creationId xmlns:a16="http://schemas.microsoft.com/office/drawing/2014/main" id="{D10A4B44-50F8-4A55-A4B6-580C0348DC13}"/>
            </a:ext>
          </a:extLst>
        </xdr:cNvPr>
        <xdr:cNvCxnSpPr/>
      </xdr:nvCxnSpPr>
      <xdr:spPr>
        <a:xfrm flipV="1">
          <a:off x="2941955" y="10756688"/>
          <a:ext cx="807085" cy="41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8E1579C3-422C-4A3C-AC63-42D829634973}"/>
            </a:ext>
          </a:extLst>
        </xdr:cNvPr>
        <xdr:cNvSpPr/>
      </xdr:nvSpPr>
      <xdr:spPr>
        <a:xfrm>
          <a:off x="3703955" y="107238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F14F0403-11B5-41F8-B2CB-A6D35530CAE3}"/>
            </a:ext>
          </a:extLst>
        </xdr:cNvPr>
        <xdr:cNvSpPr txBox="1"/>
      </xdr:nvSpPr>
      <xdr:spPr>
        <a:xfrm>
          <a:off x="3406140" y="10808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32808</xdr:rowOff>
    </xdr:from>
    <xdr:to>
      <xdr:col>15</xdr:col>
      <xdr:colOff>82550</xdr:colOff>
      <xdr:row>66</xdr:row>
      <xdr:rowOff>26246</xdr:rowOff>
    </xdr:to>
    <xdr:cxnSp macro="">
      <xdr:nvCxnSpPr>
        <xdr:cNvPr id="137" name="直線コネクタ 136">
          <a:extLst>
            <a:ext uri="{FF2B5EF4-FFF2-40B4-BE49-F238E27FC236}">
              <a16:creationId xmlns:a16="http://schemas.microsoft.com/office/drawing/2014/main" id="{58DE9657-539C-4730-AF38-D8495D4F5318}"/>
            </a:ext>
          </a:extLst>
        </xdr:cNvPr>
        <xdr:cNvCxnSpPr/>
      </xdr:nvCxnSpPr>
      <xdr:spPr>
        <a:xfrm flipV="1">
          <a:off x="2125345" y="11175153"/>
          <a:ext cx="816610" cy="16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8008F116-E66C-4F42-B3AE-ABBBBF14D0E6}"/>
            </a:ext>
          </a:extLst>
        </xdr:cNvPr>
        <xdr:cNvSpPr/>
      </xdr:nvSpPr>
      <xdr:spPr>
        <a:xfrm>
          <a:off x="2887345" y="1091311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25E46FE7-7708-43FC-A25E-9F05DA24C77D}"/>
            </a:ext>
          </a:extLst>
        </xdr:cNvPr>
        <xdr:cNvSpPr txBox="1"/>
      </xdr:nvSpPr>
      <xdr:spPr>
        <a:xfrm>
          <a:off x="2599055"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66</xdr:row>
      <xdr:rowOff>70485</xdr:rowOff>
    </xdr:to>
    <xdr:cxnSp macro="">
      <xdr:nvCxnSpPr>
        <xdr:cNvPr id="140" name="直線コネクタ 139">
          <a:extLst>
            <a:ext uri="{FF2B5EF4-FFF2-40B4-BE49-F238E27FC236}">
              <a16:creationId xmlns:a16="http://schemas.microsoft.com/office/drawing/2014/main" id="{CC4F4BE0-2537-4D80-8FB1-28F134C6DC52}"/>
            </a:ext>
          </a:extLst>
        </xdr:cNvPr>
        <xdr:cNvCxnSpPr/>
      </xdr:nvCxnSpPr>
      <xdr:spPr>
        <a:xfrm flipV="1">
          <a:off x="1333500" y="11338136"/>
          <a:ext cx="791845" cy="4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17480B4D-3E50-413F-8BF0-5DAA336D144A}"/>
            </a:ext>
          </a:extLst>
        </xdr:cNvPr>
        <xdr:cNvSpPr/>
      </xdr:nvSpPr>
      <xdr:spPr>
        <a:xfrm>
          <a:off x="2095500" y="1096920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99792A78-D1D2-4608-851D-5CB0C805D007}"/>
            </a:ext>
          </a:extLst>
        </xdr:cNvPr>
        <xdr:cNvSpPr txBox="1"/>
      </xdr:nvSpPr>
      <xdr:spPr>
        <a:xfrm>
          <a:off x="1782445"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B895C89A-163B-4EB6-B519-4C7A5528A432}"/>
            </a:ext>
          </a:extLst>
        </xdr:cNvPr>
        <xdr:cNvSpPr/>
      </xdr:nvSpPr>
      <xdr:spPr>
        <a:xfrm>
          <a:off x="1278890" y="10937452"/>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5BAFF6A3-2A89-46E5-868C-E357859ACDB9}"/>
            </a:ext>
          </a:extLst>
        </xdr:cNvPr>
        <xdr:cNvSpPr txBox="1"/>
      </xdr:nvSpPr>
      <xdr:spPr>
        <a:xfrm>
          <a:off x="967740" y="1071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E8851DF0-29E5-45B2-ADC5-25D331C3C982}"/>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BFE8A01-431B-40B4-A4F5-0117D1E6E4E7}"/>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66D3AA6-67E8-458C-9B7F-206146CDA1E8}"/>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0045085-0F1E-4BE6-AD28-F50883378202}"/>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7AFA2CD-5849-4CF6-8480-FEFA25ED5A61}"/>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155998</xdr:rowOff>
    </xdr:from>
    <xdr:to>
      <xdr:col>23</xdr:col>
      <xdr:colOff>184150</xdr:colOff>
      <xdr:row>64</xdr:row>
      <xdr:rowOff>86148</xdr:rowOff>
    </xdr:to>
    <xdr:sp macro="" textlink="">
      <xdr:nvSpPr>
        <xdr:cNvPr id="150" name="楕円 149">
          <a:extLst>
            <a:ext uri="{FF2B5EF4-FFF2-40B4-BE49-F238E27FC236}">
              <a16:creationId xmlns:a16="http://schemas.microsoft.com/office/drawing/2014/main" id="{5F83FF8F-62A3-4310-B67C-6B241ED41C85}"/>
            </a:ext>
          </a:extLst>
        </xdr:cNvPr>
        <xdr:cNvSpPr/>
      </xdr:nvSpPr>
      <xdr:spPr>
        <a:xfrm>
          <a:off x="4465955" y="1095734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128075</xdr:rowOff>
    </xdr:from>
    <xdr:ext cx="762000" cy="259045"/>
    <xdr:sp macro="" textlink="">
      <xdr:nvSpPr>
        <xdr:cNvPr id="151" name="財政構造の弾力性該当値テキスト">
          <a:extLst>
            <a:ext uri="{FF2B5EF4-FFF2-40B4-BE49-F238E27FC236}">
              <a16:creationId xmlns:a16="http://schemas.microsoft.com/office/drawing/2014/main" id="{C6CF41E4-79EE-4C97-8EC4-20037C196B70}"/>
            </a:ext>
          </a:extLst>
        </xdr:cNvPr>
        <xdr:cNvSpPr txBox="1"/>
      </xdr:nvSpPr>
      <xdr:spPr>
        <a:xfrm>
          <a:off x="4588510" y="1093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2" name="楕円 151">
          <a:extLst>
            <a:ext uri="{FF2B5EF4-FFF2-40B4-BE49-F238E27FC236}">
              <a16:creationId xmlns:a16="http://schemas.microsoft.com/office/drawing/2014/main" id="{3F6A4E96-664C-4B09-9D08-8AC856E722B9}"/>
            </a:ext>
          </a:extLst>
        </xdr:cNvPr>
        <xdr:cNvSpPr/>
      </xdr:nvSpPr>
      <xdr:spPr>
        <a:xfrm>
          <a:off x="3703955" y="1070398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14410</xdr:rowOff>
    </xdr:from>
    <xdr:ext cx="736600" cy="259045"/>
    <xdr:sp macro="" textlink="">
      <xdr:nvSpPr>
        <xdr:cNvPr id="153" name="テキスト ボックス 152">
          <a:extLst>
            <a:ext uri="{FF2B5EF4-FFF2-40B4-BE49-F238E27FC236}">
              <a16:creationId xmlns:a16="http://schemas.microsoft.com/office/drawing/2014/main" id="{3A8F92A5-CE30-44A0-9334-097CA5719DA9}"/>
            </a:ext>
          </a:extLst>
        </xdr:cNvPr>
        <xdr:cNvSpPr txBox="1"/>
      </xdr:nvSpPr>
      <xdr:spPr>
        <a:xfrm>
          <a:off x="3406140" y="10476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153458</xdr:rowOff>
    </xdr:from>
    <xdr:to>
      <xdr:col>15</xdr:col>
      <xdr:colOff>133350</xdr:colOff>
      <xdr:row>65</xdr:row>
      <xdr:rowOff>83608</xdr:rowOff>
    </xdr:to>
    <xdr:sp macro="" textlink="">
      <xdr:nvSpPr>
        <xdr:cNvPr id="154" name="楕円 153">
          <a:extLst>
            <a:ext uri="{FF2B5EF4-FFF2-40B4-BE49-F238E27FC236}">
              <a16:creationId xmlns:a16="http://schemas.microsoft.com/office/drawing/2014/main" id="{78767166-82B4-4F47-9C8F-67504450984A}"/>
            </a:ext>
          </a:extLst>
        </xdr:cNvPr>
        <xdr:cNvSpPr/>
      </xdr:nvSpPr>
      <xdr:spPr>
        <a:xfrm>
          <a:off x="2887345" y="11126258"/>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68385</xdr:rowOff>
    </xdr:from>
    <xdr:ext cx="762000" cy="259045"/>
    <xdr:sp macro="" textlink="">
      <xdr:nvSpPr>
        <xdr:cNvPr id="155" name="テキスト ボックス 154">
          <a:extLst>
            <a:ext uri="{FF2B5EF4-FFF2-40B4-BE49-F238E27FC236}">
              <a16:creationId xmlns:a16="http://schemas.microsoft.com/office/drawing/2014/main" id="{7A89D8C6-37BA-4249-B72F-B6B27A0DAC4E}"/>
            </a:ext>
          </a:extLst>
        </xdr:cNvPr>
        <xdr:cNvSpPr txBox="1"/>
      </xdr:nvSpPr>
      <xdr:spPr>
        <a:xfrm>
          <a:off x="2599055" y="11210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6" name="楕円 155">
          <a:extLst>
            <a:ext uri="{FF2B5EF4-FFF2-40B4-BE49-F238E27FC236}">
              <a16:creationId xmlns:a16="http://schemas.microsoft.com/office/drawing/2014/main" id="{CB77B9F1-53DA-4F33-97D1-606F98225A4C}"/>
            </a:ext>
          </a:extLst>
        </xdr:cNvPr>
        <xdr:cNvSpPr/>
      </xdr:nvSpPr>
      <xdr:spPr>
        <a:xfrm>
          <a:off x="2095500" y="11289241"/>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57" name="テキスト ボックス 156">
          <a:extLst>
            <a:ext uri="{FF2B5EF4-FFF2-40B4-BE49-F238E27FC236}">
              <a16:creationId xmlns:a16="http://schemas.microsoft.com/office/drawing/2014/main" id="{FDE574B5-A8EF-480B-A1E0-4026BD89E71E}"/>
            </a:ext>
          </a:extLst>
        </xdr:cNvPr>
        <xdr:cNvSpPr txBox="1"/>
      </xdr:nvSpPr>
      <xdr:spPr>
        <a:xfrm>
          <a:off x="1782445" y="1137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19685</xdr:rowOff>
    </xdr:from>
    <xdr:to>
      <xdr:col>7</xdr:col>
      <xdr:colOff>31750</xdr:colOff>
      <xdr:row>66</xdr:row>
      <xdr:rowOff>121285</xdr:rowOff>
    </xdr:to>
    <xdr:sp macro="" textlink="">
      <xdr:nvSpPr>
        <xdr:cNvPr id="158" name="楕円 157">
          <a:extLst>
            <a:ext uri="{FF2B5EF4-FFF2-40B4-BE49-F238E27FC236}">
              <a16:creationId xmlns:a16="http://schemas.microsoft.com/office/drawing/2014/main" id="{A53E9C05-4C84-4AE0-BF9F-75B1A6C934E6}"/>
            </a:ext>
          </a:extLst>
        </xdr:cNvPr>
        <xdr:cNvSpPr/>
      </xdr:nvSpPr>
      <xdr:spPr>
        <a:xfrm>
          <a:off x="1278890" y="11331575"/>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106062</xdr:rowOff>
    </xdr:from>
    <xdr:ext cx="762000" cy="259045"/>
    <xdr:sp macro="" textlink="">
      <xdr:nvSpPr>
        <xdr:cNvPr id="159" name="テキスト ボックス 158">
          <a:extLst>
            <a:ext uri="{FF2B5EF4-FFF2-40B4-BE49-F238E27FC236}">
              <a16:creationId xmlns:a16="http://schemas.microsoft.com/office/drawing/2014/main" id="{353CE2E1-42D0-47F2-9549-149329B6AF6F}"/>
            </a:ext>
          </a:extLst>
        </xdr:cNvPr>
        <xdr:cNvSpPr txBox="1"/>
      </xdr:nvSpPr>
      <xdr:spPr>
        <a:xfrm>
          <a:off x="967740" y="1141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66FE45E9-2A42-4FAC-AD06-C82895C1FE5D}"/>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90EB40B7-236D-4900-B6B3-8205F83F29BF}"/>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6337A7D7-6D52-4EF6-9D70-50F8F71E05D3}"/>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D58A4A7D-7B92-4377-A2C4-8ACC4BA0F3FC}"/>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226DBE8F-B248-4C4B-828D-065BAE6AA917}"/>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1028A2E6-340F-469F-A79F-6EC7A2DD74B7}"/>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8209903C-FCB8-4444-8013-E51CF16B9B66}"/>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1B91F8DE-9FD7-4368-A42A-FA8F6652D9D4}"/>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FDE90642-6EFB-48EB-B868-EF51F4FFC201}"/>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27B8FD17-682D-407C-9F58-5043F55F3A54}"/>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D13B59BE-90C9-4074-9F22-876FCF3ACE6F}"/>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F2158C8A-7F5E-403A-913E-32624A2ACE9B}"/>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5B63B17F-C1C8-446D-B793-305AA06FF69B}"/>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令和２年度の会計年度任用職員制度の導入時から規模的に膨らんで推移しているが、類似団体との比較では大きく下回っている。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主な要因は人件費で、職員数が類似団体の平均よりも少ないためである。一部事務組合の人件費・物件費に充てる負担金、公営事業会計の人件費・物件費等に充てる繰出金といった費用を合計した場合でも、人口一人あたりの金額は類似団体平均より低いが、これらの経費についても増加しないよう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AA485F1E-D991-4D1C-8EF3-2093A6DE6252}"/>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10C21E48-1F87-4EDB-A9C3-751BE00B5807}"/>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99471E40-01EB-40A8-89DE-D27791A5005F}"/>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6E9181F2-A89B-4F0D-9A51-BE366BB04218}"/>
            </a:ext>
          </a:extLst>
        </xdr:cNvPr>
        <xdr:cNvCxnSpPr/>
      </xdr:nvCxnSpPr>
      <xdr:spPr>
        <a:xfrm>
          <a:off x="701040" y="1540933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2CCE6A3F-DB77-4BB6-9C47-958E4B3CD581}"/>
            </a:ext>
          </a:extLst>
        </xdr:cNvPr>
        <xdr:cNvSpPr txBox="1"/>
      </xdr:nvSpPr>
      <xdr:spPr>
        <a:xfrm>
          <a:off x="0"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7A7BB9F-C1D2-4745-9056-04519E4455D7}"/>
            </a:ext>
          </a:extLst>
        </xdr:cNvPr>
        <xdr:cNvCxnSpPr/>
      </xdr:nvCxnSpPr>
      <xdr:spPr>
        <a:xfrm>
          <a:off x="701040" y="1501097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DDF6768F-DF6E-48DA-BEEF-7AB73EE9889E}"/>
            </a:ext>
          </a:extLst>
        </xdr:cNvPr>
        <xdr:cNvSpPr txBox="1"/>
      </xdr:nvSpPr>
      <xdr:spPr>
        <a:xfrm>
          <a:off x="0"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1EC4CAC6-66A1-4F23-A31C-4329D93E1B64}"/>
            </a:ext>
          </a:extLst>
        </xdr:cNvPr>
        <xdr:cNvCxnSpPr/>
      </xdr:nvCxnSpPr>
      <xdr:spPr>
        <a:xfrm>
          <a:off x="701040" y="146030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502CC50D-6351-494C-AC84-61C9A9C5C351}"/>
            </a:ext>
          </a:extLst>
        </xdr:cNvPr>
        <xdr:cNvSpPr txBox="1"/>
      </xdr:nvSpPr>
      <xdr:spPr>
        <a:xfrm>
          <a:off x="0"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21453E46-F248-4B9B-BD95-2C86A7957141}"/>
            </a:ext>
          </a:extLst>
        </xdr:cNvPr>
        <xdr:cNvCxnSpPr/>
      </xdr:nvCxnSpPr>
      <xdr:spPr>
        <a:xfrm>
          <a:off x="701040" y="1420092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FE47CE0C-2B53-4166-8EC6-ED134DAA06F8}"/>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F432D7ED-1839-4BB3-8A22-9E54B0A0996A}"/>
            </a:ext>
          </a:extLst>
        </xdr:cNvPr>
        <xdr:cNvCxnSpPr/>
      </xdr:nvCxnSpPr>
      <xdr:spPr>
        <a:xfrm>
          <a:off x="701040" y="138025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6E9C7B77-A6C6-4165-8FE7-19AF53676D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F43FE5FB-EE23-4B8A-8A9B-FC0B51276BE5}"/>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860337E3-715E-497E-9D56-2E265ABB4624}"/>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2A63293F-D0D8-4E16-932F-EBD4CCBCDC6A}"/>
            </a:ext>
          </a:extLst>
        </xdr:cNvPr>
        <xdr:cNvCxnSpPr/>
      </xdr:nvCxnSpPr>
      <xdr:spPr>
        <a:xfrm flipV="1">
          <a:off x="4511040" y="14010540"/>
          <a:ext cx="0" cy="1341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BB472FB6-19D2-452F-A0D6-76628315BE22}"/>
            </a:ext>
          </a:extLst>
        </xdr:cNvPr>
        <xdr:cNvSpPr txBox="1"/>
      </xdr:nvSpPr>
      <xdr:spPr>
        <a:xfrm>
          <a:off x="4588510" y="1531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5783FB3F-7957-4A9E-B111-A2FA872B8C5E}"/>
            </a:ext>
          </a:extLst>
        </xdr:cNvPr>
        <xdr:cNvCxnSpPr/>
      </xdr:nvCxnSpPr>
      <xdr:spPr>
        <a:xfrm>
          <a:off x="4427855" y="1535189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87FC4024-94FA-4CC0-8F5F-323B07CDA71E}"/>
            </a:ext>
          </a:extLst>
        </xdr:cNvPr>
        <xdr:cNvSpPr txBox="1"/>
      </xdr:nvSpPr>
      <xdr:spPr>
        <a:xfrm>
          <a:off x="458851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BB5AF6FF-FD90-47CA-BCFE-CD1B5059D7CC}"/>
            </a:ext>
          </a:extLst>
        </xdr:cNvPr>
        <xdr:cNvCxnSpPr/>
      </xdr:nvCxnSpPr>
      <xdr:spPr>
        <a:xfrm>
          <a:off x="4427855" y="1401054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143053</xdr:rowOff>
    </xdr:from>
    <xdr:to>
      <xdr:col>23</xdr:col>
      <xdr:colOff>133350</xdr:colOff>
      <xdr:row>81</xdr:row>
      <xdr:rowOff>151330</xdr:rowOff>
    </xdr:to>
    <xdr:cxnSp macro="">
      <xdr:nvCxnSpPr>
        <xdr:cNvPr id="193" name="直線コネクタ 192">
          <a:extLst>
            <a:ext uri="{FF2B5EF4-FFF2-40B4-BE49-F238E27FC236}">
              <a16:creationId xmlns:a16="http://schemas.microsoft.com/office/drawing/2014/main" id="{049B3976-08E6-4D41-9646-B70397922D2F}"/>
            </a:ext>
          </a:extLst>
        </xdr:cNvPr>
        <xdr:cNvCxnSpPr/>
      </xdr:nvCxnSpPr>
      <xdr:spPr>
        <a:xfrm>
          <a:off x="3749040" y="14028598"/>
          <a:ext cx="762000" cy="1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E0365BF2-7036-43D0-9939-0B8ED0AD6CD3}"/>
            </a:ext>
          </a:extLst>
        </xdr:cNvPr>
        <xdr:cNvSpPr txBox="1"/>
      </xdr:nvSpPr>
      <xdr:spPr>
        <a:xfrm>
          <a:off x="4588510" y="14146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408F3399-19C3-4A6A-827C-311C65ED50A7}"/>
            </a:ext>
          </a:extLst>
        </xdr:cNvPr>
        <xdr:cNvSpPr/>
      </xdr:nvSpPr>
      <xdr:spPr>
        <a:xfrm>
          <a:off x="4465955" y="141723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143053</xdr:rowOff>
    </xdr:from>
    <xdr:to>
      <xdr:col>19</xdr:col>
      <xdr:colOff>133350</xdr:colOff>
      <xdr:row>81</xdr:row>
      <xdr:rowOff>149047</xdr:rowOff>
    </xdr:to>
    <xdr:cxnSp macro="">
      <xdr:nvCxnSpPr>
        <xdr:cNvPr id="196" name="直線コネクタ 195">
          <a:extLst>
            <a:ext uri="{FF2B5EF4-FFF2-40B4-BE49-F238E27FC236}">
              <a16:creationId xmlns:a16="http://schemas.microsoft.com/office/drawing/2014/main" id="{0B7C1865-F523-45D4-B3A7-08121AAF97BD}"/>
            </a:ext>
          </a:extLst>
        </xdr:cNvPr>
        <xdr:cNvCxnSpPr/>
      </xdr:nvCxnSpPr>
      <xdr:spPr>
        <a:xfrm flipV="1">
          <a:off x="2941955" y="14028598"/>
          <a:ext cx="807085" cy="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D8C7F155-CAE0-405D-ADBB-65D4AE7E1820}"/>
            </a:ext>
          </a:extLst>
        </xdr:cNvPr>
        <xdr:cNvSpPr/>
      </xdr:nvSpPr>
      <xdr:spPr>
        <a:xfrm>
          <a:off x="3703955" y="1414462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AE5A9A3B-1DA7-4FDA-B362-883EE3BFDD2B}"/>
            </a:ext>
          </a:extLst>
        </xdr:cNvPr>
        <xdr:cNvSpPr txBox="1"/>
      </xdr:nvSpPr>
      <xdr:spPr>
        <a:xfrm>
          <a:off x="3406140" y="14232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108654</xdr:rowOff>
    </xdr:from>
    <xdr:to>
      <xdr:col>15</xdr:col>
      <xdr:colOff>82550</xdr:colOff>
      <xdr:row>81</xdr:row>
      <xdr:rowOff>149047</xdr:rowOff>
    </xdr:to>
    <xdr:cxnSp macro="">
      <xdr:nvCxnSpPr>
        <xdr:cNvPr id="199" name="直線コネクタ 198">
          <a:extLst>
            <a:ext uri="{FF2B5EF4-FFF2-40B4-BE49-F238E27FC236}">
              <a16:creationId xmlns:a16="http://schemas.microsoft.com/office/drawing/2014/main" id="{B6005662-37F7-48F5-A454-986B18CB7C79}"/>
            </a:ext>
          </a:extLst>
        </xdr:cNvPr>
        <xdr:cNvCxnSpPr/>
      </xdr:nvCxnSpPr>
      <xdr:spPr>
        <a:xfrm>
          <a:off x="2125345" y="13994199"/>
          <a:ext cx="816610" cy="4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BB7E0679-50C9-4186-A083-0575A1546729}"/>
            </a:ext>
          </a:extLst>
        </xdr:cNvPr>
        <xdr:cNvSpPr/>
      </xdr:nvSpPr>
      <xdr:spPr>
        <a:xfrm>
          <a:off x="2887345" y="14123997"/>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28371DFD-FD95-43C9-B605-3A945B997D2C}"/>
            </a:ext>
          </a:extLst>
        </xdr:cNvPr>
        <xdr:cNvSpPr txBox="1"/>
      </xdr:nvSpPr>
      <xdr:spPr>
        <a:xfrm>
          <a:off x="2599055"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108654</xdr:rowOff>
    </xdr:from>
    <xdr:to>
      <xdr:col>11</xdr:col>
      <xdr:colOff>31750</xdr:colOff>
      <xdr:row>81</xdr:row>
      <xdr:rowOff>112827</xdr:rowOff>
    </xdr:to>
    <xdr:cxnSp macro="">
      <xdr:nvCxnSpPr>
        <xdr:cNvPr id="202" name="直線コネクタ 201">
          <a:extLst>
            <a:ext uri="{FF2B5EF4-FFF2-40B4-BE49-F238E27FC236}">
              <a16:creationId xmlns:a16="http://schemas.microsoft.com/office/drawing/2014/main" id="{E9398E2A-97D4-49E9-88CD-C828F8421D2A}"/>
            </a:ext>
          </a:extLst>
        </xdr:cNvPr>
        <xdr:cNvCxnSpPr/>
      </xdr:nvCxnSpPr>
      <xdr:spPr>
        <a:xfrm flipV="1">
          <a:off x="1333500" y="13994199"/>
          <a:ext cx="791845"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3BF5609A-3D2C-48D4-B326-02641681E4B2}"/>
            </a:ext>
          </a:extLst>
        </xdr:cNvPr>
        <xdr:cNvSpPr/>
      </xdr:nvSpPr>
      <xdr:spPr>
        <a:xfrm>
          <a:off x="2095500" y="14094431"/>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CCCB08D7-C8A3-4C7C-B590-68650CF99152}"/>
            </a:ext>
          </a:extLst>
        </xdr:cNvPr>
        <xdr:cNvSpPr txBox="1"/>
      </xdr:nvSpPr>
      <xdr:spPr>
        <a:xfrm>
          <a:off x="1782445" y="1418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FAFB61E9-92DE-4C86-9DE3-776FC88807F7}"/>
            </a:ext>
          </a:extLst>
        </xdr:cNvPr>
        <xdr:cNvSpPr/>
      </xdr:nvSpPr>
      <xdr:spPr>
        <a:xfrm>
          <a:off x="1278890" y="14084930"/>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D4A88676-DF54-4A08-8816-7CB02D65E2C1}"/>
            </a:ext>
          </a:extLst>
        </xdr:cNvPr>
        <xdr:cNvSpPr txBox="1"/>
      </xdr:nvSpPr>
      <xdr:spPr>
        <a:xfrm>
          <a:off x="96774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50502162-E261-47CD-B287-FF098EC43400}"/>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DCBA65CA-6F67-4EA8-AB78-FB6DA7E4C1AC}"/>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D5B1B36-BA8F-480E-960D-1FA5163E613D}"/>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666733E-572A-4494-84D8-B5F612388592}"/>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EBE3C20-8B6A-4979-AF1B-9E5BDA7A44AD}"/>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100530</xdr:rowOff>
    </xdr:from>
    <xdr:to>
      <xdr:col>23</xdr:col>
      <xdr:colOff>184150</xdr:colOff>
      <xdr:row>82</xdr:row>
      <xdr:rowOff>30680</xdr:rowOff>
    </xdr:to>
    <xdr:sp macro="" textlink="">
      <xdr:nvSpPr>
        <xdr:cNvPr id="212" name="楕円 211">
          <a:extLst>
            <a:ext uri="{FF2B5EF4-FFF2-40B4-BE49-F238E27FC236}">
              <a16:creationId xmlns:a16="http://schemas.microsoft.com/office/drawing/2014/main" id="{C09BBBDF-1C44-4CFA-9000-85E28789D396}"/>
            </a:ext>
          </a:extLst>
        </xdr:cNvPr>
        <xdr:cNvSpPr/>
      </xdr:nvSpPr>
      <xdr:spPr>
        <a:xfrm>
          <a:off x="4465955" y="139841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21807</xdr:rowOff>
    </xdr:from>
    <xdr:ext cx="762000" cy="259045"/>
    <xdr:sp macro="" textlink="">
      <xdr:nvSpPr>
        <xdr:cNvPr id="213" name="人件費・物件費等の状況該当値テキスト">
          <a:extLst>
            <a:ext uri="{FF2B5EF4-FFF2-40B4-BE49-F238E27FC236}">
              <a16:creationId xmlns:a16="http://schemas.microsoft.com/office/drawing/2014/main" id="{5DC69DB5-4CAF-46C0-8A28-9DEF7A7B43CD}"/>
            </a:ext>
          </a:extLst>
        </xdr:cNvPr>
        <xdr:cNvSpPr txBox="1"/>
      </xdr:nvSpPr>
      <xdr:spPr>
        <a:xfrm>
          <a:off x="4588510" y="1390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92253</xdr:rowOff>
    </xdr:from>
    <xdr:to>
      <xdr:col>19</xdr:col>
      <xdr:colOff>184150</xdr:colOff>
      <xdr:row>82</xdr:row>
      <xdr:rowOff>22403</xdr:rowOff>
    </xdr:to>
    <xdr:sp macro="" textlink="">
      <xdr:nvSpPr>
        <xdr:cNvPr id="214" name="楕円 213">
          <a:extLst>
            <a:ext uri="{FF2B5EF4-FFF2-40B4-BE49-F238E27FC236}">
              <a16:creationId xmlns:a16="http://schemas.microsoft.com/office/drawing/2014/main" id="{2C99D958-B3AD-4616-82E0-C1EBB4C38D97}"/>
            </a:ext>
          </a:extLst>
        </xdr:cNvPr>
        <xdr:cNvSpPr/>
      </xdr:nvSpPr>
      <xdr:spPr>
        <a:xfrm>
          <a:off x="3703955" y="1398351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32580</xdr:rowOff>
    </xdr:from>
    <xdr:ext cx="736600" cy="259045"/>
    <xdr:sp macro="" textlink="">
      <xdr:nvSpPr>
        <xdr:cNvPr id="215" name="テキスト ボックス 214">
          <a:extLst>
            <a:ext uri="{FF2B5EF4-FFF2-40B4-BE49-F238E27FC236}">
              <a16:creationId xmlns:a16="http://schemas.microsoft.com/office/drawing/2014/main" id="{5FCFCDA6-38C7-4F2A-9A7B-F15CF00C3D01}"/>
            </a:ext>
          </a:extLst>
        </xdr:cNvPr>
        <xdr:cNvSpPr txBox="1"/>
      </xdr:nvSpPr>
      <xdr:spPr>
        <a:xfrm>
          <a:off x="3406140" y="13746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98247</xdr:rowOff>
    </xdr:from>
    <xdr:to>
      <xdr:col>15</xdr:col>
      <xdr:colOff>133350</xdr:colOff>
      <xdr:row>82</xdr:row>
      <xdr:rowOff>28397</xdr:rowOff>
    </xdr:to>
    <xdr:sp macro="" textlink="">
      <xdr:nvSpPr>
        <xdr:cNvPr id="216" name="楕円 215">
          <a:extLst>
            <a:ext uri="{FF2B5EF4-FFF2-40B4-BE49-F238E27FC236}">
              <a16:creationId xmlns:a16="http://schemas.microsoft.com/office/drawing/2014/main" id="{D89CF067-D644-4720-AF8C-E1AF6074F1A9}"/>
            </a:ext>
          </a:extLst>
        </xdr:cNvPr>
        <xdr:cNvSpPr/>
      </xdr:nvSpPr>
      <xdr:spPr>
        <a:xfrm>
          <a:off x="2887345" y="13981887"/>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38574</xdr:rowOff>
    </xdr:from>
    <xdr:ext cx="762000" cy="259045"/>
    <xdr:sp macro="" textlink="">
      <xdr:nvSpPr>
        <xdr:cNvPr id="217" name="テキスト ボックス 216">
          <a:extLst>
            <a:ext uri="{FF2B5EF4-FFF2-40B4-BE49-F238E27FC236}">
              <a16:creationId xmlns:a16="http://schemas.microsoft.com/office/drawing/2014/main" id="{CC231652-385C-40EB-8B9E-A9EBDFDF8709}"/>
            </a:ext>
          </a:extLst>
        </xdr:cNvPr>
        <xdr:cNvSpPr txBox="1"/>
      </xdr:nvSpPr>
      <xdr:spPr>
        <a:xfrm>
          <a:off x="2599055" y="137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57854</xdr:rowOff>
    </xdr:from>
    <xdr:to>
      <xdr:col>11</xdr:col>
      <xdr:colOff>82550</xdr:colOff>
      <xdr:row>81</xdr:row>
      <xdr:rowOff>159454</xdr:rowOff>
    </xdr:to>
    <xdr:sp macro="" textlink="">
      <xdr:nvSpPr>
        <xdr:cNvPr id="218" name="楕円 217">
          <a:extLst>
            <a:ext uri="{FF2B5EF4-FFF2-40B4-BE49-F238E27FC236}">
              <a16:creationId xmlns:a16="http://schemas.microsoft.com/office/drawing/2014/main" id="{25C68318-7DDE-4AE1-9327-14A09EC4B8DF}"/>
            </a:ext>
          </a:extLst>
        </xdr:cNvPr>
        <xdr:cNvSpPr/>
      </xdr:nvSpPr>
      <xdr:spPr>
        <a:xfrm>
          <a:off x="2095500" y="13941494"/>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169631</xdr:rowOff>
    </xdr:from>
    <xdr:ext cx="762000" cy="259045"/>
    <xdr:sp macro="" textlink="">
      <xdr:nvSpPr>
        <xdr:cNvPr id="219" name="テキスト ボックス 218">
          <a:extLst>
            <a:ext uri="{FF2B5EF4-FFF2-40B4-BE49-F238E27FC236}">
              <a16:creationId xmlns:a16="http://schemas.microsoft.com/office/drawing/2014/main" id="{4F859011-C8AB-4D5C-8701-FDD2FA8EB9BD}"/>
            </a:ext>
          </a:extLst>
        </xdr:cNvPr>
        <xdr:cNvSpPr txBox="1"/>
      </xdr:nvSpPr>
      <xdr:spPr>
        <a:xfrm>
          <a:off x="1782445" y="1371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62027</xdr:rowOff>
    </xdr:from>
    <xdr:to>
      <xdr:col>7</xdr:col>
      <xdr:colOff>31750</xdr:colOff>
      <xdr:row>81</xdr:row>
      <xdr:rowOff>163627</xdr:rowOff>
    </xdr:to>
    <xdr:sp macro="" textlink="">
      <xdr:nvSpPr>
        <xdr:cNvPr id="220" name="楕円 219">
          <a:extLst>
            <a:ext uri="{FF2B5EF4-FFF2-40B4-BE49-F238E27FC236}">
              <a16:creationId xmlns:a16="http://schemas.microsoft.com/office/drawing/2014/main" id="{74AA578B-7B2E-4344-8091-3EF41AA4EAE9}"/>
            </a:ext>
          </a:extLst>
        </xdr:cNvPr>
        <xdr:cNvSpPr/>
      </xdr:nvSpPr>
      <xdr:spPr>
        <a:xfrm>
          <a:off x="1278890" y="13945667"/>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2354</xdr:rowOff>
    </xdr:from>
    <xdr:ext cx="762000" cy="259045"/>
    <xdr:sp macro="" textlink="">
      <xdr:nvSpPr>
        <xdr:cNvPr id="221" name="テキスト ボックス 220">
          <a:extLst>
            <a:ext uri="{FF2B5EF4-FFF2-40B4-BE49-F238E27FC236}">
              <a16:creationId xmlns:a16="http://schemas.microsoft.com/office/drawing/2014/main" id="{BE2616E8-EB81-41FB-A241-C49070449043}"/>
            </a:ext>
          </a:extLst>
        </xdr:cNvPr>
        <xdr:cNvSpPr txBox="1"/>
      </xdr:nvSpPr>
      <xdr:spPr>
        <a:xfrm>
          <a:off x="967740" y="1371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A952EFF9-2671-4260-B499-E4281007AA52}"/>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A77511EE-9A4F-47CC-9E8B-E6F377493746}"/>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A3FA7481-0F94-44BE-AD15-F64A7ACFF84F}"/>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C188FF0C-BD3B-4E60-9210-73422F54C2D8}"/>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8D6B9B85-D316-493B-B25E-B4AC1559E45A}"/>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26726E66-7C73-496B-90B8-9065B2F36B52}"/>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737329C3-65BA-47C7-B9EA-ECF0451A64F6}"/>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E2D5AF2F-B3F1-4375-B1F6-F72099F521F8}"/>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8C9C8AC-75B1-498B-993A-8A7E24978EA9}"/>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F5056E50-D91B-46C6-9806-ADC4305C2F48}"/>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D418C71D-D642-46DA-8825-1B99B3F2B18A}"/>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C83B2933-0261-40F5-933B-CB7E8AE6B293}"/>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888765F2-6F0E-44AB-9049-057E2D2BB1F9}"/>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経験年数階層の変動や一般行政職員の増員によるプラス要因よりも、高齢層職員の退職によるマイナス要因が大きく、</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ポイント下がった。類似団体平均と比較しても若干下回っている。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国における給与制度改革の動向を踏まえ、近隣町、人事院勧告、地域民間企業の給与差等を勘案しながら給料、職員手当の適正化を図る必要がある。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1B93A303-B8DE-43AA-9791-81B051E1D4DC}"/>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718C8034-A22A-4F39-97DF-A54C9416F12E}"/>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423B5FA2-AECA-486F-B1AF-2997A5EFA758}"/>
            </a:ext>
          </a:extLst>
        </xdr:cNvPr>
        <xdr:cNvCxnSpPr/>
      </xdr:nvCxnSpPr>
      <xdr:spPr>
        <a:xfrm>
          <a:off x="11666855" y="153269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8EB5390F-CFED-41A6-A388-5D89A9A887A8}"/>
            </a:ext>
          </a:extLst>
        </xdr:cNvPr>
        <xdr:cNvSpPr txBox="1"/>
      </xdr:nvSpPr>
      <xdr:spPr>
        <a:xfrm>
          <a:off x="10981055" y="151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102EBB88-35F4-4C05-B2FE-5CB60B44A4A0}"/>
            </a:ext>
          </a:extLst>
        </xdr:cNvPr>
        <xdr:cNvCxnSpPr/>
      </xdr:nvCxnSpPr>
      <xdr:spPr>
        <a:xfrm>
          <a:off x="11666855" y="148424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ADC80142-E56D-4163-B17F-52C13506A987}"/>
            </a:ext>
          </a:extLst>
        </xdr:cNvPr>
        <xdr:cNvSpPr txBox="1"/>
      </xdr:nvSpPr>
      <xdr:spPr>
        <a:xfrm>
          <a:off x="10981055" y="147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48001D9-537D-4B64-8E9C-43EF21B77028}"/>
            </a:ext>
          </a:extLst>
        </xdr:cNvPr>
        <xdr:cNvCxnSpPr/>
      </xdr:nvCxnSpPr>
      <xdr:spPr>
        <a:xfrm>
          <a:off x="11666855" y="1435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FCB5432B-6A55-4779-BA92-FA7ABDF9A692}"/>
            </a:ext>
          </a:extLst>
        </xdr:cNvPr>
        <xdr:cNvSpPr txBox="1"/>
      </xdr:nvSpPr>
      <xdr:spPr>
        <a:xfrm>
          <a:off x="10981055" y="1422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B0DACF5E-9F34-48AB-ABB7-429483E78DFD}"/>
            </a:ext>
          </a:extLst>
        </xdr:cNvPr>
        <xdr:cNvCxnSpPr/>
      </xdr:nvCxnSpPr>
      <xdr:spPr>
        <a:xfrm>
          <a:off x="11666855" y="1388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9A71332A-F8C0-45A8-B868-5E8F39BC14A8}"/>
            </a:ext>
          </a:extLst>
        </xdr:cNvPr>
        <xdr:cNvSpPr txBox="1"/>
      </xdr:nvSpPr>
      <xdr:spPr>
        <a:xfrm>
          <a:off x="10981055" y="1373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52EF58BE-9C9B-4D19-A452-5184197604AE}"/>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76220B48-3C05-4A64-81F6-DE1FA102DBB9}"/>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B40A04EC-0F99-4CAE-83AC-F3BE747CC28F}"/>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5C1346E3-F1C3-4508-BCD3-4E97040FED22}"/>
            </a:ext>
          </a:extLst>
        </xdr:cNvPr>
        <xdr:cNvCxnSpPr/>
      </xdr:nvCxnSpPr>
      <xdr:spPr>
        <a:xfrm flipV="1">
          <a:off x="15476855" y="14086713"/>
          <a:ext cx="0" cy="12287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6F8A55B0-2067-439F-9061-C9F0B3B51AB5}"/>
            </a:ext>
          </a:extLst>
        </xdr:cNvPr>
        <xdr:cNvSpPr txBox="1"/>
      </xdr:nvSpPr>
      <xdr:spPr>
        <a:xfrm>
          <a:off x="15560040" y="15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89D6C47C-B3E0-4066-9DA3-381E6D1A9814}"/>
            </a:ext>
          </a:extLst>
        </xdr:cNvPr>
        <xdr:cNvCxnSpPr/>
      </xdr:nvCxnSpPr>
      <xdr:spPr>
        <a:xfrm>
          <a:off x="15408910" y="1531543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700602AA-F56D-42B7-8C9A-ED6A9061367E}"/>
            </a:ext>
          </a:extLst>
        </xdr:cNvPr>
        <xdr:cNvSpPr txBox="1"/>
      </xdr:nvSpPr>
      <xdr:spPr>
        <a:xfrm>
          <a:off x="1556004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D3BB9C65-2785-403A-AED6-7F37F6156B1B}"/>
            </a:ext>
          </a:extLst>
        </xdr:cNvPr>
        <xdr:cNvCxnSpPr/>
      </xdr:nvCxnSpPr>
      <xdr:spPr>
        <a:xfrm>
          <a:off x="15408910" y="1408671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166624</xdr:rowOff>
    </xdr:from>
    <xdr:to>
      <xdr:col>81</xdr:col>
      <xdr:colOff>44450</xdr:colOff>
      <xdr:row>88</xdr:row>
      <xdr:rowOff>9652</xdr:rowOff>
    </xdr:to>
    <xdr:cxnSp macro="">
      <xdr:nvCxnSpPr>
        <xdr:cNvPr id="253" name="直線コネクタ 252">
          <a:extLst>
            <a:ext uri="{FF2B5EF4-FFF2-40B4-BE49-F238E27FC236}">
              <a16:creationId xmlns:a16="http://schemas.microsoft.com/office/drawing/2014/main" id="{E790D6B7-F26A-4802-8D3A-DF62FB35CD3B}"/>
            </a:ext>
          </a:extLst>
        </xdr:cNvPr>
        <xdr:cNvCxnSpPr/>
      </xdr:nvCxnSpPr>
      <xdr:spPr>
        <a:xfrm flipV="1">
          <a:off x="14714855" y="15086584"/>
          <a:ext cx="762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33BF1E9B-89D8-49CC-9E85-9024E288E324}"/>
            </a:ext>
          </a:extLst>
        </xdr:cNvPr>
        <xdr:cNvSpPr txBox="1"/>
      </xdr:nvSpPr>
      <xdr:spPr>
        <a:xfrm>
          <a:off x="1556004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8864A5A8-25FE-4F95-9724-0C8753591F03}"/>
            </a:ext>
          </a:extLst>
        </xdr:cNvPr>
        <xdr:cNvSpPr/>
      </xdr:nvSpPr>
      <xdr:spPr>
        <a:xfrm>
          <a:off x="15427960" y="15059025"/>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xdr:rowOff>
    </xdr:from>
    <xdr:to>
      <xdr:col>77</xdr:col>
      <xdr:colOff>44450</xdr:colOff>
      <xdr:row>88</xdr:row>
      <xdr:rowOff>33782</xdr:rowOff>
    </xdr:to>
    <xdr:cxnSp macro="">
      <xdr:nvCxnSpPr>
        <xdr:cNvPr id="256" name="直線コネクタ 255">
          <a:extLst>
            <a:ext uri="{FF2B5EF4-FFF2-40B4-BE49-F238E27FC236}">
              <a16:creationId xmlns:a16="http://schemas.microsoft.com/office/drawing/2014/main" id="{9512F85C-F222-476B-A4AD-8BB2835F1C60}"/>
            </a:ext>
          </a:extLst>
        </xdr:cNvPr>
        <xdr:cNvCxnSpPr/>
      </xdr:nvCxnSpPr>
      <xdr:spPr>
        <a:xfrm flipV="1">
          <a:off x="13903960" y="15099157"/>
          <a:ext cx="81089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8C5389A-4423-4425-930C-DADAC1B97584}"/>
            </a:ext>
          </a:extLst>
        </xdr:cNvPr>
        <xdr:cNvSpPr/>
      </xdr:nvSpPr>
      <xdr:spPr>
        <a:xfrm>
          <a:off x="14665960" y="15070582"/>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E1E6AE82-B0FC-48B3-B6B1-5745F08CC6F6}"/>
            </a:ext>
          </a:extLst>
        </xdr:cNvPr>
        <xdr:cNvSpPr txBox="1"/>
      </xdr:nvSpPr>
      <xdr:spPr>
        <a:xfrm>
          <a:off x="14371955" y="15155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19304</xdr:rowOff>
    </xdr:from>
    <xdr:to>
      <xdr:col>72</xdr:col>
      <xdr:colOff>203200</xdr:colOff>
      <xdr:row>88</xdr:row>
      <xdr:rowOff>33782</xdr:rowOff>
    </xdr:to>
    <xdr:cxnSp macro="">
      <xdr:nvCxnSpPr>
        <xdr:cNvPr id="259" name="直線コネクタ 258">
          <a:extLst>
            <a:ext uri="{FF2B5EF4-FFF2-40B4-BE49-F238E27FC236}">
              <a16:creationId xmlns:a16="http://schemas.microsoft.com/office/drawing/2014/main" id="{E4866925-D956-40F4-8E84-C52AC000B22E}"/>
            </a:ext>
          </a:extLst>
        </xdr:cNvPr>
        <xdr:cNvCxnSpPr/>
      </xdr:nvCxnSpPr>
      <xdr:spPr>
        <a:xfrm>
          <a:off x="13106400" y="15103094"/>
          <a:ext cx="79756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470B5111-C472-42B4-9C72-B2B4CF1819A0}"/>
            </a:ext>
          </a:extLst>
        </xdr:cNvPr>
        <xdr:cNvSpPr/>
      </xdr:nvSpPr>
      <xdr:spPr>
        <a:xfrm>
          <a:off x="13868400" y="1506575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DA442FA1-10C5-4097-A40A-DD13DC069F22}"/>
            </a:ext>
          </a:extLst>
        </xdr:cNvPr>
        <xdr:cNvSpPr txBox="1"/>
      </xdr:nvSpPr>
      <xdr:spPr>
        <a:xfrm>
          <a:off x="13555345" y="1483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19304</xdr:rowOff>
    </xdr:from>
    <xdr:to>
      <xdr:col>68</xdr:col>
      <xdr:colOff>152400</xdr:colOff>
      <xdr:row>88</xdr:row>
      <xdr:rowOff>62737</xdr:rowOff>
    </xdr:to>
    <xdr:cxnSp macro="">
      <xdr:nvCxnSpPr>
        <xdr:cNvPr id="262" name="直線コネクタ 261">
          <a:extLst>
            <a:ext uri="{FF2B5EF4-FFF2-40B4-BE49-F238E27FC236}">
              <a16:creationId xmlns:a16="http://schemas.microsoft.com/office/drawing/2014/main" id="{81CED9F5-CA0C-4FF5-B422-0A7F2B6D3611}"/>
            </a:ext>
          </a:extLst>
        </xdr:cNvPr>
        <xdr:cNvCxnSpPr/>
      </xdr:nvCxnSpPr>
      <xdr:spPr>
        <a:xfrm flipV="1">
          <a:off x="12289790" y="15103094"/>
          <a:ext cx="81661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93366B20-D3B9-4761-8B3B-E56F4E788307}"/>
            </a:ext>
          </a:extLst>
        </xdr:cNvPr>
        <xdr:cNvSpPr/>
      </xdr:nvSpPr>
      <xdr:spPr>
        <a:xfrm>
          <a:off x="13051790" y="15065756"/>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1751EC42-6E6D-4863-8C75-21A7E2CA9804}"/>
            </a:ext>
          </a:extLst>
        </xdr:cNvPr>
        <xdr:cNvSpPr txBox="1"/>
      </xdr:nvSpPr>
      <xdr:spPr>
        <a:xfrm>
          <a:off x="12763500" y="151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41DB6EB9-B5F7-4D0F-BC30-110E9D09D7EE}"/>
            </a:ext>
          </a:extLst>
        </xdr:cNvPr>
        <xdr:cNvSpPr/>
      </xdr:nvSpPr>
      <xdr:spPr>
        <a:xfrm>
          <a:off x="12246610" y="150657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A4343E50-DC8C-488E-A9AF-28FEE58B2FAE}"/>
            </a:ext>
          </a:extLst>
        </xdr:cNvPr>
        <xdr:cNvSpPr txBox="1"/>
      </xdr:nvSpPr>
      <xdr:spPr>
        <a:xfrm>
          <a:off x="11946890" y="1483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3CB9CA6C-0745-4497-ACB0-3714614FA8F8}"/>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5829B23-3DAC-49A3-976C-7A43ACDC90B7}"/>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7722010B-4D86-45AB-869B-BAB0A589275F}"/>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671A637C-42F7-4C17-BA5D-A381647641F2}"/>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F590C27-FE7B-47AC-97F5-52C775382290}"/>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115824</xdr:rowOff>
    </xdr:from>
    <xdr:to>
      <xdr:col>81</xdr:col>
      <xdr:colOff>95250</xdr:colOff>
      <xdr:row>88</xdr:row>
      <xdr:rowOff>45974</xdr:rowOff>
    </xdr:to>
    <xdr:sp macro="" textlink="">
      <xdr:nvSpPr>
        <xdr:cNvPr id="272" name="楕円 271">
          <a:extLst>
            <a:ext uri="{FF2B5EF4-FFF2-40B4-BE49-F238E27FC236}">
              <a16:creationId xmlns:a16="http://schemas.microsoft.com/office/drawing/2014/main" id="{10D4274F-B1D7-45CC-8452-CA5A2EAECA66}"/>
            </a:ext>
          </a:extLst>
        </xdr:cNvPr>
        <xdr:cNvSpPr/>
      </xdr:nvSpPr>
      <xdr:spPr>
        <a:xfrm>
          <a:off x="15427960" y="15031974"/>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132351</xdr:rowOff>
    </xdr:from>
    <xdr:ext cx="762000" cy="259045"/>
    <xdr:sp macro="" textlink="">
      <xdr:nvSpPr>
        <xdr:cNvPr id="273" name="給与水準   （国との比較）該当値テキスト">
          <a:extLst>
            <a:ext uri="{FF2B5EF4-FFF2-40B4-BE49-F238E27FC236}">
              <a16:creationId xmlns:a16="http://schemas.microsoft.com/office/drawing/2014/main" id="{D4155182-63A3-4C4E-A45B-A7A191AF801F}"/>
            </a:ext>
          </a:extLst>
        </xdr:cNvPr>
        <xdr:cNvSpPr txBox="1"/>
      </xdr:nvSpPr>
      <xdr:spPr>
        <a:xfrm>
          <a:off x="15560040" y="1488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130302</xdr:rowOff>
    </xdr:from>
    <xdr:to>
      <xdr:col>77</xdr:col>
      <xdr:colOff>95250</xdr:colOff>
      <xdr:row>88</xdr:row>
      <xdr:rowOff>60452</xdr:rowOff>
    </xdr:to>
    <xdr:sp macro="" textlink="">
      <xdr:nvSpPr>
        <xdr:cNvPr id="274" name="楕円 273">
          <a:extLst>
            <a:ext uri="{FF2B5EF4-FFF2-40B4-BE49-F238E27FC236}">
              <a16:creationId xmlns:a16="http://schemas.microsoft.com/office/drawing/2014/main" id="{8C2BBEEA-4E4D-4099-BD69-8A3A6C25914C}"/>
            </a:ext>
          </a:extLst>
        </xdr:cNvPr>
        <xdr:cNvSpPr/>
      </xdr:nvSpPr>
      <xdr:spPr>
        <a:xfrm>
          <a:off x="14665960" y="15050262"/>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70629</xdr:rowOff>
    </xdr:from>
    <xdr:ext cx="736600" cy="259045"/>
    <xdr:sp macro="" textlink="">
      <xdr:nvSpPr>
        <xdr:cNvPr id="275" name="テキスト ボックス 274">
          <a:extLst>
            <a:ext uri="{FF2B5EF4-FFF2-40B4-BE49-F238E27FC236}">
              <a16:creationId xmlns:a16="http://schemas.microsoft.com/office/drawing/2014/main" id="{A012D464-52A2-444E-917C-87C41BA3FCDB}"/>
            </a:ext>
          </a:extLst>
        </xdr:cNvPr>
        <xdr:cNvSpPr txBox="1"/>
      </xdr:nvSpPr>
      <xdr:spPr>
        <a:xfrm>
          <a:off x="14371955" y="1481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154432</xdr:rowOff>
    </xdr:from>
    <xdr:to>
      <xdr:col>73</xdr:col>
      <xdr:colOff>44450</xdr:colOff>
      <xdr:row>88</xdr:row>
      <xdr:rowOff>84582</xdr:rowOff>
    </xdr:to>
    <xdr:sp macro="" textlink="">
      <xdr:nvSpPr>
        <xdr:cNvPr id="276" name="楕円 275">
          <a:extLst>
            <a:ext uri="{FF2B5EF4-FFF2-40B4-BE49-F238E27FC236}">
              <a16:creationId xmlns:a16="http://schemas.microsoft.com/office/drawing/2014/main" id="{F91CAFA6-6029-4CEB-83C1-F733FF404367}"/>
            </a:ext>
          </a:extLst>
        </xdr:cNvPr>
        <xdr:cNvSpPr/>
      </xdr:nvSpPr>
      <xdr:spPr>
        <a:xfrm>
          <a:off x="13868400" y="15070582"/>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69359</xdr:rowOff>
    </xdr:from>
    <xdr:ext cx="762000" cy="259045"/>
    <xdr:sp macro="" textlink="">
      <xdr:nvSpPr>
        <xdr:cNvPr id="277" name="テキスト ボックス 276">
          <a:extLst>
            <a:ext uri="{FF2B5EF4-FFF2-40B4-BE49-F238E27FC236}">
              <a16:creationId xmlns:a16="http://schemas.microsoft.com/office/drawing/2014/main" id="{E1AC4EBD-D1AF-4DC3-AD0F-9135F3D45479}"/>
            </a:ext>
          </a:extLst>
        </xdr:cNvPr>
        <xdr:cNvSpPr txBox="1"/>
      </xdr:nvSpPr>
      <xdr:spPr>
        <a:xfrm>
          <a:off x="13555345" y="151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139954</xdr:rowOff>
    </xdr:from>
    <xdr:to>
      <xdr:col>68</xdr:col>
      <xdr:colOff>203200</xdr:colOff>
      <xdr:row>88</xdr:row>
      <xdr:rowOff>70104</xdr:rowOff>
    </xdr:to>
    <xdr:sp macro="" textlink="">
      <xdr:nvSpPr>
        <xdr:cNvPr id="278" name="楕円 277">
          <a:extLst>
            <a:ext uri="{FF2B5EF4-FFF2-40B4-BE49-F238E27FC236}">
              <a16:creationId xmlns:a16="http://schemas.microsoft.com/office/drawing/2014/main" id="{9C299FF7-C281-4DCA-B5A8-57F66FC9310C}"/>
            </a:ext>
          </a:extLst>
        </xdr:cNvPr>
        <xdr:cNvSpPr/>
      </xdr:nvSpPr>
      <xdr:spPr>
        <a:xfrm>
          <a:off x="13051790" y="1505229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80281</xdr:rowOff>
    </xdr:from>
    <xdr:ext cx="762000" cy="259045"/>
    <xdr:sp macro="" textlink="">
      <xdr:nvSpPr>
        <xdr:cNvPr id="279" name="テキスト ボックス 278">
          <a:extLst>
            <a:ext uri="{FF2B5EF4-FFF2-40B4-BE49-F238E27FC236}">
              <a16:creationId xmlns:a16="http://schemas.microsoft.com/office/drawing/2014/main" id="{CE59F3EC-19AE-4091-9D71-73C1B3A9ADF1}"/>
            </a:ext>
          </a:extLst>
        </xdr:cNvPr>
        <xdr:cNvSpPr txBox="1"/>
      </xdr:nvSpPr>
      <xdr:spPr>
        <a:xfrm>
          <a:off x="12763500" y="1482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11937</xdr:rowOff>
    </xdr:from>
    <xdr:to>
      <xdr:col>64</xdr:col>
      <xdr:colOff>152400</xdr:colOff>
      <xdr:row>88</xdr:row>
      <xdr:rowOff>113537</xdr:rowOff>
    </xdr:to>
    <xdr:sp macro="" textlink="">
      <xdr:nvSpPr>
        <xdr:cNvPr id="280" name="楕円 279">
          <a:extLst>
            <a:ext uri="{FF2B5EF4-FFF2-40B4-BE49-F238E27FC236}">
              <a16:creationId xmlns:a16="http://schemas.microsoft.com/office/drawing/2014/main" id="{C3F7D6FF-0466-4E9A-AB9A-BDCEF9B07249}"/>
            </a:ext>
          </a:extLst>
        </xdr:cNvPr>
        <xdr:cNvSpPr/>
      </xdr:nvSpPr>
      <xdr:spPr>
        <a:xfrm>
          <a:off x="12246610" y="151033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98314</xdr:rowOff>
    </xdr:from>
    <xdr:ext cx="762000" cy="259045"/>
    <xdr:sp macro="" textlink="">
      <xdr:nvSpPr>
        <xdr:cNvPr id="281" name="テキスト ボックス 280">
          <a:extLst>
            <a:ext uri="{FF2B5EF4-FFF2-40B4-BE49-F238E27FC236}">
              <a16:creationId xmlns:a16="http://schemas.microsoft.com/office/drawing/2014/main" id="{5597353E-E303-48BA-B43D-2152A1983DB1}"/>
            </a:ext>
          </a:extLst>
        </xdr:cNvPr>
        <xdr:cNvSpPr txBox="1"/>
      </xdr:nvSpPr>
      <xdr:spPr>
        <a:xfrm>
          <a:off x="11946890" y="1518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1A060E70-6CA3-4604-813B-BBF15B294D47}"/>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4EC634BA-0012-4F12-A680-80D955A314AD}"/>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B89D85D4-55FE-4593-ABDB-4A0E7115C586}"/>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4D8AD905-E94D-4292-8B86-BC89DB39931A}"/>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40B87267-82B3-45D5-B566-F9E8758F16F2}"/>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FF4B2B3B-46FC-43D4-A860-514271FCACDA}"/>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44A14B2E-6505-4420-88CA-32F400EC812F}"/>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36E763FA-4B6B-45D1-BF54-40E71FA2A6BC}"/>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45C05249-EEDF-4984-BA60-CD2A9B54B948}"/>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7FC9B5E6-E834-4E85-BE90-E687BA3B34DC}"/>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273C86FB-A15E-471B-8E44-4333FC45D97B}"/>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63D39A9E-3581-4E10-B2E8-BD7E59FF7AB5}"/>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9A84E3EB-B8A2-4BC6-B09E-FC19B835AF39}"/>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市町村合併を行っていないこと、また、平成初期に行った新規採用の抑制により、類似団体平均を下回っている。現在は退職職員の補充で新規採用を行っているため、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人強で推移している。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採用抑制により職員の年齢構成に偏りがあり、今後は住民サービスを低下させることがないよう、計画的な採用を行い、適正な定員管理に努める必要がある。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70BCBFCD-A6FB-4F61-AE40-35C8C540FC2A}"/>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BC0365A1-AD90-4F44-A9D9-4E423C106F50}"/>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6A5D0482-6B02-4195-A089-761659A1F2A8}"/>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FBD99DD9-4666-4E5D-9F4A-0D45CA3D8AD3}"/>
            </a:ext>
          </a:extLst>
        </xdr:cNvPr>
        <xdr:cNvCxnSpPr/>
      </xdr:nvCxnSpPr>
      <xdr:spPr>
        <a:xfrm>
          <a:off x="11666855" y="116605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CF82CC1E-96C0-46F5-9B6F-D6578FDF5675}"/>
            </a:ext>
          </a:extLst>
        </xdr:cNvPr>
        <xdr:cNvSpPr txBox="1"/>
      </xdr:nvSpPr>
      <xdr:spPr>
        <a:xfrm>
          <a:off x="10981055" y="1151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8AF7402E-5C12-4E38-837A-FEB9CA9C239B}"/>
            </a:ext>
          </a:extLst>
        </xdr:cNvPr>
        <xdr:cNvCxnSpPr/>
      </xdr:nvCxnSpPr>
      <xdr:spPr>
        <a:xfrm>
          <a:off x="11666855" y="1131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FB53DA91-077B-4CF8-A780-48AFD7CCFD34}"/>
            </a:ext>
          </a:extLst>
        </xdr:cNvPr>
        <xdr:cNvSpPr txBox="1"/>
      </xdr:nvSpPr>
      <xdr:spPr>
        <a:xfrm>
          <a:off x="10981055" y="1116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1C34131B-A59E-4C35-9851-5C4FB719766D}"/>
            </a:ext>
          </a:extLst>
        </xdr:cNvPr>
        <xdr:cNvCxnSpPr/>
      </xdr:nvCxnSpPr>
      <xdr:spPr>
        <a:xfrm>
          <a:off x="11666855" y="1097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D9372B65-61FD-4E0A-AFA6-BC5E1B3BDED4}"/>
            </a:ext>
          </a:extLst>
        </xdr:cNvPr>
        <xdr:cNvSpPr txBox="1"/>
      </xdr:nvSpPr>
      <xdr:spPr>
        <a:xfrm>
          <a:off x="10981055" y="1082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D6A3B29E-9B6D-4969-9D0B-DA5F94B496F7}"/>
            </a:ext>
          </a:extLst>
        </xdr:cNvPr>
        <xdr:cNvCxnSpPr/>
      </xdr:nvCxnSpPr>
      <xdr:spPr>
        <a:xfrm>
          <a:off x="11666855" y="1062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183F160C-4F18-481C-912E-C333EB2A88D1}"/>
            </a:ext>
          </a:extLst>
        </xdr:cNvPr>
        <xdr:cNvSpPr txBox="1"/>
      </xdr:nvSpPr>
      <xdr:spPr>
        <a:xfrm>
          <a:off x="10981055" y="1047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CD4941AD-8DB5-49F4-81F3-98ABA6E6D1CE}"/>
            </a:ext>
          </a:extLst>
        </xdr:cNvPr>
        <xdr:cNvCxnSpPr/>
      </xdr:nvCxnSpPr>
      <xdr:spPr>
        <a:xfrm>
          <a:off x="11666855" y="102798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DD309596-2A49-4591-9880-1950277A2B83}"/>
            </a:ext>
          </a:extLst>
        </xdr:cNvPr>
        <xdr:cNvSpPr txBox="1"/>
      </xdr:nvSpPr>
      <xdr:spPr>
        <a:xfrm>
          <a:off x="10981055" y="1013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CE042ADC-4697-4D72-AE94-00B44CB6EE3B}"/>
            </a:ext>
          </a:extLst>
        </xdr:cNvPr>
        <xdr:cNvCxnSpPr/>
      </xdr:nvCxnSpPr>
      <xdr:spPr>
        <a:xfrm>
          <a:off x="11666855" y="993512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E2054BF7-05D3-4322-BCF0-5D90DE7BBD13}"/>
            </a:ext>
          </a:extLst>
        </xdr:cNvPr>
        <xdr:cNvSpPr txBox="1"/>
      </xdr:nvSpPr>
      <xdr:spPr>
        <a:xfrm>
          <a:off x="10981055" y="979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3BA3B76-3DB3-4629-B535-AD7F46342A8A}"/>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3E3E1693-2581-4BE1-900E-84A7538F293D}"/>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628EF334-92FC-4B06-ADA3-499AC10FCC1B}"/>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7488D46D-A716-45F5-A66D-1C639C393839}"/>
            </a:ext>
          </a:extLst>
        </xdr:cNvPr>
        <xdr:cNvCxnSpPr/>
      </xdr:nvCxnSpPr>
      <xdr:spPr>
        <a:xfrm flipV="1">
          <a:off x="15476855" y="1003557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4DE7EA45-9649-4416-A74A-BF2938BAE31F}"/>
            </a:ext>
          </a:extLst>
        </xdr:cNvPr>
        <xdr:cNvSpPr txBox="1"/>
      </xdr:nvSpPr>
      <xdr:spPr>
        <a:xfrm>
          <a:off x="15560040" y="11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8372102D-1818-429D-8B5F-C3E336604110}"/>
            </a:ext>
          </a:extLst>
        </xdr:cNvPr>
        <xdr:cNvCxnSpPr/>
      </xdr:nvCxnSpPr>
      <xdr:spPr>
        <a:xfrm>
          <a:off x="15408910" y="1168020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A040B801-07A5-4C8E-902E-874A6DE63CDE}"/>
            </a:ext>
          </a:extLst>
        </xdr:cNvPr>
        <xdr:cNvSpPr txBox="1"/>
      </xdr:nvSpPr>
      <xdr:spPr>
        <a:xfrm>
          <a:off x="15560040" y="978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5CB24507-C0A9-4052-B2E4-A7C337CCD228}"/>
            </a:ext>
          </a:extLst>
        </xdr:cNvPr>
        <xdr:cNvCxnSpPr/>
      </xdr:nvCxnSpPr>
      <xdr:spPr>
        <a:xfrm>
          <a:off x="15408910" y="1003557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19322</xdr:rowOff>
    </xdr:from>
    <xdr:to>
      <xdr:col>81</xdr:col>
      <xdr:colOff>44450</xdr:colOff>
      <xdr:row>59</xdr:row>
      <xdr:rowOff>32421</xdr:rowOff>
    </xdr:to>
    <xdr:cxnSp macro="">
      <xdr:nvCxnSpPr>
        <xdr:cNvPr id="318" name="直線コネクタ 317">
          <a:extLst>
            <a:ext uri="{FF2B5EF4-FFF2-40B4-BE49-F238E27FC236}">
              <a16:creationId xmlns:a16="http://schemas.microsoft.com/office/drawing/2014/main" id="{E7F17406-4FF0-48A9-B32B-B8EBBEF053AF}"/>
            </a:ext>
          </a:extLst>
        </xdr:cNvPr>
        <xdr:cNvCxnSpPr/>
      </xdr:nvCxnSpPr>
      <xdr:spPr>
        <a:xfrm>
          <a:off x="14714855" y="10131062"/>
          <a:ext cx="762000" cy="1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8C78BBC4-2D08-4CB8-BD3C-C6D851998A4C}"/>
            </a:ext>
          </a:extLst>
        </xdr:cNvPr>
        <xdr:cNvSpPr txBox="1"/>
      </xdr:nvSpPr>
      <xdr:spPr>
        <a:xfrm>
          <a:off x="15560040" y="1033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307D0B97-94DC-4D5A-B337-72891001A89F}"/>
            </a:ext>
          </a:extLst>
        </xdr:cNvPr>
        <xdr:cNvSpPr/>
      </xdr:nvSpPr>
      <xdr:spPr>
        <a:xfrm>
          <a:off x="15427960" y="1036018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9670</xdr:rowOff>
    </xdr:from>
    <xdr:to>
      <xdr:col>77</xdr:col>
      <xdr:colOff>44450</xdr:colOff>
      <xdr:row>59</xdr:row>
      <xdr:rowOff>19322</xdr:rowOff>
    </xdr:to>
    <xdr:cxnSp macro="">
      <xdr:nvCxnSpPr>
        <xdr:cNvPr id="321" name="直線コネクタ 320">
          <a:extLst>
            <a:ext uri="{FF2B5EF4-FFF2-40B4-BE49-F238E27FC236}">
              <a16:creationId xmlns:a16="http://schemas.microsoft.com/office/drawing/2014/main" id="{861BC21D-BFA4-4C83-A9E0-CCEEF99BCFC3}"/>
            </a:ext>
          </a:extLst>
        </xdr:cNvPr>
        <xdr:cNvCxnSpPr/>
      </xdr:nvCxnSpPr>
      <xdr:spPr>
        <a:xfrm>
          <a:off x="13903960" y="10127125"/>
          <a:ext cx="810895"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BD164714-323D-453E-8E9C-0E55F1EB68B4}"/>
            </a:ext>
          </a:extLst>
        </xdr:cNvPr>
        <xdr:cNvSpPr/>
      </xdr:nvSpPr>
      <xdr:spPr>
        <a:xfrm>
          <a:off x="14665960" y="10337274"/>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1E67EAA5-2E37-4AA2-8864-0D6ED294838A}"/>
            </a:ext>
          </a:extLst>
        </xdr:cNvPr>
        <xdr:cNvSpPr txBox="1"/>
      </xdr:nvSpPr>
      <xdr:spPr>
        <a:xfrm>
          <a:off x="14371955" y="1041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9670</xdr:rowOff>
    </xdr:from>
    <xdr:to>
      <xdr:col>72</xdr:col>
      <xdr:colOff>203200</xdr:colOff>
      <xdr:row>59</xdr:row>
      <xdr:rowOff>11394</xdr:rowOff>
    </xdr:to>
    <xdr:cxnSp macro="">
      <xdr:nvCxnSpPr>
        <xdr:cNvPr id="324" name="直線コネクタ 323">
          <a:extLst>
            <a:ext uri="{FF2B5EF4-FFF2-40B4-BE49-F238E27FC236}">
              <a16:creationId xmlns:a16="http://schemas.microsoft.com/office/drawing/2014/main" id="{139001C8-60D1-43A6-B7BA-932C27724E11}"/>
            </a:ext>
          </a:extLst>
        </xdr:cNvPr>
        <xdr:cNvCxnSpPr/>
      </xdr:nvCxnSpPr>
      <xdr:spPr>
        <a:xfrm flipV="1">
          <a:off x="13106400" y="10127125"/>
          <a:ext cx="79756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FDA9BF56-936E-40F0-8558-E9CCAE8C78BF}"/>
            </a:ext>
          </a:extLst>
        </xdr:cNvPr>
        <xdr:cNvSpPr/>
      </xdr:nvSpPr>
      <xdr:spPr>
        <a:xfrm>
          <a:off x="13868400" y="1032192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4D80F326-345A-439C-8CCE-FF09B93C93AC}"/>
            </a:ext>
          </a:extLst>
        </xdr:cNvPr>
        <xdr:cNvSpPr txBox="1"/>
      </xdr:nvSpPr>
      <xdr:spPr>
        <a:xfrm>
          <a:off x="13555345" y="1041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139065</xdr:rowOff>
    </xdr:from>
    <xdr:to>
      <xdr:col>68</xdr:col>
      <xdr:colOff>152400</xdr:colOff>
      <xdr:row>59</xdr:row>
      <xdr:rowOff>11394</xdr:rowOff>
    </xdr:to>
    <xdr:cxnSp macro="">
      <xdr:nvCxnSpPr>
        <xdr:cNvPr id="327" name="直線コネクタ 326">
          <a:extLst>
            <a:ext uri="{FF2B5EF4-FFF2-40B4-BE49-F238E27FC236}">
              <a16:creationId xmlns:a16="http://schemas.microsoft.com/office/drawing/2014/main" id="{A3704ED8-7B87-4621-9D3E-DDA0D22F2F75}"/>
            </a:ext>
          </a:extLst>
        </xdr:cNvPr>
        <xdr:cNvCxnSpPr/>
      </xdr:nvCxnSpPr>
      <xdr:spPr>
        <a:xfrm>
          <a:off x="12289790" y="10079355"/>
          <a:ext cx="816610" cy="4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59541F87-B07D-4D65-8BAA-62E969016BF2}"/>
            </a:ext>
          </a:extLst>
        </xdr:cNvPr>
        <xdr:cNvSpPr/>
      </xdr:nvSpPr>
      <xdr:spPr>
        <a:xfrm>
          <a:off x="13051790" y="10304671"/>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921AF7C8-640B-4A10-A997-EF7F9A337D59}"/>
            </a:ext>
          </a:extLst>
        </xdr:cNvPr>
        <xdr:cNvSpPr txBox="1"/>
      </xdr:nvSpPr>
      <xdr:spPr>
        <a:xfrm>
          <a:off x="12763500" y="1039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B4DEB494-E074-4FF6-8C6A-8D1E7C7237F8}"/>
            </a:ext>
          </a:extLst>
        </xdr:cNvPr>
        <xdr:cNvSpPr/>
      </xdr:nvSpPr>
      <xdr:spPr>
        <a:xfrm>
          <a:off x="12246610" y="1029055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D95ED2DA-EF40-4E57-91E6-33B8156A4277}"/>
            </a:ext>
          </a:extLst>
        </xdr:cNvPr>
        <xdr:cNvSpPr txBox="1"/>
      </xdr:nvSpPr>
      <xdr:spPr>
        <a:xfrm>
          <a:off x="11946890" y="1038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7FA766E5-728B-4619-B174-E41B103A5ED2}"/>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C8AB550A-8851-4256-845B-CB6BCCB17BAA}"/>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E7EEBC3-8E13-4048-946C-AC89CB674A83}"/>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2231C75C-F0FB-4666-A5F2-36497E688D8A}"/>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4A715640-85FC-4258-846A-A4D2D1FF963C}"/>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153071</xdr:rowOff>
    </xdr:from>
    <xdr:to>
      <xdr:col>81</xdr:col>
      <xdr:colOff>95250</xdr:colOff>
      <xdr:row>59</xdr:row>
      <xdr:rowOff>83221</xdr:rowOff>
    </xdr:to>
    <xdr:sp macro="" textlink="">
      <xdr:nvSpPr>
        <xdr:cNvPr id="337" name="楕円 336">
          <a:extLst>
            <a:ext uri="{FF2B5EF4-FFF2-40B4-BE49-F238E27FC236}">
              <a16:creationId xmlns:a16="http://schemas.microsoft.com/office/drawing/2014/main" id="{DE5A1159-503C-4FC2-81BA-3011C0B907C9}"/>
            </a:ext>
          </a:extLst>
        </xdr:cNvPr>
        <xdr:cNvSpPr/>
      </xdr:nvSpPr>
      <xdr:spPr>
        <a:xfrm>
          <a:off x="15427960" y="10097171"/>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74348</xdr:rowOff>
    </xdr:from>
    <xdr:ext cx="762000" cy="259045"/>
    <xdr:sp macro="" textlink="">
      <xdr:nvSpPr>
        <xdr:cNvPr id="338" name="定員管理の状況該当値テキスト">
          <a:extLst>
            <a:ext uri="{FF2B5EF4-FFF2-40B4-BE49-F238E27FC236}">
              <a16:creationId xmlns:a16="http://schemas.microsoft.com/office/drawing/2014/main" id="{371CFA08-476A-4E19-8C38-222051DE23A9}"/>
            </a:ext>
          </a:extLst>
        </xdr:cNvPr>
        <xdr:cNvSpPr txBox="1"/>
      </xdr:nvSpPr>
      <xdr:spPr>
        <a:xfrm>
          <a:off x="15560040" y="1001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139972</xdr:rowOff>
    </xdr:from>
    <xdr:to>
      <xdr:col>77</xdr:col>
      <xdr:colOff>95250</xdr:colOff>
      <xdr:row>59</xdr:row>
      <xdr:rowOff>70122</xdr:rowOff>
    </xdr:to>
    <xdr:sp macro="" textlink="">
      <xdr:nvSpPr>
        <xdr:cNvPr id="339" name="楕円 338">
          <a:extLst>
            <a:ext uri="{FF2B5EF4-FFF2-40B4-BE49-F238E27FC236}">
              <a16:creationId xmlns:a16="http://schemas.microsoft.com/office/drawing/2014/main" id="{FEE8C2FB-5A5E-4B9B-A429-9835020C2F70}"/>
            </a:ext>
          </a:extLst>
        </xdr:cNvPr>
        <xdr:cNvSpPr/>
      </xdr:nvSpPr>
      <xdr:spPr>
        <a:xfrm>
          <a:off x="14665960" y="10080262"/>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80299</xdr:rowOff>
    </xdr:from>
    <xdr:ext cx="736600" cy="259045"/>
    <xdr:sp macro="" textlink="">
      <xdr:nvSpPr>
        <xdr:cNvPr id="340" name="テキスト ボックス 339">
          <a:extLst>
            <a:ext uri="{FF2B5EF4-FFF2-40B4-BE49-F238E27FC236}">
              <a16:creationId xmlns:a16="http://schemas.microsoft.com/office/drawing/2014/main" id="{844C371F-8C10-497D-804F-4B902F9B7E1F}"/>
            </a:ext>
          </a:extLst>
        </xdr:cNvPr>
        <xdr:cNvSpPr txBox="1"/>
      </xdr:nvSpPr>
      <xdr:spPr>
        <a:xfrm>
          <a:off x="14371955" y="9854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130320</xdr:rowOff>
    </xdr:from>
    <xdr:to>
      <xdr:col>73</xdr:col>
      <xdr:colOff>44450</xdr:colOff>
      <xdr:row>59</xdr:row>
      <xdr:rowOff>60470</xdr:rowOff>
    </xdr:to>
    <xdr:sp macro="" textlink="">
      <xdr:nvSpPr>
        <xdr:cNvPr id="341" name="楕円 340">
          <a:extLst>
            <a:ext uri="{FF2B5EF4-FFF2-40B4-BE49-F238E27FC236}">
              <a16:creationId xmlns:a16="http://schemas.microsoft.com/office/drawing/2014/main" id="{5B25C0D5-6BB4-45B8-BA3B-467B09E29457}"/>
            </a:ext>
          </a:extLst>
        </xdr:cNvPr>
        <xdr:cNvSpPr/>
      </xdr:nvSpPr>
      <xdr:spPr>
        <a:xfrm>
          <a:off x="13868400" y="10078230"/>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70647</xdr:rowOff>
    </xdr:from>
    <xdr:ext cx="762000" cy="259045"/>
    <xdr:sp macro="" textlink="">
      <xdr:nvSpPr>
        <xdr:cNvPr id="342" name="テキスト ボックス 341">
          <a:extLst>
            <a:ext uri="{FF2B5EF4-FFF2-40B4-BE49-F238E27FC236}">
              <a16:creationId xmlns:a16="http://schemas.microsoft.com/office/drawing/2014/main" id="{3A45D7B0-C860-4605-8FB8-58023D90EB1C}"/>
            </a:ext>
          </a:extLst>
        </xdr:cNvPr>
        <xdr:cNvSpPr txBox="1"/>
      </xdr:nvSpPr>
      <xdr:spPr>
        <a:xfrm>
          <a:off x="13555345" y="98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132044</xdr:rowOff>
    </xdr:from>
    <xdr:to>
      <xdr:col>68</xdr:col>
      <xdr:colOff>203200</xdr:colOff>
      <xdr:row>59</xdr:row>
      <xdr:rowOff>62194</xdr:rowOff>
    </xdr:to>
    <xdr:sp macro="" textlink="">
      <xdr:nvSpPr>
        <xdr:cNvPr id="343" name="楕円 342">
          <a:extLst>
            <a:ext uri="{FF2B5EF4-FFF2-40B4-BE49-F238E27FC236}">
              <a16:creationId xmlns:a16="http://schemas.microsoft.com/office/drawing/2014/main" id="{3D693727-B2C3-437E-9709-A997096C6219}"/>
            </a:ext>
          </a:extLst>
        </xdr:cNvPr>
        <xdr:cNvSpPr/>
      </xdr:nvSpPr>
      <xdr:spPr>
        <a:xfrm>
          <a:off x="13051790" y="10079954"/>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72371</xdr:rowOff>
    </xdr:from>
    <xdr:ext cx="762000" cy="259045"/>
    <xdr:sp macro="" textlink="">
      <xdr:nvSpPr>
        <xdr:cNvPr id="344" name="テキスト ボックス 343">
          <a:extLst>
            <a:ext uri="{FF2B5EF4-FFF2-40B4-BE49-F238E27FC236}">
              <a16:creationId xmlns:a16="http://schemas.microsoft.com/office/drawing/2014/main" id="{70E64393-1189-44D4-93F8-68546EDCBE6B}"/>
            </a:ext>
          </a:extLst>
        </xdr:cNvPr>
        <xdr:cNvSpPr txBox="1"/>
      </xdr:nvSpPr>
      <xdr:spPr>
        <a:xfrm>
          <a:off x="12763500" y="984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88265</xdr:rowOff>
    </xdr:from>
    <xdr:to>
      <xdr:col>64</xdr:col>
      <xdr:colOff>152400</xdr:colOff>
      <xdr:row>59</xdr:row>
      <xdr:rowOff>18415</xdr:rowOff>
    </xdr:to>
    <xdr:sp macro="" textlink="">
      <xdr:nvSpPr>
        <xdr:cNvPr id="345" name="楕円 344">
          <a:extLst>
            <a:ext uri="{FF2B5EF4-FFF2-40B4-BE49-F238E27FC236}">
              <a16:creationId xmlns:a16="http://schemas.microsoft.com/office/drawing/2014/main" id="{350E453F-40B3-4CE4-B4EF-8EB5EE3FB486}"/>
            </a:ext>
          </a:extLst>
        </xdr:cNvPr>
        <xdr:cNvSpPr/>
      </xdr:nvSpPr>
      <xdr:spPr>
        <a:xfrm>
          <a:off x="12246610" y="100361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28592</xdr:rowOff>
    </xdr:from>
    <xdr:ext cx="762000" cy="259045"/>
    <xdr:sp macro="" textlink="">
      <xdr:nvSpPr>
        <xdr:cNvPr id="346" name="テキスト ボックス 345">
          <a:extLst>
            <a:ext uri="{FF2B5EF4-FFF2-40B4-BE49-F238E27FC236}">
              <a16:creationId xmlns:a16="http://schemas.microsoft.com/office/drawing/2014/main" id="{D95EE753-8BB5-48D0-ABB7-D35E1AC5BD45}"/>
            </a:ext>
          </a:extLst>
        </xdr:cNvPr>
        <xdr:cNvSpPr txBox="1"/>
      </xdr:nvSpPr>
      <xdr:spPr>
        <a:xfrm>
          <a:off x="11946890" y="979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5AD26C6C-FFD9-4774-9691-00F8158708A4}"/>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83AE7C8F-3D39-4408-8215-C84F3C6DA5B6}"/>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F24BE44-CE11-426E-A920-B8F015ECE46C}"/>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8F5BC212-713E-401B-A385-574E939C0D99}"/>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642F08EE-AB3A-464D-ABDD-60E879D2755B}"/>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C34A3608-7C1D-4B5A-90B1-3E7E3E17F363}"/>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6931B36C-6557-4E3A-ACD6-380588492C0B}"/>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B26EDF05-08E4-42DA-A787-53A4981BFF58}"/>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F832A97-4788-4C3A-A3F0-2F436198BB7C}"/>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3CF304D-8F18-441D-BF78-0DFA24D22B99}"/>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D29F75D6-8AC0-4D2B-850C-4890E77F829C}"/>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1717FAB1-6DEC-45C9-B7A0-D888C5149D09}"/>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1E6890C1-56E4-4589-B8BD-064B59CB86ED}"/>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まで償還額が大きかった地域総合整備事業の償還が終了したことに伴い減少傾向にある。類似団体平均より高いのは、実質公債費比率の算定対象である過去３年間において、近年行ってきた大規模工事にかかる起債の償還及び下水道事業に係る元利償還金が影響しているため。</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庁舎等複合施設の建設、新小学校校舎の建設、可燃ごみの広域処理施設の整備等の大型ハード事業に伴う起債の新規発行を見込むことから、引き続き事業計画を十分に勘案し、地方債の発行抑制に努めていく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B001A38A-D92C-41C2-88B0-04710E0BC36F}"/>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EB50B69E-7E93-47DC-B6DD-1E99A057D32D}"/>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9B9E8F27-2AD5-4169-AFE0-A45A4E05941D}"/>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E4BFF9AA-61F7-4D5B-9D29-EDC55FDD8F20}"/>
            </a:ext>
          </a:extLst>
        </xdr:cNvPr>
        <xdr:cNvCxnSpPr/>
      </xdr:nvCxnSpPr>
      <xdr:spPr>
        <a:xfrm>
          <a:off x="11666855" y="77127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1970D2F9-5C46-47DD-A7DC-6037F133F9FA}"/>
            </a:ext>
          </a:extLst>
        </xdr:cNvPr>
        <xdr:cNvSpPr txBox="1"/>
      </xdr:nvSpPr>
      <xdr:spPr>
        <a:xfrm>
          <a:off x="10981055" y="756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3CD54413-0877-4443-8B55-17AC821716D2}"/>
            </a:ext>
          </a:extLst>
        </xdr:cNvPr>
        <xdr:cNvCxnSpPr/>
      </xdr:nvCxnSpPr>
      <xdr:spPr>
        <a:xfrm>
          <a:off x="11666855" y="72224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9844E8D8-C40C-4C9E-8A3E-7BF6683142C8}"/>
            </a:ext>
          </a:extLst>
        </xdr:cNvPr>
        <xdr:cNvSpPr txBox="1"/>
      </xdr:nvSpPr>
      <xdr:spPr>
        <a:xfrm>
          <a:off x="10981055" y="708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BE3A69C-759F-47F8-898B-243780A13A7C}"/>
            </a:ext>
          </a:extLst>
        </xdr:cNvPr>
        <xdr:cNvCxnSpPr/>
      </xdr:nvCxnSpPr>
      <xdr:spPr>
        <a:xfrm>
          <a:off x="11666855" y="673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C510F87A-B3B7-4C85-B407-D3B33C7B5A9E}"/>
            </a:ext>
          </a:extLst>
        </xdr:cNvPr>
        <xdr:cNvSpPr txBox="1"/>
      </xdr:nvSpPr>
      <xdr:spPr>
        <a:xfrm>
          <a:off x="10981055"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2477E72A-66CB-4CB1-A1A2-224192D6BC28}"/>
            </a:ext>
          </a:extLst>
        </xdr:cNvPr>
        <xdr:cNvCxnSpPr/>
      </xdr:nvCxnSpPr>
      <xdr:spPr>
        <a:xfrm>
          <a:off x="11666855" y="626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E7BDCB03-7D0B-4059-BD7D-8170072533A6}"/>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577BC472-625E-4CF1-B03D-3531AF019B57}"/>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1778</xdr:rowOff>
    </xdr:from>
    <xdr:to>
      <xdr:col>81</xdr:col>
      <xdr:colOff>44450</xdr:colOff>
      <xdr:row>43</xdr:row>
      <xdr:rowOff>75946</xdr:rowOff>
    </xdr:to>
    <xdr:cxnSp macro="">
      <xdr:nvCxnSpPr>
        <xdr:cNvPr id="372" name="直線コネクタ 371">
          <a:extLst>
            <a:ext uri="{FF2B5EF4-FFF2-40B4-BE49-F238E27FC236}">
              <a16:creationId xmlns:a16="http://schemas.microsoft.com/office/drawing/2014/main" id="{E5EF5886-0A38-4216-BBC5-1D6A4557DD80}"/>
            </a:ext>
          </a:extLst>
        </xdr:cNvPr>
        <xdr:cNvCxnSpPr/>
      </xdr:nvCxnSpPr>
      <xdr:spPr>
        <a:xfrm flipV="1">
          <a:off x="15476855" y="6516878"/>
          <a:ext cx="0" cy="931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48023</xdr:rowOff>
    </xdr:from>
    <xdr:ext cx="762000" cy="259045"/>
    <xdr:sp macro="" textlink="">
      <xdr:nvSpPr>
        <xdr:cNvPr id="373" name="公債費負担の状況最小値テキスト">
          <a:extLst>
            <a:ext uri="{FF2B5EF4-FFF2-40B4-BE49-F238E27FC236}">
              <a16:creationId xmlns:a16="http://schemas.microsoft.com/office/drawing/2014/main" id="{382A36C1-3D73-4A46-8334-FC100C55FC17}"/>
            </a:ext>
          </a:extLst>
        </xdr:cNvPr>
        <xdr:cNvSpPr txBox="1"/>
      </xdr:nvSpPr>
      <xdr:spPr>
        <a:xfrm>
          <a:off x="15560040" y="742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75946</xdr:rowOff>
    </xdr:from>
    <xdr:to>
      <xdr:col>81</xdr:col>
      <xdr:colOff>133350</xdr:colOff>
      <xdr:row>43</xdr:row>
      <xdr:rowOff>75946</xdr:rowOff>
    </xdr:to>
    <xdr:cxnSp macro="">
      <xdr:nvCxnSpPr>
        <xdr:cNvPr id="374" name="直線コネクタ 373">
          <a:extLst>
            <a:ext uri="{FF2B5EF4-FFF2-40B4-BE49-F238E27FC236}">
              <a16:creationId xmlns:a16="http://schemas.microsoft.com/office/drawing/2014/main" id="{2F1714C1-8E9D-409D-98CA-FECDE452F640}"/>
            </a:ext>
          </a:extLst>
        </xdr:cNvPr>
        <xdr:cNvCxnSpPr/>
      </xdr:nvCxnSpPr>
      <xdr:spPr>
        <a:xfrm>
          <a:off x="15408910" y="744829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88155</xdr:rowOff>
    </xdr:from>
    <xdr:ext cx="762000" cy="259045"/>
    <xdr:sp macro="" textlink="">
      <xdr:nvSpPr>
        <xdr:cNvPr id="375" name="公債費負担の状況最大値テキスト">
          <a:extLst>
            <a:ext uri="{FF2B5EF4-FFF2-40B4-BE49-F238E27FC236}">
              <a16:creationId xmlns:a16="http://schemas.microsoft.com/office/drawing/2014/main" id="{DF2CC5B4-ED9A-45B8-8CF8-37352F1AD9FF}"/>
            </a:ext>
          </a:extLst>
        </xdr:cNvPr>
        <xdr:cNvSpPr txBox="1"/>
      </xdr:nvSpPr>
      <xdr:spPr>
        <a:xfrm>
          <a:off x="15560040" y="626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1778</xdr:rowOff>
    </xdr:from>
    <xdr:to>
      <xdr:col>81</xdr:col>
      <xdr:colOff>133350</xdr:colOff>
      <xdr:row>38</xdr:row>
      <xdr:rowOff>1778</xdr:rowOff>
    </xdr:to>
    <xdr:cxnSp macro="">
      <xdr:nvCxnSpPr>
        <xdr:cNvPr id="376" name="直線コネクタ 375">
          <a:extLst>
            <a:ext uri="{FF2B5EF4-FFF2-40B4-BE49-F238E27FC236}">
              <a16:creationId xmlns:a16="http://schemas.microsoft.com/office/drawing/2014/main" id="{02603E84-7F6F-4BEE-BE55-97038B74221E}"/>
            </a:ext>
          </a:extLst>
        </xdr:cNvPr>
        <xdr:cNvCxnSpPr/>
      </xdr:nvCxnSpPr>
      <xdr:spPr>
        <a:xfrm>
          <a:off x="15408910" y="651687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88138</xdr:rowOff>
    </xdr:from>
    <xdr:to>
      <xdr:col>81</xdr:col>
      <xdr:colOff>44450</xdr:colOff>
      <xdr:row>42</xdr:row>
      <xdr:rowOff>146050</xdr:rowOff>
    </xdr:to>
    <xdr:cxnSp macro="">
      <xdr:nvCxnSpPr>
        <xdr:cNvPr id="377" name="直線コネクタ 376">
          <a:extLst>
            <a:ext uri="{FF2B5EF4-FFF2-40B4-BE49-F238E27FC236}">
              <a16:creationId xmlns:a16="http://schemas.microsoft.com/office/drawing/2014/main" id="{08931820-03BE-4932-986F-8BECC1329F5F}"/>
            </a:ext>
          </a:extLst>
        </xdr:cNvPr>
        <xdr:cNvCxnSpPr/>
      </xdr:nvCxnSpPr>
      <xdr:spPr>
        <a:xfrm flipV="1">
          <a:off x="14714855" y="7292848"/>
          <a:ext cx="762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78" name="公債費負担の状況平均値テキスト">
          <a:extLst>
            <a:ext uri="{FF2B5EF4-FFF2-40B4-BE49-F238E27FC236}">
              <a16:creationId xmlns:a16="http://schemas.microsoft.com/office/drawing/2014/main" id="{5785FCD3-4C27-4BA8-8E82-5F4A5B828349}"/>
            </a:ext>
          </a:extLst>
        </xdr:cNvPr>
        <xdr:cNvSpPr txBox="1"/>
      </xdr:nvSpPr>
      <xdr:spPr>
        <a:xfrm>
          <a:off x="15560040" y="6901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79" name="フローチャート: 判断 378">
          <a:extLst>
            <a:ext uri="{FF2B5EF4-FFF2-40B4-BE49-F238E27FC236}">
              <a16:creationId xmlns:a16="http://schemas.microsoft.com/office/drawing/2014/main" id="{5749DDE9-5FC8-46B4-AFD8-57818B8D3EF9}"/>
            </a:ext>
          </a:extLst>
        </xdr:cNvPr>
        <xdr:cNvSpPr/>
      </xdr:nvSpPr>
      <xdr:spPr>
        <a:xfrm>
          <a:off x="15427960" y="7051040"/>
          <a:ext cx="9398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85598</xdr:rowOff>
    </xdr:to>
    <xdr:cxnSp macro="">
      <xdr:nvCxnSpPr>
        <xdr:cNvPr id="380" name="直線コネクタ 379">
          <a:extLst>
            <a:ext uri="{FF2B5EF4-FFF2-40B4-BE49-F238E27FC236}">
              <a16:creationId xmlns:a16="http://schemas.microsoft.com/office/drawing/2014/main" id="{7D314536-FE30-4223-AC26-AF3358962220}"/>
            </a:ext>
          </a:extLst>
        </xdr:cNvPr>
        <xdr:cNvCxnSpPr/>
      </xdr:nvCxnSpPr>
      <xdr:spPr>
        <a:xfrm flipV="1">
          <a:off x="13903960" y="7345045"/>
          <a:ext cx="810895" cy="1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1" name="フローチャート: 判断 380">
          <a:extLst>
            <a:ext uri="{FF2B5EF4-FFF2-40B4-BE49-F238E27FC236}">
              <a16:creationId xmlns:a16="http://schemas.microsoft.com/office/drawing/2014/main" id="{854ABED0-BFAC-403F-8EF2-31D14A299DEE}"/>
            </a:ext>
          </a:extLst>
        </xdr:cNvPr>
        <xdr:cNvSpPr/>
      </xdr:nvSpPr>
      <xdr:spPr>
        <a:xfrm>
          <a:off x="14665960" y="7051040"/>
          <a:ext cx="9398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82" name="テキスト ボックス 381">
          <a:extLst>
            <a:ext uri="{FF2B5EF4-FFF2-40B4-BE49-F238E27FC236}">
              <a16:creationId xmlns:a16="http://schemas.microsoft.com/office/drawing/2014/main" id="{404C5291-8FEE-463A-AAEE-E1C0ADA8A0E9}"/>
            </a:ext>
          </a:extLst>
        </xdr:cNvPr>
        <xdr:cNvSpPr txBox="1"/>
      </xdr:nvSpPr>
      <xdr:spPr>
        <a:xfrm>
          <a:off x="14371955" y="6819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85598</xdr:rowOff>
    </xdr:from>
    <xdr:to>
      <xdr:col>72</xdr:col>
      <xdr:colOff>203200</xdr:colOff>
      <xdr:row>43</xdr:row>
      <xdr:rowOff>109728</xdr:rowOff>
    </xdr:to>
    <xdr:cxnSp macro="">
      <xdr:nvCxnSpPr>
        <xdr:cNvPr id="383" name="直線コネクタ 382">
          <a:extLst>
            <a:ext uri="{FF2B5EF4-FFF2-40B4-BE49-F238E27FC236}">
              <a16:creationId xmlns:a16="http://schemas.microsoft.com/office/drawing/2014/main" id="{46940D0B-C069-49AA-ACCE-0036BF9E4051}"/>
            </a:ext>
          </a:extLst>
        </xdr:cNvPr>
        <xdr:cNvCxnSpPr/>
      </xdr:nvCxnSpPr>
      <xdr:spPr>
        <a:xfrm flipV="1">
          <a:off x="13106400" y="7459853"/>
          <a:ext cx="79756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4" name="フローチャート: 判断 383">
          <a:extLst>
            <a:ext uri="{FF2B5EF4-FFF2-40B4-BE49-F238E27FC236}">
              <a16:creationId xmlns:a16="http://schemas.microsoft.com/office/drawing/2014/main" id="{3B9631F5-796C-4BAB-8EE8-FF742B51B4E4}"/>
            </a:ext>
          </a:extLst>
        </xdr:cNvPr>
        <xdr:cNvSpPr/>
      </xdr:nvSpPr>
      <xdr:spPr>
        <a:xfrm>
          <a:off x="13868400" y="7046214"/>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5" name="テキスト ボックス 384">
          <a:extLst>
            <a:ext uri="{FF2B5EF4-FFF2-40B4-BE49-F238E27FC236}">
              <a16:creationId xmlns:a16="http://schemas.microsoft.com/office/drawing/2014/main" id="{511E5301-7719-48C9-99FA-13A9058F419D}"/>
            </a:ext>
          </a:extLst>
        </xdr:cNvPr>
        <xdr:cNvSpPr txBox="1"/>
      </xdr:nvSpPr>
      <xdr:spPr>
        <a:xfrm>
          <a:off x="13555345"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109728</xdr:rowOff>
    </xdr:from>
    <xdr:to>
      <xdr:col>68</xdr:col>
      <xdr:colOff>152400</xdr:colOff>
      <xdr:row>43</xdr:row>
      <xdr:rowOff>109728</xdr:rowOff>
    </xdr:to>
    <xdr:cxnSp macro="">
      <xdr:nvCxnSpPr>
        <xdr:cNvPr id="386" name="直線コネクタ 385">
          <a:extLst>
            <a:ext uri="{FF2B5EF4-FFF2-40B4-BE49-F238E27FC236}">
              <a16:creationId xmlns:a16="http://schemas.microsoft.com/office/drawing/2014/main" id="{A1B3E73A-AB58-490A-B16C-BC8478EE0928}"/>
            </a:ext>
          </a:extLst>
        </xdr:cNvPr>
        <xdr:cNvCxnSpPr/>
      </xdr:nvCxnSpPr>
      <xdr:spPr>
        <a:xfrm>
          <a:off x="12289790" y="7480173"/>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15748</xdr:rowOff>
    </xdr:from>
    <xdr:to>
      <xdr:col>68</xdr:col>
      <xdr:colOff>203200</xdr:colOff>
      <xdr:row>41</xdr:row>
      <xdr:rowOff>117348</xdr:rowOff>
    </xdr:to>
    <xdr:sp macro="" textlink="">
      <xdr:nvSpPr>
        <xdr:cNvPr id="387" name="フローチャート: 判断 386">
          <a:extLst>
            <a:ext uri="{FF2B5EF4-FFF2-40B4-BE49-F238E27FC236}">
              <a16:creationId xmlns:a16="http://schemas.microsoft.com/office/drawing/2014/main" id="{DF85493F-F53C-47B8-B8FB-2CFCE334250D}"/>
            </a:ext>
          </a:extLst>
        </xdr:cNvPr>
        <xdr:cNvSpPr/>
      </xdr:nvSpPr>
      <xdr:spPr>
        <a:xfrm>
          <a:off x="13051790" y="704900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127525</xdr:rowOff>
    </xdr:from>
    <xdr:ext cx="762000" cy="259045"/>
    <xdr:sp macro="" textlink="">
      <xdr:nvSpPr>
        <xdr:cNvPr id="388" name="テキスト ボックス 387">
          <a:extLst>
            <a:ext uri="{FF2B5EF4-FFF2-40B4-BE49-F238E27FC236}">
              <a16:creationId xmlns:a16="http://schemas.microsoft.com/office/drawing/2014/main" id="{23304B96-DCC8-4997-AB3A-26C05AC01887}"/>
            </a:ext>
          </a:extLst>
        </xdr:cNvPr>
        <xdr:cNvSpPr txBox="1"/>
      </xdr:nvSpPr>
      <xdr:spPr>
        <a:xfrm>
          <a:off x="127635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389" name="フローチャート: 判断 388">
          <a:extLst>
            <a:ext uri="{FF2B5EF4-FFF2-40B4-BE49-F238E27FC236}">
              <a16:creationId xmlns:a16="http://schemas.microsoft.com/office/drawing/2014/main" id="{85558018-B4DF-4CC6-9F66-56446D2269FD}"/>
            </a:ext>
          </a:extLst>
        </xdr:cNvPr>
        <xdr:cNvSpPr/>
      </xdr:nvSpPr>
      <xdr:spPr>
        <a:xfrm>
          <a:off x="12246610" y="70374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117873</xdr:rowOff>
    </xdr:from>
    <xdr:ext cx="762000" cy="259045"/>
    <xdr:sp macro="" textlink="">
      <xdr:nvSpPr>
        <xdr:cNvPr id="390" name="テキスト ボックス 389">
          <a:extLst>
            <a:ext uri="{FF2B5EF4-FFF2-40B4-BE49-F238E27FC236}">
              <a16:creationId xmlns:a16="http://schemas.microsoft.com/office/drawing/2014/main" id="{46D3B645-F398-4FB1-AD77-ACA07367AB44}"/>
            </a:ext>
          </a:extLst>
        </xdr:cNvPr>
        <xdr:cNvSpPr txBox="1"/>
      </xdr:nvSpPr>
      <xdr:spPr>
        <a:xfrm>
          <a:off x="1194689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98CA129C-8AA0-42D5-AF34-111E9A630A08}"/>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B9CCBF6C-754D-4D23-B98B-B2057D3D8A0C}"/>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E37C577-2613-48A9-90E4-B9E60C1CCB2B}"/>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F96ECD1F-B12F-41FA-AEDD-B9EAEFD652F7}"/>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4210CE6-A21E-45F0-BF41-9BB6872A1BBD}"/>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37338</xdr:rowOff>
    </xdr:from>
    <xdr:to>
      <xdr:col>81</xdr:col>
      <xdr:colOff>95250</xdr:colOff>
      <xdr:row>42</xdr:row>
      <xdr:rowOff>138938</xdr:rowOff>
    </xdr:to>
    <xdr:sp macro="" textlink="">
      <xdr:nvSpPr>
        <xdr:cNvPr id="396" name="楕円 395">
          <a:extLst>
            <a:ext uri="{FF2B5EF4-FFF2-40B4-BE49-F238E27FC236}">
              <a16:creationId xmlns:a16="http://schemas.microsoft.com/office/drawing/2014/main" id="{110B1D5B-C848-4356-AD26-3FE6C732ABBA}"/>
            </a:ext>
          </a:extLst>
        </xdr:cNvPr>
        <xdr:cNvSpPr/>
      </xdr:nvSpPr>
      <xdr:spPr>
        <a:xfrm>
          <a:off x="15427960" y="72382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9415</xdr:rowOff>
    </xdr:from>
    <xdr:ext cx="762000" cy="259045"/>
    <xdr:sp macro="" textlink="">
      <xdr:nvSpPr>
        <xdr:cNvPr id="397" name="公債費負担の状況該当値テキスト">
          <a:extLst>
            <a:ext uri="{FF2B5EF4-FFF2-40B4-BE49-F238E27FC236}">
              <a16:creationId xmlns:a16="http://schemas.microsoft.com/office/drawing/2014/main" id="{AFBEBAAC-10BA-4030-80A8-2907BC49D75D}"/>
            </a:ext>
          </a:extLst>
        </xdr:cNvPr>
        <xdr:cNvSpPr txBox="1"/>
      </xdr:nvSpPr>
      <xdr:spPr>
        <a:xfrm>
          <a:off x="15560040" y="721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8" name="楕円 397">
          <a:extLst>
            <a:ext uri="{FF2B5EF4-FFF2-40B4-BE49-F238E27FC236}">
              <a16:creationId xmlns:a16="http://schemas.microsoft.com/office/drawing/2014/main" id="{4177C8C9-77DB-464D-8D26-B4154E336F96}"/>
            </a:ext>
          </a:extLst>
        </xdr:cNvPr>
        <xdr:cNvSpPr/>
      </xdr:nvSpPr>
      <xdr:spPr>
        <a:xfrm>
          <a:off x="14665960" y="72923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99" name="テキスト ボックス 398">
          <a:extLst>
            <a:ext uri="{FF2B5EF4-FFF2-40B4-BE49-F238E27FC236}">
              <a16:creationId xmlns:a16="http://schemas.microsoft.com/office/drawing/2014/main" id="{D34D5A49-422B-4E2F-9495-67E5B885EE89}"/>
            </a:ext>
          </a:extLst>
        </xdr:cNvPr>
        <xdr:cNvSpPr txBox="1"/>
      </xdr:nvSpPr>
      <xdr:spPr>
        <a:xfrm>
          <a:off x="14371955" y="7384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34798</xdr:rowOff>
    </xdr:from>
    <xdr:to>
      <xdr:col>73</xdr:col>
      <xdr:colOff>44450</xdr:colOff>
      <xdr:row>43</xdr:row>
      <xdr:rowOff>136398</xdr:rowOff>
    </xdr:to>
    <xdr:sp macro="" textlink="">
      <xdr:nvSpPr>
        <xdr:cNvPr id="400" name="楕円 399">
          <a:extLst>
            <a:ext uri="{FF2B5EF4-FFF2-40B4-BE49-F238E27FC236}">
              <a16:creationId xmlns:a16="http://schemas.microsoft.com/office/drawing/2014/main" id="{14DA26CB-3188-4231-94EA-DFF023CE884E}"/>
            </a:ext>
          </a:extLst>
        </xdr:cNvPr>
        <xdr:cNvSpPr/>
      </xdr:nvSpPr>
      <xdr:spPr>
        <a:xfrm>
          <a:off x="13868400" y="740714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121175</xdr:rowOff>
    </xdr:from>
    <xdr:ext cx="762000" cy="259045"/>
    <xdr:sp macro="" textlink="">
      <xdr:nvSpPr>
        <xdr:cNvPr id="401" name="テキスト ボックス 400">
          <a:extLst>
            <a:ext uri="{FF2B5EF4-FFF2-40B4-BE49-F238E27FC236}">
              <a16:creationId xmlns:a16="http://schemas.microsoft.com/office/drawing/2014/main" id="{830C9354-C76C-4388-9EBD-7E9C77E043D9}"/>
            </a:ext>
          </a:extLst>
        </xdr:cNvPr>
        <xdr:cNvSpPr txBox="1"/>
      </xdr:nvSpPr>
      <xdr:spPr>
        <a:xfrm>
          <a:off x="13555345" y="749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58928</xdr:rowOff>
    </xdr:from>
    <xdr:to>
      <xdr:col>68</xdr:col>
      <xdr:colOff>203200</xdr:colOff>
      <xdr:row>43</xdr:row>
      <xdr:rowOff>160528</xdr:rowOff>
    </xdr:to>
    <xdr:sp macro="" textlink="">
      <xdr:nvSpPr>
        <xdr:cNvPr id="402" name="楕円 401">
          <a:extLst>
            <a:ext uri="{FF2B5EF4-FFF2-40B4-BE49-F238E27FC236}">
              <a16:creationId xmlns:a16="http://schemas.microsoft.com/office/drawing/2014/main" id="{1E99C2CB-D5AD-4CBE-87D1-91CDB1D87255}"/>
            </a:ext>
          </a:extLst>
        </xdr:cNvPr>
        <xdr:cNvSpPr/>
      </xdr:nvSpPr>
      <xdr:spPr>
        <a:xfrm>
          <a:off x="13051790" y="742746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145305</xdr:rowOff>
    </xdr:from>
    <xdr:ext cx="762000" cy="259045"/>
    <xdr:sp macro="" textlink="">
      <xdr:nvSpPr>
        <xdr:cNvPr id="403" name="テキスト ボックス 402">
          <a:extLst>
            <a:ext uri="{FF2B5EF4-FFF2-40B4-BE49-F238E27FC236}">
              <a16:creationId xmlns:a16="http://schemas.microsoft.com/office/drawing/2014/main" id="{6640004D-8D7D-44BA-8322-106D03B20FCA}"/>
            </a:ext>
          </a:extLst>
        </xdr:cNvPr>
        <xdr:cNvSpPr txBox="1"/>
      </xdr:nvSpPr>
      <xdr:spPr>
        <a:xfrm>
          <a:off x="12763500" y="751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58928</xdr:rowOff>
    </xdr:from>
    <xdr:to>
      <xdr:col>64</xdr:col>
      <xdr:colOff>152400</xdr:colOff>
      <xdr:row>43</xdr:row>
      <xdr:rowOff>160528</xdr:rowOff>
    </xdr:to>
    <xdr:sp macro="" textlink="">
      <xdr:nvSpPr>
        <xdr:cNvPr id="404" name="楕円 403">
          <a:extLst>
            <a:ext uri="{FF2B5EF4-FFF2-40B4-BE49-F238E27FC236}">
              <a16:creationId xmlns:a16="http://schemas.microsoft.com/office/drawing/2014/main" id="{C1D67513-8782-4DE4-B752-40012E970706}"/>
            </a:ext>
          </a:extLst>
        </xdr:cNvPr>
        <xdr:cNvSpPr/>
      </xdr:nvSpPr>
      <xdr:spPr>
        <a:xfrm>
          <a:off x="12246610" y="742746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145305</xdr:rowOff>
    </xdr:from>
    <xdr:ext cx="762000" cy="259045"/>
    <xdr:sp macro="" textlink="">
      <xdr:nvSpPr>
        <xdr:cNvPr id="405" name="テキスト ボックス 404">
          <a:extLst>
            <a:ext uri="{FF2B5EF4-FFF2-40B4-BE49-F238E27FC236}">
              <a16:creationId xmlns:a16="http://schemas.microsoft.com/office/drawing/2014/main" id="{390E0FEA-6B45-4087-8DF6-4A1E4C90F00C}"/>
            </a:ext>
          </a:extLst>
        </xdr:cNvPr>
        <xdr:cNvSpPr txBox="1"/>
      </xdr:nvSpPr>
      <xdr:spPr>
        <a:xfrm>
          <a:off x="11946890" y="751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27104B6A-6830-4EBC-B874-79CFCD5D78D4}"/>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BB91E8BA-AE33-4CD0-8476-6967A820F189}"/>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1873F1CB-EDCC-4BE1-B4EB-6BD023929AE4}"/>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13C77B17-69E7-48EF-82A3-C8F90ED06E52}"/>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B2C23286-D142-409E-B6D1-28ABC704C612}"/>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4F76FA9F-54C0-44FE-8899-7E9B526CE63D}"/>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56837812-92E1-47B5-9B32-D86BD5B3F420}"/>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90270F6A-DD78-4753-8933-1CB33C50E96A}"/>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2CB514FF-045E-44F4-87B6-8C8450A16EED}"/>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EDCEC155-601F-4852-8E92-CF006B8064A2}"/>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E8BD5C67-0052-4BAC-A5C1-75B81FD619F9}"/>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F5F2D388-84A6-4263-8D3B-7C70C3A3512A}"/>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5BB17C0A-3536-48C7-9F7C-666220CCA9CC}"/>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は、令和元年度には起債償還をピークアウトするとともに、新型コロナウイルス感染拡大に伴う事業の中止等に伴う支出減少により基金取崩が抑制され充当可能基金が増加したため、０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今後は、庁舎等複合施設の建設、新小学校校舎の建設、可燃ごみの広域処理施設の整備等の大型ハード事業の進捗により、令和８年度以降</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％前後となる予測と、令和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年度から起債償還の膨張を見込んでいることから、公債費等の義務的経費の削減を中心とする行財政改革を進め、財政の健全化に努める必要がある。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FC5EEFBA-9023-4497-A2EF-4BD3A2BA984C}"/>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A8930409-4E2F-4F5A-BD74-A2FF56763317}"/>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B9CE20A8-FC49-424F-84F3-1F5AA34AF9BF}"/>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a:extLst>
            <a:ext uri="{FF2B5EF4-FFF2-40B4-BE49-F238E27FC236}">
              <a16:creationId xmlns:a16="http://schemas.microsoft.com/office/drawing/2014/main" id="{2EE336C0-E7F7-4FFE-B6CE-6FB2A6F427CB}"/>
            </a:ext>
          </a:extLst>
        </xdr:cNvPr>
        <xdr:cNvCxnSpPr/>
      </xdr:nvCxnSpPr>
      <xdr:spPr>
        <a:xfrm>
          <a:off x="11666855" y="397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56871878-3226-4773-8159-6BB00BBB0FBA}"/>
            </a:ext>
          </a:extLst>
        </xdr:cNvPr>
        <xdr:cNvSpPr txBox="1"/>
      </xdr:nvSpPr>
      <xdr:spPr>
        <a:xfrm>
          <a:off x="10981055" y="38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a:extLst>
            <a:ext uri="{FF2B5EF4-FFF2-40B4-BE49-F238E27FC236}">
              <a16:creationId xmlns:a16="http://schemas.microsoft.com/office/drawing/2014/main" id="{B2B6AEAE-769C-404D-BABD-3203939BB45B}"/>
            </a:ext>
          </a:extLst>
        </xdr:cNvPr>
        <xdr:cNvCxnSpPr/>
      </xdr:nvCxnSpPr>
      <xdr:spPr>
        <a:xfrm>
          <a:off x="11666855" y="35752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7A7174E5-ECF5-4CF4-B44A-802749D00B8F}"/>
            </a:ext>
          </a:extLst>
        </xdr:cNvPr>
        <xdr:cNvSpPr txBox="1"/>
      </xdr:nvSpPr>
      <xdr:spPr>
        <a:xfrm>
          <a:off x="10981055" y="343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B87182CC-6A6F-4E5D-BB8E-9D3C85596224}"/>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9E7AA5F9-FA6A-4648-B2A5-DFA9E14CE27D}"/>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a:extLst>
            <a:ext uri="{FF2B5EF4-FFF2-40B4-BE49-F238E27FC236}">
              <a16:creationId xmlns:a16="http://schemas.microsoft.com/office/drawing/2014/main" id="{E36083A8-D7F6-4977-9DBA-2C61373014E3}"/>
            </a:ext>
          </a:extLst>
        </xdr:cNvPr>
        <xdr:cNvCxnSpPr/>
      </xdr:nvCxnSpPr>
      <xdr:spPr>
        <a:xfrm>
          <a:off x="11666855" y="277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3FB09A1D-F0BA-4F3E-977A-B88B23983E3C}"/>
            </a:ext>
          </a:extLst>
        </xdr:cNvPr>
        <xdr:cNvSpPr txBox="1"/>
      </xdr:nvSpPr>
      <xdr:spPr>
        <a:xfrm>
          <a:off x="10981055" y="26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a:extLst>
            <a:ext uri="{FF2B5EF4-FFF2-40B4-BE49-F238E27FC236}">
              <a16:creationId xmlns:a16="http://schemas.microsoft.com/office/drawing/2014/main" id="{9C1E6F79-4283-4ADA-8C6D-ACB25439273C}"/>
            </a:ext>
          </a:extLst>
        </xdr:cNvPr>
        <xdr:cNvCxnSpPr/>
      </xdr:nvCxnSpPr>
      <xdr:spPr>
        <a:xfrm>
          <a:off x="11666855" y="23687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9FF6458F-2144-4EF1-8F2C-D6C079831150}"/>
            </a:ext>
          </a:extLst>
        </xdr:cNvPr>
        <xdr:cNvSpPr txBox="1"/>
      </xdr:nvSpPr>
      <xdr:spPr>
        <a:xfrm>
          <a:off x="10981055" y="22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DE5EC16-6D22-4949-8533-2B05D0B29AAF}"/>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84CC61DF-3AC4-45D9-A57E-221C4D9E5E81}"/>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4" name="直線コネクタ 433">
          <a:extLst>
            <a:ext uri="{FF2B5EF4-FFF2-40B4-BE49-F238E27FC236}">
              <a16:creationId xmlns:a16="http://schemas.microsoft.com/office/drawing/2014/main" id="{91D06B38-A3F4-415D-A083-7F21FB9CB2EF}"/>
            </a:ext>
          </a:extLst>
        </xdr:cNvPr>
        <xdr:cNvCxnSpPr/>
      </xdr:nvCxnSpPr>
      <xdr:spPr>
        <a:xfrm flipV="1">
          <a:off x="15476855" y="2368762"/>
          <a:ext cx="0" cy="1401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5" name="将来負担の状況最小値テキスト">
          <a:extLst>
            <a:ext uri="{FF2B5EF4-FFF2-40B4-BE49-F238E27FC236}">
              <a16:creationId xmlns:a16="http://schemas.microsoft.com/office/drawing/2014/main" id="{962D4862-9D0A-4C9E-949C-8D98F6183A97}"/>
            </a:ext>
          </a:extLst>
        </xdr:cNvPr>
        <xdr:cNvSpPr txBox="1"/>
      </xdr:nvSpPr>
      <xdr:spPr>
        <a:xfrm>
          <a:off x="15560040" y="373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6" name="直線コネクタ 435">
          <a:extLst>
            <a:ext uri="{FF2B5EF4-FFF2-40B4-BE49-F238E27FC236}">
              <a16:creationId xmlns:a16="http://schemas.microsoft.com/office/drawing/2014/main" id="{1E511950-0C85-4AAA-B7AC-89EA25F699BA}"/>
            </a:ext>
          </a:extLst>
        </xdr:cNvPr>
        <xdr:cNvCxnSpPr/>
      </xdr:nvCxnSpPr>
      <xdr:spPr>
        <a:xfrm>
          <a:off x="15408910" y="376999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a:extLst>
            <a:ext uri="{FF2B5EF4-FFF2-40B4-BE49-F238E27FC236}">
              <a16:creationId xmlns:a16="http://schemas.microsoft.com/office/drawing/2014/main" id="{3C4252C3-909E-4144-B304-C310C2B5A7CB}"/>
            </a:ext>
          </a:extLst>
        </xdr:cNvPr>
        <xdr:cNvSpPr txBox="1"/>
      </xdr:nvSpPr>
      <xdr:spPr>
        <a:xfrm>
          <a:off x="15560040" y="20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a:extLst>
            <a:ext uri="{FF2B5EF4-FFF2-40B4-BE49-F238E27FC236}">
              <a16:creationId xmlns:a16="http://schemas.microsoft.com/office/drawing/2014/main" id="{E8002B44-3689-4326-9349-DC022B59D6B3}"/>
            </a:ext>
          </a:extLst>
        </xdr:cNvPr>
        <xdr:cNvCxnSpPr/>
      </xdr:nvCxnSpPr>
      <xdr:spPr>
        <a:xfrm>
          <a:off x="15408910" y="236876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62865</xdr:rowOff>
    </xdr:from>
    <xdr:to>
      <xdr:col>77</xdr:col>
      <xdr:colOff>44450</xdr:colOff>
      <xdr:row>15</xdr:row>
      <xdr:rowOff>6703</xdr:rowOff>
    </xdr:to>
    <xdr:cxnSp macro="">
      <xdr:nvCxnSpPr>
        <xdr:cNvPr id="439" name="直線コネクタ 438">
          <a:extLst>
            <a:ext uri="{FF2B5EF4-FFF2-40B4-BE49-F238E27FC236}">
              <a16:creationId xmlns:a16="http://schemas.microsoft.com/office/drawing/2014/main" id="{AE66D198-445F-4465-9BC1-E196C0DF20FA}"/>
            </a:ext>
          </a:extLst>
        </xdr:cNvPr>
        <xdr:cNvCxnSpPr/>
      </xdr:nvCxnSpPr>
      <xdr:spPr>
        <a:xfrm flipV="1">
          <a:off x="13903960" y="2459355"/>
          <a:ext cx="810895" cy="12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a:extLst>
            <a:ext uri="{FF2B5EF4-FFF2-40B4-BE49-F238E27FC236}">
              <a16:creationId xmlns:a16="http://schemas.microsoft.com/office/drawing/2014/main" id="{A4E881D4-EE5F-4F58-8243-27F6A32A457A}"/>
            </a:ext>
          </a:extLst>
        </xdr:cNvPr>
        <xdr:cNvSpPr txBox="1"/>
      </xdr:nvSpPr>
      <xdr:spPr>
        <a:xfrm>
          <a:off x="15560040" y="2288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a:extLst>
            <a:ext uri="{FF2B5EF4-FFF2-40B4-BE49-F238E27FC236}">
              <a16:creationId xmlns:a16="http://schemas.microsoft.com/office/drawing/2014/main" id="{154EFE0A-AAF4-4438-8141-EC4A39BA3D62}"/>
            </a:ext>
          </a:extLst>
        </xdr:cNvPr>
        <xdr:cNvSpPr/>
      </xdr:nvSpPr>
      <xdr:spPr>
        <a:xfrm>
          <a:off x="15427960" y="2323677"/>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6703</xdr:rowOff>
    </xdr:from>
    <xdr:to>
      <xdr:col>72</xdr:col>
      <xdr:colOff>203200</xdr:colOff>
      <xdr:row>16</xdr:row>
      <xdr:rowOff>108726</xdr:rowOff>
    </xdr:to>
    <xdr:cxnSp macro="">
      <xdr:nvCxnSpPr>
        <xdr:cNvPr id="442" name="直線コネクタ 441">
          <a:extLst>
            <a:ext uri="{FF2B5EF4-FFF2-40B4-BE49-F238E27FC236}">
              <a16:creationId xmlns:a16="http://schemas.microsoft.com/office/drawing/2014/main" id="{D0629E20-0E95-42CF-87F5-2C9AC2401B77}"/>
            </a:ext>
          </a:extLst>
        </xdr:cNvPr>
        <xdr:cNvCxnSpPr/>
      </xdr:nvCxnSpPr>
      <xdr:spPr>
        <a:xfrm flipV="1">
          <a:off x="13106400" y="2580358"/>
          <a:ext cx="797560" cy="26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F3D7E038-9C66-49BF-802A-51151B2BD54D}"/>
            </a:ext>
          </a:extLst>
        </xdr:cNvPr>
        <xdr:cNvSpPr/>
      </xdr:nvSpPr>
      <xdr:spPr>
        <a:xfrm>
          <a:off x="14665960" y="2323677"/>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2ED71E58-81AF-4E6A-A489-67F5777326B5}"/>
            </a:ext>
          </a:extLst>
        </xdr:cNvPr>
        <xdr:cNvSpPr txBox="1"/>
      </xdr:nvSpPr>
      <xdr:spPr>
        <a:xfrm>
          <a:off x="14371955" y="208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108726</xdr:rowOff>
    </xdr:from>
    <xdr:to>
      <xdr:col>68</xdr:col>
      <xdr:colOff>152400</xdr:colOff>
      <xdr:row>17</xdr:row>
      <xdr:rowOff>99483</xdr:rowOff>
    </xdr:to>
    <xdr:cxnSp macro="">
      <xdr:nvCxnSpPr>
        <xdr:cNvPr id="445" name="直線コネクタ 444">
          <a:extLst>
            <a:ext uri="{FF2B5EF4-FFF2-40B4-BE49-F238E27FC236}">
              <a16:creationId xmlns:a16="http://schemas.microsoft.com/office/drawing/2014/main" id="{00E4FC3C-0528-4E1A-9319-DC8A6272F2AB}"/>
            </a:ext>
          </a:extLst>
        </xdr:cNvPr>
        <xdr:cNvCxnSpPr/>
      </xdr:nvCxnSpPr>
      <xdr:spPr>
        <a:xfrm flipV="1">
          <a:off x="12289790" y="2850021"/>
          <a:ext cx="816610" cy="16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8A989503-CB67-4C54-8435-53517E9DD412}"/>
            </a:ext>
          </a:extLst>
        </xdr:cNvPr>
        <xdr:cNvSpPr/>
      </xdr:nvSpPr>
      <xdr:spPr>
        <a:xfrm>
          <a:off x="13868400" y="2323677"/>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92EA60DE-55C7-41FB-B13A-9B233CB65EA5}"/>
            </a:ext>
          </a:extLst>
        </xdr:cNvPr>
        <xdr:cNvSpPr txBox="1"/>
      </xdr:nvSpPr>
      <xdr:spPr>
        <a:xfrm>
          <a:off x="13555345" y="20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CD1EF865-5A63-446E-851C-64E91CEFE4C9}"/>
            </a:ext>
          </a:extLst>
        </xdr:cNvPr>
        <xdr:cNvSpPr/>
      </xdr:nvSpPr>
      <xdr:spPr>
        <a:xfrm>
          <a:off x="13051790" y="2323677"/>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557FB037-898E-48FF-9963-4C4182FFA02F}"/>
            </a:ext>
          </a:extLst>
        </xdr:cNvPr>
        <xdr:cNvSpPr txBox="1"/>
      </xdr:nvSpPr>
      <xdr:spPr>
        <a:xfrm>
          <a:off x="12763500" y="20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EE0B6708-A674-46FF-B824-9C2FC9E8D85B}"/>
            </a:ext>
          </a:extLst>
        </xdr:cNvPr>
        <xdr:cNvSpPr/>
      </xdr:nvSpPr>
      <xdr:spPr>
        <a:xfrm>
          <a:off x="12246610" y="232367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AF16022B-2A78-4189-9DDF-5536B202F362}"/>
            </a:ext>
          </a:extLst>
        </xdr:cNvPr>
        <xdr:cNvSpPr txBox="1"/>
      </xdr:nvSpPr>
      <xdr:spPr>
        <a:xfrm>
          <a:off x="11946890" y="20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15CE8C4C-8977-4681-B0FB-53DAD063FE66}"/>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E647506C-60DA-4DD3-9F8F-D0B548344D2F}"/>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355B2972-991D-4996-B0AC-54E8C08AAE57}"/>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3F1A410C-0A79-4288-AB1D-8C9528B95E24}"/>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0A3FCA9-6883-4F31-B1F4-767E089CF43C}"/>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12065</xdr:rowOff>
    </xdr:from>
    <xdr:to>
      <xdr:col>77</xdr:col>
      <xdr:colOff>95250</xdr:colOff>
      <xdr:row>14</xdr:row>
      <xdr:rowOff>113665</xdr:rowOff>
    </xdr:to>
    <xdr:sp macro="" textlink="">
      <xdr:nvSpPr>
        <xdr:cNvPr id="457" name="楕円 456">
          <a:extLst>
            <a:ext uri="{FF2B5EF4-FFF2-40B4-BE49-F238E27FC236}">
              <a16:creationId xmlns:a16="http://schemas.microsoft.com/office/drawing/2014/main" id="{7E75ED6D-A242-489B-82A2-2A013476DCDE}"/>
            </a:ext>
          </a:extLst>
        </xdr:cNvPr>
        <xdr:cNvSpPr/>
      </xdr:nvSpPr>
      <xdr:spPr>
        <a:xfrm>
          <a:off x="14665960" y="24161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98442</xdr:rowOff>
    </xdr:from>
    <xdr:ext cx="736600" cy="259045"/>
    <xdr:sp macro="" textlink="">
      <xdr:nvSpPr>
        <xdr:cNvPr id="458" name="テキスト ボックス 457">
          <a:extLst>
            <a:ext uri="{FF2B5EF4-FFF2-40B4-BE49-F238E27FC236}">
              <a16:creationId xmlns:a16="http://schemas.microsoft.com/office/drawing/2014/main" id="{224C5F4A-135C-4E70-92E6-ADE340F2686C}"/>
            </a:ext>
          </a:extLst>
        </xdr:cNvPr>
        <xdr:cNvSpPr txBox="1"/>
      </xdr:nvSpPr>
      <xdr:spPr>
        <a:xfrm>
          <a:off x="14371955" y="249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127353</xdr:rowOff>
    </xdr:from>
    <xdr:to>
      <xdr:col>73</xdr:col>
      <xdr:colOff>44450</xdr:colOff>
      <xdr:row>15</xdr:row>
      <xdr:rowOff>57503</xdr:rowOff>
    </xdr:to>
    <xdr:sp macro="" textlink="">
      <xdr:nvSpPr>
        <xdr:cNvPr id="459" name="楕円 458">
          <a:extLst>
            <a:ext uri="{FF2B5EF4-FFF2-40B4-BE49-F238E27FC236}">
              <a16:creationId xmlns:a16="http://schemas.microsoft.com/office/drawing/2014/main" id="{A1E617A9-3B2C-40D5-A1B7-F940F2F391AF}"/>
            </a:ext>
          </a:extLst>
        </xdr:cNvPr>
        <xdr:cNvSpPr/>
      </xdr:nvSpPr>
      <xdr:spPr>
        <a:xfrm>
          <a:off x="13868400" y="2531463"/>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42280</xdr:rowOff>
    </xdr:from>
    <xdr:ext cx="762000" cy="259045"/>
    <xdr:sp macro="" textlink="">
      <xdr:nvSpPr>
        <xdr:cNvPr id="460" name="テキスト ボックス 459">
          <a:extLst>
            <a:ext uri="{FF2B5EF4-FFF2-40B4-BE49-F238E27FC236}">
              <a16:creationId xmlns:a16="http://schemas.microsoft.com/office/drawing/2014/main" id="{FBF05A65-D9E8-4781-9C6E-9D6A885EDBEC}"/>
            </a:ext>
          </a:extLst>
        </xdr:cNvPr>
        <xdr:cNvSpPr txBox="1"/>
      </xdr:nvSpPr>
      <xdr:spPr>
        <a:xfrm>
          <a:off x="13555345" y="261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57926</xdr:rowOff>
    </xdr:from>
    <xdr:to>
      <xdr:col>68</xdr:col>
      <xdr:colOff>203200</xdr:colOff>
      <xdr:row>16</xdr:row>
      <xdr:rowOff>159526</xdr:rowOff>
    </xdr:to>
    <xdr:sp macro="" textlink="">
      <xdr:nvSpPr>
        <xdr:cNvPr id="461" name="楕円 460">
          <a:extLst>
            <a:ext uri="{FF2B5EF4-FFF2-40B4-BE49-F238E27FC236}">
              <a16:creationId xmlns:a16="http://schemas.microsoft.com/office/drawing/2014/main" id="{CB4D45E2-0161-423B-A30A-EAC2449A3E40}"/>
            </a:ext>
          </a:extLst>
        </xdr:cNvPr>
        <xdr:cNvSpPr/>
      </xdr:nvSpPr>
      <xdr:spPr>
        <a:xfrm>
          <a:off x="13051790" y="2797316"/>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144303</xdr:rowOff>
    </xdr:from>
    <xdr:ext cx="762000" cy="259045"/>
    <xdr:sp macro="" textlink="">
      <xdr:nvSpPr>
        <xdr:cNvPr id="462" name="テキスト ボックス 461">
          <a:extLst>
            <a:ext uri="{FF2B5EF4-FFF2-40B4-BE49-F238E27FC236}">
              <a16:creationId xmlns:a16="http://schemas.microsoft.com/office/drawing/2014/main" id="{679C7160-F24A-46B4-AD7D-6DCF61628DD1}"/>
            </a:ext>
          </a:extLst>
        </xdr:cNvPr>
        <xdr:cNvSpPr txBox="1"/>
      </xdr:nvSpPr>
      <xdr:spPr>
        <a:xfrm>
          <a:off x="12763500" y="288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48683</xdr:rowOff>
    </xdr:from>
    <xdr:to>
      <xdr:col>64</xdr:col>
      <xdr:colOff>152400</xdr:colOff>
      <xdr:row>17</xdr:row>
      <xdr:rowOff>150283</xdr:rowOff>
    </xdr:to>
    <xdr:sp macro="" textlink="">
      <xdr:nvSpPr>
        <xdr:cNvPr id="463" name="楕円 462">
          <a:extLst>
            <a:ext uri="{FF2B5EF4-FFF2-40B4-BE49-F238E27FC236}">
              <a16:creationId xmlns:a16="http://schemas.microsoft.com/office/drawing/2014/main" id="{83A6D3A0-C231-4ABF-8EDE-33535C61EECF}"/>
            </a:ext>
          </a:extLst>
        </xdr:cNvPr>
        <xdr:cNvSpPr/>
      </xdr:nvSpPr>
      <xdr:spPr>
        <a:xfrm>
          <a:off x="12246610" y="296523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135060</xdr:rowOff>
    </xdr:from>
    <xdr:ext cx="762000" cy="259045"/>
    <xdr:sp macro="" textlink="">
      <xdr:nvSpPr>
        <xdr:cNvPr id="464" name="テキスト ボックス 463">
          <a:extLst>
            <a:ext uri="{FF2B5EF4-FFF2-40B4-BE49-F238E27FC236}">
              <a16:creationId xmlns:a16="http://schemas.microsoft.com/office/drawing/2014/main" id="{6A5903C6-7DC8-485F-8EB3-242F824B1ACC}"/>
            </a:ext>
          </a:extLst>
        </xdr:cNvPr>
        <xdr:cNvSpPr txBox="1"/>
      </xdr:nvSpPr>
      <xdr:spPr>
        <a:xfrm>
          <a:off x="11946890" y="304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4,498
4,463
78.65
4,560,137
4,295,636
259,778
2,794,853
3,335,492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類似団体平均と比較して３年連続で若干上回っている。類似団体平均よりも上回ったのが令和２年度であることから、同年度開始された会計年度任用職員制度の予算構成によるものが起因し、人口千人当たりの会計年度任用職員数が類似団体平均よりも多いと分析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一部事務組合、公営事業会計の人件費に充てる負担金・繰出金を含めて、抑制していく必要がある。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80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38</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80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38</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8548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165354</xdr:rowOff>
    </xdr:from>
    <xdr:to>
      <xdr:col>15</xdr:col>
      <xdr:colOff>149225</xdr:colOff>
      <xdr:row>38</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80281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令和２年度からの新型コロナウイルス感染症対策に伴う国庫補助金等を活用した臨時的な事業施行により経常的な消費的経費を抑制したため良好な数値となっているが、光熱水費の高騰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コロナ禍の財政事情は特異的であったことと、今後のインフレリスクを鑑み、行財政改革とともに公共施設総合管理計画等に沿って公共施設を適正な規模に見直し、物件費を抑制していく。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44704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467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44704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46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44704</xdr:rowOff>
    </xdr:from>
    <xdr:to>
      <xdr:col>73</xdr:col>
      <xdr:colOff>180975</xdr:colOff>
      <xdr:row>17</xdr:row>
      <xdr:rowOff>65278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879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65278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66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165354</xdr:rowOff>
    </xdr:from>
    <xdr:to>
      <xdr:col>82</xdr:col>
      <xdr:colOff>158750</xdr:colOff>
      <xdr:row>16</xdr:row>
      <xdr:rowOff>95504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10431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165354</xdr:rowOff>
    </xdr:from>
    <xdr:to>
      <xdr:col>74</xdr:col>
      <xdr:colOff>31750</xdr:colOff>
      <xdr:row>16</xdr:row>
      <xdr:rowOff>95504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105681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14478</xdr:rowOff>
    </xdr:from>
    <xdr:to>
      <xdr:col>69</xdr:col>
      <xdr:colOff>142875</xdr:colOff>
      <xdr:row>17</xdr:row>
      <xdr:rowOff>116078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扶助費に係る経常収支比率は、類似団体平均と同水準で推移している。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高齢化率が高く高齢者福祉にかかる経費が嵩んでいることと、少子化対策として乳幼児、児童生徒、高校生に係る医療費の扶助を行っており、今後も高い数値で推移していくものと予測している。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37193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34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34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57</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93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129920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56442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が、類似団体平均を大きく上回っているのは、特別会計への繰出金が起因している。社会保障関係の特別会計（国保特別会計、介護保険特別会計等）への繰出とともに下水道施設の企業債償還金や維持管理費が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水道事業、下水道事業は、令和６年４月から企業会計へ移行することから、独立採算の原則、経営戦略を交えた計画的な経営改善を図り、普通会計からの繰り入れの減少を見込む。</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149860</xdr:rowOff>
    </xdr:from>
    <xdr:to>
      <xdr:col>82</xdr:col>
      <xdr:colOff>107950</xdr:colOff>
      <xdr:row>60</xdr:row>
      <xdr:rowOff>41275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26541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149860</xdr:rowOff>
    </xdr:from>
    <xdr:to>
      <xdr:col>78</xdr:col>
      <xdr:colOff>69850</xdr:colOff>
      <xdr:row>60</xdr:row>
      <xdr:rowOff>86995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2654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86995</xdr:rowOff>
    </xdr:from>
    <xdr:to>
      <xdr:col>73</xdr:col>
      <xdr:colOff>180975</xdr:colOff>
      <xdr:row>61</xdr:row>
      <xdr:rowOff>6985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37399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6985</xdr:rowOff>
    </xdr:from>
    <xdr:to>
      <xdr:col>69</xdr:col>
      <xdr:colOff>92075</xdr:colOff>
      <xdr:row>61</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4654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161925</xdr:rowOff>
    </xdr:from>
    <xdr:to>
      <xdr:col>82</xdr:col>
      <xdr:colOff>158750</xdr:colOff>
      <xdr:row>60</xdr:row>
      <xdr:rowOff>92075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134002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99060</xdr:rowOff>
    </xdr:from>
    <xdr:to>
      <xdr:col>78</xdr:col>
      <xdr:colOff>120650</xdr:colOff>
      <xdr:row>60</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2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13987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30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36195</xdr:rowOff>
    </xdr:from>
    <xdr:to>
      <xdr:col>74</xdr:col>
      <xdr:colOff>31750</xdr:colOff>
      <xdr:row>60</xdr:row>
      <xdr:rowOff>137795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3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122572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40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127635</xdr:rowOff>
    </xdr:from>
    <xdr:to>
      <xdr:col>69</xdr:col>
      <xdr:colOff>142875</xdr:colOff>
      <xdr:row>61</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42562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133350</xdr:rowOff>
    </xdr:from>
    <xdr:to>
      <xdr:col>65</xdr:col>
      <xdr:colOff>53975</xdr:colOff>
      <xdr:row>61</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48277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補助費に係る経常収支比率は、各種負担金、補助金交付全般について見直しを行っているため、近年は類似団体平均と同水準で推移している。</a:t>
          </a:r>
        </a:p>
        <a:p>
          <a:r>
            <a:rPr kumimoji="1" lang="ja-JP" altLang="en-US" sz="1300">
              <a:latin typeface="ＭＳ Ｐゴシック" panose="020B0600070205080204" pitchFamily="50" charset="-128"/>
              <a:ea typeface="ＭＳ Ｐゴシック" panose="020B0600070205080204" pitchFamily="50" charset="-128"/>
            </a:rPr>
            <a:t>　しかし、定住促進や子育て支援等で時代に合った新たな補助等を新設しており、今後も各種団体の事業、補助基準を引き続き見直しを行っていく必要がある。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580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85852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99568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99568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公債費に係る経常収支比率は、令和４年度の新規発行分を据置せず発行することにより平準化を図ったため、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今後は、庁舎等複合施設の建設、新小学校校舎の建設、可燃ごみの広域処理施設の整備等の大型ハード事業に伴う起債の新規発行を計画しているから、令和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年度から再び起債償還額が大きくなることを見込んでいる。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62230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98956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76</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9895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77</xdr:row>
      <xdr:rowOff>31750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5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233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xdr:rowOff>
    </xdr:from>
    <xdr:to>
      <xdr:col>6</xdr:col>
      <xdr:colOff>171450</xdr:colOff>
      <xdr:row>77</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93997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では、人件費及びその他の経費で類似団体平均を上回っているものの、総じて新型コロナ感染症対策の特定財源確保等により健全な財政運営ができたといえるが、これは特異的な事情だったため、令和４年度から通常の財政状況に戻りつつ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今後は、物価高騰により物件費等の消費的経費の膨張が予測されることから、人件費、扶助費等の義務的経費を見直し、経常経費全体をスリムにしていく必要がある。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142239</xdr:rowOff>
    </xdr:from>
    <xdr:to>
      <xdr:col>82</xdr:col>
      <xdr:colOff>107950</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5153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80</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515339"/>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31750</xdr:rowOff>
    </xdr:from>
    <xdr:to>
      <xdr:col>73</xdr:col>
      <xdr:colOff>180975</xdr:colOff>
      <xdr:row>80</xdr:row>
      <xdr:rowOff>111761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7477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111761</xdr:rowOff>
    </xdr:from>
    <xdr:to>
      <xdr:col>69</xdr:col>
      <xdr:colOff>92075</xdr:colOff>
      <xdr:row>80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827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57150</xdr:rowOff>
    </xdr:from>
    <xdr:to>
      <xdr:col>82</xdr:col>
      <xdr:colOff>158750</xdr:colOff>
      <xdr:row>79</xdr:row>
      <xdr:rowOff>158750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29227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152400</xdr:rowOff>
    </xdr:from>
    <xdr:to>
      <xdr:col>74</xdr:col>
      <xdr:colOff>31750</xdr:colOff>
      <xdr:row>80</xdr:row>
      <xdr:rowOff>82550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67327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60961</xdr:rowOff>
    </xdr:from>
    <xdr:to>
      <xdr:col>69</xdr:col>
      <xdr:colOff>142875</xdr:colOff>
      <xdr:row>80</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147338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76200</xdr:rowOff>
    </xdr:from>
    <xdr:to>
      <xdr:col>65</xdr:col>
      <xdr:colOff>53975</xdr:colOff>
      <xdr:row>81</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162577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22997</xdr:rowOff>
    </xdr:from>
    <xdr:to>
      <xdr:col>29</xdr:col>
      <xdr:colOff>127000</xdr:colOff>
      <xdr:row>20</xdr:row>
      <xdr:rowOff>28726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99622"/>
          <a:ext cx="647700" cy="5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24460</xdr:rowOff>
    </xdr:from>
    <xdr:to>
      <xdr:col>26</xdr:col>
      <xdr:colOff>50800</xdr:colOff>
      <xdr:row>20</xdr:row>
      <xdr:rowOff>28726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501085"/>
          <a:ext cx="698500" cy="4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24460</xdr:rowOff>
    </xdr:from>
    <xdr:to>
      <xdr:col>22</xdr:col>
      <xdr:colOff>114300</xdr:colOff>
      <xdr:row>20</xdr:row>
      <xdr:rowOff>53255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01085"/>
          <a:ext cx="698500" cy="28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53255</xdr:rowOff>
    </xdr:from>
    <xdr:to>
      <xdr:col>18</xdr:col>
      <xdr:colOff>177800</xdr:colOff>
      <xdr:row>20</xdr:row>
      <xdr:rowOff>53574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29880"/>
          <a:ext cx="698500" cy="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143647</xdr:rowOff>
    </xdr:from>
    <xdr:to>
      <xdr:col>29</xdr:col>
      <xdr:colOff>177800</xdr:colOff>
      <xdr:row>20</xdr:row>
      <xdr:rowOff>73797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4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52224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149376</xdr:rowOff>
    </xdr:from>
    <xdr:to>
      <xdr:col>26</xdr:col>
      <xdr:colOff>101600</xdr:colOff>
      <xdr:row>20</xdr:row>
      <xdr:rowOff>79526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54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64303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4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145110</xdr:rowOff>
    </xdr:from>
    <xdr:to>
      <xdr:col>22</xdr:col>
      <xdr:colOff>165100</xdr:colOff>
      <xdr:row>20</xdr:row>
      <xdr:rowOff>75260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50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60037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3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2455</xdr:rowOff>
    </xdr:from>
    <xdr:to>
      <xdr:col>19</xdr:col>
      <xdr:colOff>38100</xdr:colOff>
      <xdr:row>20</xdr:row>
      <xdr:rowOff>104055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79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88832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6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2774</xdr:rowOff>
    </xdr:from>
    <xdr:to>
      <xdr:col>15</xdr:col>
      <xdr:colOff>101600</xdr:colOff>
      <xdr:row>20</xdr:row>
      <xdr:rowOff>104374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79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89151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63175</xdr:rowOff>
    </xdr:from>
    <xdr:to>
      <xdr:col>29</xdr:col>
      <xdr:colOff>127000</xdr:colOff>
      <xdr:row>37</xdr:row>
      <xdr:rowOff>140515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87875"/>
          <a:ext cx="647700" cy="77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47952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72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60038</xdr:rowOff>
    </xdr:from>
    <xdr:to>
      <xdr:col>26</xdr:col>
      <xdr:colOff>50800</xdr:colOff>
      <xdr:row>37</xdr:row>
      <xdr:rowOff>140515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184738"/>
          <a:ext cx="698500" cy="80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49052</xdr:rowOff>
    </xdr:from>
    <xdr:to>
      <xdr:col>22</xdr:col>
      <xdr:colOff>114300</xdr:colOff>
      <xdr:row>37</xdr:row>
      <xdr:rowOff>60038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173752"/>
          <a:ext cx="698500" cy="10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48394</xdr:rowOff>
    </xdr:from>
    <xdr:to>
      <xdr:col>18</xdr:col>
      <xdr:colOff>177800</xdr:colOff>
      <xdr:row>37</xdr:row>
      <xdr:rowOff>49052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173094"/>
          <a:ext cx="698500" cy="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12375</xdr:rowOff>
    </xdr:from>
    <xdr:to>
      <xdr:col>29</xdr:col>
      <xdr:colOff>177800</xdr:colOff>
      <xdr:row>37</xdr:row>
      <xdr:rowOff>113975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37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28902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8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89715</xdr:rowOff>
    </xdr:from>
    <xdr:to>
      <xdr:col>26</xdr:col>
      <xdr:colOff>101600</xdr:colOff>
      <xdr:row>37</xdr:row>
      <xdr:rowOff>191315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1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176092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0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9238</xdr:rowOff>
    </xdr:from>
    <xdr:to>
      <xdr:col>22</xdr:col>
      <xdr:colOff>165100</xdr:colOff>
      <xdr:row>37</xdr:row>
      <xdr:rowOff>110838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33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292465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0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169702</xdr:rowOff>
    </xdr:from>
    <xdr:to>
      <xdr:col>19</xdr:col>
      <xdr:colOff>38100</xdr:colOff>
      <xdr:row>37</xdr:row>
      <xdr:rowOff>99852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22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281479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9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169044</xdr:rowOff>
    </xdr:from>
    <xdr:to>
      <xdr:col>15</xdr:col>
      <xdr:colOff>101600</xdr:colOff>
      <xdr:row>37</xdr:row>
      <xdr:rowOff>99194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122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280821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9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4,498
4,463
78.65
4,560,137
4,295,636
259,778
2,794,853
3,335,492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69876</xdr:rowOff>
    </xdr:from>
    <xdr:to>
      <xdr:col>24</xdr:col>
      <xdr:colOff>63500</xdr:colOff>
      <xdr:row>37</xdr:row>
      <xdr:rowOff>71229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13526"/>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69200</xdr:rowOff>
    </xdr:from>
    <xdr:to>
      <xdr:col>19</xdr:col>
      <xdr:colOff>177800</xdr:colOff>
      <xdr:row>37</xdr:row>
      <xdr:rowOff>71229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12850"/>
          <a:ext cx="8890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69200</xdr:rowOff>
    </xdr:from>
    <xdr:to>
      <xdr:col>15</xdr:col>
      <xdr:colOff>50800</xdr:colOff>
      <xdr:row>37</xdr:row>
      <xdr:rowOff>148711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2850"/>
          <a:ext cx="889000" cy="7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144798</xdr:rowOff>
    </xdr:from>
    <xdr:to>
      <xdr:col>10</xdr:col>
      <xdr:colOff>114300</xdr:colOff>
      <xdr:row>37</xdr:row>
      <xdr:rowOff>148711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88448"/>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19076</xdr:rowOff>
    </xdr:from>
    <xdr:to>
      <xdr:col>24</xdr:col>
      <xdr:colOff>114300</xdr:colOff>
      <xdr:row>37</xdr:row>
      <xdr:rowOff>120676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105453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20429</xdr:rowOff>
    </xdr:from>
    <xdr:to>
      <xdr:col>20</xdr:col>
      <xdr:colOff>38100</xdr:colOff>
      <xdr:row>37</xdr:row>
      <xdr:rowOff>122029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113156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5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18400</xdr:rowOff>
    </xdr:from>
    <xdr:to>
      <xdr:col>15</xdr:col>
      <xdr:colOff>101600</xdr:colOff>
      <xdr:row>37</xdr:row>
      <xdr:rowOff>120000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111127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5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97911</xdr:rowOff>
    </xdr:from>
    <xdr:to>
      <xdr:col>10</xdr:col>
      <xdr:colOff>165100</xdr:colOff>
      <xdr:row>38</xdr:row>
      <xdr:rowOff>28060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15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19187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3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93998</xdr:rowOff>
    </xdr:from>
    <xdr:to>
      <xdr:col>6</xdr:col>
      <xdr:colOff>38100</xdr:colOff>
      <xdr:row>38</xdr:row>
      <xdr:rowOff>24147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376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15275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3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127829</xdr:rowOff>
    </xdr:from>
    <xdr:to>
      <xdr:col>24</xdr:col>
      <xdr:colOff>63500</xdr:colOff>
      <xdr:row>58</xdr:row>
      <xdr:rowOff>135540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71929"/>
          <a:ext cx="8382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128801</xdr:rowOff>
    </xdr:from>
    <xdr:to>
      <xdr:col>19</xdr:col>
      <xdr:colOff>177800</xdr:colOff>
      <xdr:row>58</xdr:row>
      <xdr:rowOff>135540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72901"/>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128801</xdr:rowOff>
    </xdr:from>
    <xdr:to>
      <xdr:col>15</xdr:col>
      <xdr:colOff>50800</xdr:colOff>
      <xdr:row>58</xdr:row>
      <xdr:rowOff>140990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72901"/>
          <a:ext cx="889000" cy="1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138601</xdr:rowOff>
    </xdr:from>
    <xdr:to>
      <xdr:col>10</xdr:col>
      <xdr:colOff>114300</xdr:colOff>
      <xdr:row>58</xdr:row>
      <xdr:rowOff>140990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82701"/>
          <a:ext cx="889000" cy="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77029</xdr:rowOff>
    </xdr:from>
    <xdr:to>
      <xdr:col>24</xdr:col>
      <xdr:colOff>114300</xdr:colOff>
      <xdr:row>59</xdr:row>
      <xdr:rowOff>7179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2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163406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3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84740</xdr:rowOff>
    </xdr:from>
    <xdr:to>
      <xdr:col>20</xdr:col>
      <xdr:colOff>38100</xdr:colOff>
      <xdr:row>59</xdr:row>
      <xdr:rowOff>14890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6017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12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78001</xdr:rowOff>
    </xdr:from>
    <xdr:to>
      <xdr:col>15</xdr:col>
      <xdr:colOff>101600</xdr:colOff>
      <xdr:row>59</xdr:row>
      <xdr:rowOff>8151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2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170728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1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90190</xdr:rowOff>
    </xdr:from>
    <xdr:to>
      <xdr:col>10</xdr:col>
      <xdr:colOff>165100</xdr:colOff>
      <xdr:row>59</xdr:row>
      <xdr:rowOff>20340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11467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12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87801</xdr:rowOff>
    </xdr:from>
    <xdr:to>
      <xdr:col>6</xdr:col>
      <xdr:colOff>38100</xdr:colOff>
      <xdr:row>59</xdr:row>
      <xdr:rowOff>17951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9078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12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154925</xdr:rowOff>
    </xdr:from>
    <xdr:to>
      <xdr:col>24</xdr:col>
      <xdr:colOff>63500</xdr:colOff>
      <xdr:row>77</xdr:row>
      <xdr:rowOff>162252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56575"/>
          <a:ext cx="8382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160251</xdr:rowOff>
    </xdr:from>
    <xdr:to>
      <xdr:col>19</xdr:col>
      <xdr:colOff>177800</xdr:colOff>
      <xdr:row>77</xdr:row>
      <xdr:rowOff>162252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61901"/>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160040</xdr:rowOff>
    </xdr:from>
    <xdr:to>
      <xdr:col>15</xdr:col>
      <xdr:colOff>50800</xdr:colOff>
      <xdr:row>77</xdr:row>
      <xdr:rowOff>160251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61690"/>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152747</xdr:rowOff>
    </xdr:from>
    <xdr:to>
      <xdr:col>10</xdr:col>
      <xdr:colOff>114300</xdr:colOff>
      <xdr:row>77</xdr:row>
      <xdr:rowOff>160040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54397"/>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104125</xdr:rowOff>
    </xdr:from>
    <xdr:to>
      <xdr:col>24</xdr:col>
      <xdr:colOff>114300</xdr:colOff>
      <xdr:row>78</xdr:row>
      <xdr:rowOff>34275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0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19052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111452</xdr:rowOff>
    </xdr:from>
    <xdr:to>
      <xdr:col>20</xdr:col>
      <xdr:colOff>38100</xdr:colOff>
      <xdr:row>78</xdr:row>
      <xdr:rowOff>41602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32729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109451</xdr:rowOff>
    </xdr:from>
    <xdr:to>
      <xdr:col>15</xdr:col>
      <xdr:colOff>101600</xdr:colOff>
      <xdr:row>78</xdr:row>
      <xdr:rowOff>39601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30728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0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109240</xdr:rowOff>
    </xdr:from>
    <xdr:to>
      <xdr:col>10</xdr:col>
      <xdr:colOff>165100</xdr:colOff>
      <xdr:row>78</xdr:row>
      <xdr:rowOff>39390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30517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101947</xdr:rowOff>
    </xdr:from>
    <xdr:to>
      <xdr:col>6</xdr:col>
      <xdr:colOff>38100</xdr:colOff>
      <xdr:row>78</xdr:row>
      <xdr:rowOff>32097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23224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9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122600</xdr:rowOff>
    </xdr:from>
    <xdr:to>
      <xdr:col>24</xdr:col>
      <xdr:colOff>63500</xdr:colOff>
      <xdr:row>97</xdr:row>
      <xdr:rowOff>45898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81800"/>
          <a:ext cx="838200" cy="9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33158</xdr:rowOff>
    </xdr:from>
    <xdr:to>
      <xdr:col>19</xdr:col>
      <xdr:colOff>177800</xdr:colOff>
      <xdr:row>97</xdr:row>
      <xdr:rowOff>45898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63808"/>
          <a:ext cx="889000" cy="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169357</xdr:rowOff>
    </xdr:from>
    <xdr:to>
      <xdr:col>15</xdr:col>
      <xdr:colOff>50800</xdr:colOff>
      <xdr:row>97</xdr:row>
      <xdr:rowOff>33158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28557"/>
          <a:ext cx="889000" cy="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169357</xdr:rowOff>
    </xdr:from>
    <xdr:to>
      <xdr:col>10</xdr:col>
      <xdr:colOff>114300</xdr:colOff>
      <xdr:row>97</xdr:row>
      <xdr:rowOff>9283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28557"/>
          <a:ext cx="8890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71800</xdr:rowOff>
    </xdr:from>
    <xdr:to>
      <xdr:col>24</xdr:col>
      <xdr:colOff>114300</xdr:colOff>
      <xdr:row>97</xdr:row>
      <xdr:rowOff>1950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50227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166548</xdr:rowOff>
    </xdr:from>
    <xdr:to>
      <xdr:col>20</xdr:col>
      <xdr:colOff>38100</xdr:colOff>
      <xdr:row>97</xdr:row>
      <xdr:rowOff>96698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87825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153808</xdr:rowOff>
    </xdr:from>
    <xdr:to>
      <xdr:col>15</xdr:col>
      <xdr:colOff>101600</xdr:colOff>
      <xdr:row>97</xdr:row>
      <xdr:rowOff>83958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75085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0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118557</xdr:rowOff>
    </xdr:from>
    <xdr:to>
      <xdr:col>10</xdr:col>
      <xdr:colOff>165100</xdr:colOff>
      <xdr:row>97</xdr:row>
      <xdr:rowOff>48707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39834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7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129933</xdr:rowOff>
    </xdr:from>
    <xdr:to>
      <xdr:col>6</xdr:col>
      <xdr:colOff>38100</xdr:colOff>
      <xdr:row>97</xdr:row>
      <xdr:rowOff>60083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8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51210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44040</xdr:rowOff>
    </xdr:from>
    <xdr:to>
      <xdr:col>55</xdr:col>
      <xdr:colOff>0</xdr:colOff>
      <xdr:row>37</xdr:row>
      <xdr:rowOff>83811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87690"/>
          <a:ext cx="838200" cy="3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93565</xdr:rowOff>
    </xdr:from>
    <xdr:to>
      <xdr:col>50</xdr:col>
      <xdr:colOff>114300</xdr:colOff>
      <xdr:row>37</xdr:row>
      <xdr:rowOff>44040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65765"/>
          <a:ext cx="889000" cy="12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93565</xdr:rowOff>
    </xdr:from>
    <xdr:to>
      <xdr:col>45</xdr:col>
      <xdr:colOff>177800</xdr:colOff>
      <xdr:row>37</xdr:row>
      <xdr:rowOff>142727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65765"/>
          <a:ext cx="889000" cy="2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142727</xdr:rowOff>
    </xdr:from>
    <xdr:to>
      <xdr:col>41</xdr:col>
      <xdr:colOff>50800</xdr:colOff>
      <xdr:row>37</xdr:row>
      <xdr:rowOff>145348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86377"/>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33011</xdr:rowOff>
    </xdr:from>
    <xdr:to>
      <xdr:col>55</xdr:col>
      <xdr:colOff>50800</xdr:colOff>
      <xdr:row>37</xdr:row>
      <xdr:rowOff>134611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11438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5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164690</xdr:rowOff>
    </xdr:from>
    <xdr:to>
      <xdr:col>50</xdr:col>
      <xdr:colOff>165100</xdr:colOff>
      <xdr:row>37</xdr:row>
      <xdr:rowOff>94840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85967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2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42765</xdr:rowOff>
    </xdr:from>
    <xdr:to>
      <xdr:col>46</xdr:col>
      <xdr:colOff>38100</xdr:colOff>
      <xdr:row>36</xdr:row>
      <xdr:rowOff>144365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135492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0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91927</xdr:rowOff>
    </xdr:from>
    <xdr:to>
      <xdr:col>41</xdr:col>
      <xdr:colOff>101600</xdr:colOff>
      <xdr:row>38</xdr:row>
      <xdr:rowOff>22077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13204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2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94548</xdr:rowOff>
    </xdr:from>
    <xdr:to>
      <xdr:col>36</xdr:col>
      <xdr:colOff>165100</xdr:colOff>
      <xdr:row>38</xdr:row>
      <xdr:rowOff>24698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15825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3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89664</xdr:rowOff>
    </xdr:from>
    <xdr:to>
      <xdr:col>55</xdr:col>
      <xdr:colOff>0</xdr:colOff>
      <xdr:row>57</xdr:row>
      <xdr:rowOff>135205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62314"/>
          <a:ext cx="838200" cy="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89664</xdr:rowOff>
    </xdr:from>
    <xdr:to>
      <xdr:col>50</xdr:col>
      <xdr:colOff>114300</xdr:colOff>
      <xdr:row>57</xdr:row>
      <xdr:rowOff>165165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62314"/>
          <a:ext cx="889000" cy="7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165165</xdr:rowOff>
    </xdr:from>
    <xdr:to>
      <xdr:col>45</xdr:col>
      <xdr:colOff>177800</xdr:colOff>
      <xdr:row>58</xdr:row>
      <xdr:rowOff>4569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937815"/>
          <a:ext cx="889000" cy="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150888</xdr:rowOff>
    </xdr:from>
    <xdr:to>
      <xdr:col>41</xdr:col>
      <xdr:colOff>50800</xdr:colOff>
      <xdr:row>58</xdr:row>
      <xdr:rowOff>4569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923538"/>
          <a:ext cx="889000" cy="2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84405</xdr:rowOff>
    </xdr:from>
    <xdr:to>
      <xdr:col>55</xdr:col>
      <xdr:colOff>50800</xdr:colOff>
      <xdr:row>58</xdr:row>
      <xdr:rowOff>14555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170782</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7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38864</xdr:rowOff>
    </xdr:from>
    <xdr:to>
      <xdr:col>50</xdr:col>
      <xdr:colOff>165100</xdr:colOff>
      <xdr:row>57</xdr:row>
      <xdr:rowOff>140464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131591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0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114365</xdr:rowOff>
    </xdr:from>
    <xdr:to>
      <xdr:col>46</xdr:col>
      <xdr:colOff>38100</xdr:colOff>
      <xdr:row>58</xdr:row>
      <xdr:rowOff>44515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8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35642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7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125219</xdr:rowOff>
    </xdr:from>
    <xdr:to>
      <xdr:col>41</xdr:col>
      <xdr:colOff>101600</xdr:colOff>
      <xdr:row>58</xdr:row>
      <xdr:rowOff>55369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46496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9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100088</xdr:rowOff>
    </xdr:from>
    <xdr:to>
      <xdr:col>36</xdr:col>
      <xdr:colOff>165100</xdr:colOff>
      <xdr:row>58</xdr:row>
      <xdr:rowOff>30238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21365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6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2584</xdr:rowOff>
    </xdr:from>
    <xdr:to>
      <xdr:col>55</xdr:col>
      <xdr:colOff>0</xdr:colOff>
      <xdr:row>78</xdr:row>
      <xdr:rowOff>13047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75684"/>
          <a:ext cx="8382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2584</xdr:rowOff>
    </xdr:from>
    <xdr:to>
      <xdr:col>50</xdr:col>
      <xdr:colOff>114300</xdr:colOff>
      <xdr:row>78</xdr:row>
      <xdr:rowOff>10477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75684"/>
          <a:ext cx="889000" cy="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10477</xdr:rowOff>
    </xdr:from>
    <xdr:to>
      <xdr:col>45</xdr:col>
      <xdr:colOff>177800</xdr:colOff>
      <xdr:row>78</xdr:row>
      <xdr:rowOff>16308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83577"/>
          <a:ext cx="8890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166319</xdr:rowOff>
    </xdr:from>
    <xdr:to>
      <xdr:col>41</xdr:col>
      <xdr:colOff>50800</xdr:colOff>
      <xdr:row>78</xdr:row>
      <xdr:rowOff>16308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67969"/>
          <a:ext cx="889000" cy="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133697</xdr:rowOff>
    </xdr:from>
    <xdr:to>
      <xdr:col>55</xdr:col>
      <xdr:colOff>50800</xdr:colOff>
      <xdr:row>78</xdr:row>
      <xdr:rowOff>63847</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3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123234</xdr:rowOff>
    </xdr:from>
    <xdr:to>
      <xdr:col>50</xdr:col>
      <xdr:colOff>165100</xdr:colOff>
      <xdr:row>78</xdr:row>
      <xdr:rowOff>53384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44511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131127</xdr:rowOff>
    </xdr:from>
    <xdr:to>
      <xdr:col>46</xdr:col>
      <xdr:colOff>38100</xdr:colOff>
      <xdr:row>78</xdr:row>
      <xdr:rowOff>61277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52404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2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136958</xdr:rowOff>
    </xdr:from>
    <xdr:to>
      <xdr:col>41</xdr:col>
      <xdr:colOff>101600</xdr:colOff>
      <xdr:row>78</xdr:row>
      <xdr:rowOff>67108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58235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3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115519</xdr:rowOff>
    </xdr:from>
    <xdr:to>
      <xdr:col>36</xdr:col>
      <xdr:colOff>165100</xdr:colOff>
      <xdr:row>78</xdr:row>
      <xdr:rowOff>45669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36796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137466</xdr:rowOff>
    </xdr:from>
    <xdr:to>
      <xdr:col>55</xdr:col>
      <xdr:colOff>0</xdr:colOff>
      <xdr:row>98</xdr:row>
      <xdr:rowOff>68090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768116"/>
          <a:ext cx="838200" cy="10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137466</xdr:rowOff>
    </xdr:from>
    <xdr:to>
      <xdr:col>50</xdr:col>
      <xdr:colOff>114300</xdr:colOff>
      <xdr:row>99</xdr:row>
      <xdr:rowOff>10593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768116"/>
          <a:ext cx="8890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10593</xdr:rowOff>
    </xdr:from>
    <xdr:to>
      <xdr:col>45</xdr:col>
      <xdr:colOff>177800</xdr:colOff>
      <xdr:row>99</xdr:row>
      <xdr:rowOff>23442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984143"/>
          <a:ext cx="889000" cy="1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23178</xdr:rowOff>
    </xdr:from>
    <xdr:to>
      <xdr:col>41</xdr:col>
      <xdr:colOff>50800</xdr:colOff>
      <xdr:row>99</xdr:row>
      <xdr:rowOff>23442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996728"/>
          <a:ext cx="889000" cy="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17290</xdr:rowOff>
    </xdr:from>
    <xdr:to>
      <xdr:col>55</xdr:col>
      <xdr:colOff>50800</xdr:colOff>
      <xdr:row>98</xdr:row>
      <xdr:rowOff>118890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167167</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9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86666</xdr:rowOff>
    </xdr:from>
    <xdr:to>
      <xdr:col>50</xdr:col>
      <xdr:colOff>165100</xdr:colOff>
      <xdr:row>98</xdr:row>
      <xdr:rowOff>16816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1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7943</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1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131243</xdr:rowOff>
    </xdr:from>
    <xdr:to>
      <xdr:col>46</xdr:col>
      <xdr:colOff>38100</xdr:colOff>
      <xdr:row>99</xdr:row>
      <xdr:rowOff>61393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9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52520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70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144092</xdr:rowOff>
    </xdr:from>
    <xdr:to>
      <xdr:col>41</xdr:col>
      <xdr:colOff>101600</xdr:colOff>
      <xdr:row>99</xdr:row>
      <xdr:rowOff>74242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9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65369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703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143828</xdr:rowOff>
    </xdr:from>
    <xdr:to>
      <xdr:col>36</xdr:col>
      <xdr:colOff>165100</xdr:colOff>
      <xdr:row>99</xdr:row>
      <xdr:rowOff>73978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9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65105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70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29791</xdr:rowOff>
    </xdr:from>
    <xdr:to>
      <xdr:col>85</xdr:col>
      <xdr:colOff>127000</xdr:colOff>
      <xdr:row>39</xdr:row>
      <xdr:rowOff>37973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16341"/>
          <a:ext cx="838200" cy="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29791</xdr:rowOff>
    </xdr:from>
    <xdr:to>
      <xdr:col>81</xdr:col>
      <xdr:colOff>50800</xdr:colOff>
      <xdr:row>39</xdr:row>
      <xdr:rowOff>44379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716341"/>
          <a:ext cx="889000" cy="1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156953</xdr:rowOff>
    </xdr:from>
    <xdr:to>
      <xdr:col>76</xdr:col>
      <xdr:colOff>114300</xdr:colOff>
      <xdr:row>39</xdr:row>
      <xdr:rowOff>44379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72053"/>
          <a:ext cx="889000" cy="5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156953</xdr:rowOff>
    </xdr:from>
    <xdr:to>
      <xdr:col>71</xdr:col>
      <xdr:colOff>177800</xdr:colOff>
      <xdr:row>38</xdr:row>
      <xdr:rowOff>162484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72053"/>
          <a:ext cx="889000" cy="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158623</xdr:rowOff>
    </xdr:from>
    <xdr:to>
      <xdr:col>85</xdr:col>
      <xdr:colOff>177800</xdr:colOff>
      <xdr:row>39</xdr:row>
      <xdr:rowOff>88773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150441</xdr:rowOff>
    </xdr:from>
    <xdr:to>
      <xdr:col>81</xdr:col>
      <xdr:colOff>101600</xdr:colOff>
      <xdr:row>39</xdr:row>
      <xdr:rowOff>80591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71718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5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165029</xdr:rowOff>
    </xdr:from>
    <xdr:to>
      <xdr:col>76</xdr:col>
      <xdr:colOff>165100</xdr:colOff>
      <xdr:row>39</xdr:row>
      <xdr:rowOff>95179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86306</xdr:rowOff>
    </xdr:from>
    <xdr:ext cx="313932"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35333" y="67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106153</xdr:rowOff>
    </xdr:from>
    <xdr:to>
      <xdr:col>72</xdr:col>
      <xdr:colOff>38100</xdr:colOff>
      <xdr:row>39</xdr:row>
      <xdr:rowOff>36303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52831</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111684</xdr:rowOff>
    </xdr:from>
    <xdr:to>
      <xdr:col>67</xdr:col>
      <xdr:colOff>101600</xdr:colOff>
      <xdr:row>39</xdr:row>
      <xdr:rowOff>41834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58361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40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34150</xdr:rowOff>
    </xdr:from>
    <xdr:to>
      <xdr:col>85</xdr:col>
      <xdr:colOff>127000</xdr:colOff>
      <xdr:row>78</xdr:row>
      <xdr:rowOff>60858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07250"/>
          <a:ext cx="8382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27915</xdr:rowOff>
    </xdr:from>
    <xdr:to>
      <xdr:col>81</xdr:col>
      <xdr:colOff>50800</xdr:colOff>
      <xdr:row>78</xdr:row>
      <xdr:rowOff>60858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401015"/>
          <a:ext cx="889000" cy="3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19335</xdr:rowOff>
    </xdr:from>
    <xdr:to>
      <xdr:col>76</xdr:col>
      <xdr:colOff>114300</xdr:colOff>
      <xdr:row>78</xdr:row>
      <xdr:rowOff>27915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92435"/>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15467</xdr:rowOff>
    </xdr:from>
    <xdr:to>
      <xdr:col>71</xdr:col>
      <xdr:colOff>177800</xdr:colOff>
      <xdr:row>78</xdr:row>
      <xdr:rowOff>19335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88567"/>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154800</xdr:rowOff>
    </xdr:from>
    <xdr:to>
      <xdr:col>85</xdr:col>
      <xdr:colOff>177800</xdr:colOff>
      <xdr:row>78</xdr:row>
      <xdr:rowOff>84950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69727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7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10058</xdr:rowOff>
    </xdr:from>
    <xdr:to>
      <xdr:col>81</xdr:col>
      <xdr:colOff>101600</xdr:colOff>
      <xdr:row>78</xdr:row>
      <xdr:rowOff>111658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8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102785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7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148565</xdr:rowOff>
    </xdr:from>
    <xdr:to>
      <xdr:col>76</xdr:col>
      <xdr:colOff>165100</xdr:colOff>
      <xdr:row>78</xdr:row>
      <xdr:rowOff>78715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69842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4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139985</xdr:rowOff>
    </xdr:from>
    <xdr:to>
      <xdr:col>72</xdr:col>
      <xdr:colOff>38100</xdr:colOff>
      <xdr:row>78</xdr:row>
      <xdr:rowOff>70135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61262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43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136117</xdr:rowOff>
    </xdr:from>
    <xdr:to>
      <xdr:col>67</xdr:col>
      <xdr:colOff>101600</xdr:colOff>
      <xdr:row>78</xdr:row>
      <xdr:rowOff>66267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57394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43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49577</xdr:rowOff>
    </xdr:from>
    <xdr:to>
      <xdr:col>85</xdr:col>
      <xdr:colOff>127000</xdr:colOff>
      <xdr:row>98</xdr:row>
      <xdr:rowOff>57276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51677"/>
          <a:ext cx="838200" cy="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57276</xdr:rowOff>
    </xdr:from>
    <xdr:to>
      <xdr:col>81</xdr:col>
      <xdr:colOff>50800</xdr:colOff>
      <xdr:row>98</xdr:row>
      <xdr:rowOff>93528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59376"/>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93528</xdr:rowOff>
    </xdr:from>
    <xdr:to>
      <xdr:col>76</xdr:col>
      <xdr:colOff>114300</xdr:colOff>
      <xdr:row>98</xdr:row>
      <xdr:rowOff>102826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95628"/>
          <a:ext cx="889000" cy="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102826</xdr:rowOff>
    </xdr:from>
    <xdr:to>
      <xdr:col>71</xdr:col>
      <xdr:colOff>177800</xdr:colOff>
      <xdr:row>98</xdr:row>
      <xdr:rowOff>114213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04926"/>
          <a:ext cx="889000" cy="1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170227</xdr:rowOff>
    </xdr:from>
    <xdr:to>
      <xdr:col>85</xdr:col>
      <xdr:colOff>177800</xdr:colOff>
      <xdr:row>98</xdr:row>
      <xdr:rowOff>100377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0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6476</xdr:rowOff>
    </xdr:from>
    <xdr:to>
      <xdr:col>81</xdr:col>
      <xdr:colOff>101600</xdr:colOff>
      <xdr:row>98</xdr:row>
      <xdr:rowOff>108076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99203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42728</xdr:rowOff>
    </xdr:from>
    <xdr:to>
      <xdr:col>76</xdr:col>
      <xdr:colOff>165100</xdr:colOff>
      <xdr:row>98</xdr:row>
      <xdr:rowOff>144328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135455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52026</xdr:rowOff>
    </xdr:from>
    <xdr:to>
      <xdr:col>72</xdr:col>
      <xdr:colOff>38100</xdr:colOff>
      <xdr:row>98</xdr:row>
      <xdr:rowOff>153626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144753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63413</xdr:rowOff>
    </xdr:from>
    <xdr:to>
      <xdr:col>67</xdr:col>
      <xdr:colOff>101600</xdr:colOff>
      <xdr:row>98</xdr:row>
      <xdr:rowOff>165013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156140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36030</xdr:rowOff>
    </xdr:from>
    <xdr:to>
      <xdr:col>116</xdr:col>
      <xdr:colOff>63500</xdr:colOff>
      <xdr:row>39</xdr:row>
      <xdr:rowOff>37364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722580"/>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37364</xdr:rowOff>
    </xdr:from>
    <xdr:to>
      <xdr:col>111</xdr:col>
      <xdr:colOff>177800</xdr:colOff>
      <xdr:row>39</xdr:row>
      <xdr:rowOff>37554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72391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37554</xdr:rowOff>
    </xdr:from>
    <xdr:to>
      <xdr:col>107</xdr:col>
      <xdr:colOff>50800</xdr:colOff>
      <xdr:row>39</xdr:row>
      <xdr:rowOff>41554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724104"/>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35878</xdr:rowOff>
    </xdr:from>
    <xdr:to>
      <xdr:col>102</xdr:col>
      <xdr:colOff>114300</xdr:colOff>
      <xdr:row>39</xdr:row>
      <xdr:rowOff>41554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22428"/>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156680</xdr:rowOff>
    </xdr:from>
    <xdr:to>
      <xdr:col>116</xdr:col>
      <xdr:colOff>114300</xdr:colOff>
      <xdr:row>39</xdr:row>
      <xdr:rowOff>86830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71607</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8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158014</xdr:rowOff>
    </xdr:from>
    <xdr:to>
      <xdr:col>112</xdr:col>
      <xdr:colOff>38100</xdr:colOff>
      <xdr:row>39</xdr:row>
      <xdr:rowOff>88164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79291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7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158204</xdr:rowOff>
    </xdr:from>
    <xdr:to>
      <xdr:col>107</xdr:col>
      <xdr:colOff>101600</xdr:colOff>
      <xdr:row>39</xdr:row>
      <xdr:rowOff>88354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79481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76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162204</xdr:rowOff>
    </xdr:from>
    <xdr:to>
      <xdr:col>102</xdr:col>
      <xdr:colOff>165100</xdr:colOff>
      <xdr:row>39</xdr:row>
      <xdr:rowOff>92354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83481</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88333" y="677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156528</xdr:rowOff>
    </xdr:from>
    <xdr:to>
      <xdr:col>98</xdr:col>
      <xdr:colOff>38100</xdr:colOff>
      <xdr:row>39</xdr:row>
      <xdr:rowOff>86678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77805</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4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38148</xdr:rowOff>
    </xdr:from>
    <xdr:to>
      <xdr:col>116</xdr:col>
      <xdr:colOff>63500</xdr:colOff>
      <xdr:row>59</xdr:row>
      <xdr:rowOff>38293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3698"/>
          <a:ext cx="8382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38293</xdr:rowOff>
    </xdr:from>
    <xdr:to>
      <xdr:col>111</xdr:col>
      <xdr:colOff>177800</xdr:colOff>
      <xdr:row>59</xdr:row>
      <xdr:rowOff>39574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53843"/>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39574</xdr:rowOff>
    </xdr:from>
    <xdr:to>
      <xdr:col>107</xdr:col>
      <xdr:colOff>50800</xdr:colOff>
      <xdr:row>59</xdr:row>
      <xdr:rowOff>39688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5512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39200</xdr:rowOff>
    </xdr:from>
    <xdr:to>
      <xdr:col>102</xdr:col>
      <xdr:colOff>114300</xdr:colOff>
      <xdr:row>59</xdr:row>
      <xdr:rowOff>39688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54750"/>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158798</xdr:rowOff>
    </xdr:from>
    <xdr:to>
      <xdr:col>116</xdr:col>
      <xdr:colOff>114300</xdr:colOff>
      <xdr:row>59</xdr:row>
      <xdr:rowOff>88948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158943</xdr:rowOff>
    </xdr:from>
    <xdr:to>
      <xdr:col>112</xdr:col>
      <xdr:colOff>38100</xdr:colOff>
      <xdr:row>59</xdr:row>
      <xdr:rowOff>89093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80220</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160224</xdr:rowOff>
    </xdr:from>
    <xdr:to>
      <xdr:col>107</xdr:col>
      <xdr:colOff>101600</xdr:colOff>
      <xdr:row>59</xdr:row>
      <xdr:rowOff>90374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81501</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97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160338</xdr:rowOff>
    </xdr:from>
    <xdr:to>
      <xdr:col>102</xdr:col>
      <xdr:colOff>165100</xdr:colOff>
      <xdr:row>59</xdr:row>
      <xdr:rowOff>90488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81615</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9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159850</xdr:rowOff>
    </xdr:from>
    <xdr:to>
      <xdr:col>98</xdr:col>
      <xdr:colOff>38100</xdr:colOff>
      <xdr:row>59</xdr:row>
      <xdr:rowOff>90000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81127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9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73963</xdr:rowOff>
    </xdr:from>
    <xdr:to>
      <xdr:col>116</xdr:col>
      <xdr:colOff>63500</xdr:colOff>
      <xdr:row>76</xdr:row>
      <xdr:rowOff>95839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04163"/>
          <a:ext cx="838200" cy="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95839</xdr:rowOff>
    </xdr:from>
    <xdr:to>
      <xdr:col>111</xdr:col>
      <xdr:colOff>177800</xdr:colOff>
      <xdr:row>76</xdr:row>
      <xdr:rowOff>97055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26039"/>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97055</xdr:rowOff>
    </xdr:from>
    <xdr:to>
      <xdr:col>107</xdr:col>
      <xdr:colOff>50800</xdr:colOff>
      <xdr:row>76</xdr:row>
      <xdr:rowOff>99919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127255"/>
          <a:ext cx="8890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99919</xdr:rowOff>
    </xdr:from>
    <xdr:to>
      <xdr:col>102</xdr:col>
      <xdr:colOff>114300</xdr:colOff>
      <xdr:row>76</xdr:row>
      <xdr:rowOff>107293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130119"/>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23163</xdr:rowOff>
    </xdr:from>
    <xdr:to>
      <xdr:col>116</xdr:col>
      <xdr:colOff>114300</xdr:colOff>
      <xdr:row>76</xdr:row>
      <xdr:rowOff>124763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5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46039</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0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45039</xdr:rowOff>
    </xdr:from>
    <xdr:to>
      <xdr:col>112</xdr:col>
      <xdr:colOff>38100</xdr:colOff>
      <xdr:row>76</xdr:row>
      <xdr:rowOff>146639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7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163166</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85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46255</xdr:rowOff>
    </xdr:from>
    <xdr:to>
      <xdr:col>107</xdr:col>
      <xdr:colOff>101600</xdr:colOff>
      <xdr:row>76</xdr:row>
      <xdr:rowOff>147855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7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164382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49119</xdr:rowOff>
    </xdr:from>
    <xdr:to>
      <xdr:col>102</xdr:col>
      <xdr:colOff>165100</xdr:colOff>
      <xdr:row>76</xdr:row>
      <xdr:rowOff>150719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167246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85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56493</xdr:rowOff>
    </xdr:from>
    <xdr:to>
      <xdr:col>98</xdr:col>
      <xdr:colOff>38100</xdr:colOff>
      <xdr:row>76</xdr:row>
      <xdr:rowOff>158093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8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3169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86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類似団体平均と比較すると、繰出金以外は同等あるいは下回っている。特に物件費、普通建設事業費や維持補修費、公債費については、類似団体平均を大きく下回っている。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繰出金については、類似団体平均を上回っているが、これは介護保険等社会保障にかかる特別会計と下水道会計への繰出金が影響している。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と比較して、物件費や維持補修費が増加しているのは、光熱水費や物価高騰によるもの。普通建設事業費は庁舎等複合施設の建設事業が中期を迎えたため支出が少なかったもの。公債費は令和４年度の新規発行分を据置せず発行することにより平準化を図ったことによる増加。新型コロナウイルス感染拡大に伴う事業の中止等に伴う支出が抑えられたため、積立金を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全体に関しては、総じて新型コロナ感染症対策関連の特定財源確保等により健全な財政運営ができたといえるが、これは特異的な事情によるものだったため、令和４年度から通常の財政状況に戻りつつある。少子高齢化・人口減少が進む過疎地域であることから、分母となる人口の減少に伴って必然的に住民一人当たりのコストは大きくなっていくと考え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4,498
4,463
78.65
4,560,137
4,295,636
259,778
2,794,853
3,335,492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10598</xdr:rowOff>
    </xdr:from>
    <xdr:to>
      <xdr:col>24</xdr:col>
      <xdr:colOff>63500</xdr:colOff>
      <xdr:row>38</xdr:row>
      <xdr:rowOff>12294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25698"/>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2483</xdr:rowOff>
    </xdr:from>
    <xdr:to>
      <xdr:col>19</xdr:col>
      <xdr:colOff>177800</xdr:colOff>
      <xdr:row>38</xdr:row>
      <xdr:rowOff>12294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17583"/>
          <a:ext cx="889000" cy="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2483</xdr:rowOff>
    </xdr:from>
    <xdr:to>
      <xdr:col>15</xdr:col>
      <xdr:colOff>50800</xdr:colOff>
      <xdr:row>38</xdr:row>
      <xdr:rowOff>11303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17583"/>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11303</xdr:rowOff>
    </xdr:from>
    <xdr:to>
      <xdr:col>10</xdr:col>
      <xdr:colOff>114300</xdr:colOff>
      <xdr:row>38</xdr:row>
      <xdr:rowOff>19132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26403"/>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131248</xdr:rowOff>
    </xdr:from>
    <xdr:to>
      <xdr:col>24</xdr:col>
      <xdr:colOff>114300</xdr:colOff>
      <xdr:row>38</xdr:row>
      <xdr:rowOff>61398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46175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132943</xdr:rowOff>
    </xdr:from>
    <xdr:to>
      <xdr:col>20</xdr:col>
      <xdr:colOff>38100</xdr:colOff>
      <xdr:row>38</xdr:row>
      <xdr:rowOff>63094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765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54221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123133</xdr:rowOff>
    </xdr:from>
    <xdr:to>
      <xdr:col>15</xdr:col>
      <xdr:colOff>101600</xdr:colOff>
      <xdr:row>38</xdr:row>
      <xdr:rowOff>53283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44410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131953</xdr:rowOff>
    </xdr:from>
    <xdr:to>
      <xdr:col>10</xdr:col>
      <xdr:colOff>165100</xdr:colOff>
      <xdr:row>38</xdr:row>
      <xdr:rowOff>62103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53230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139783</xdr:rowOff>
    </xdr:from>
    <xdr:to>
      <xdr:col>6</xdr:col>
      <xdr:colOff>38100</xdr:colOff>
      <xdr:row>38</xdr:row>
      <xdr:rowOff>69932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834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61059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7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126952</xdr:rowOff>
    </xdr:from>
    <xdr:to>
      <xdr:col>24</xdr:col>
      <xdr:colOff>63500</xdr:colOff>
      <xdr:row>58</xdr:row>
      <xdr:rowOff>9346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99602"/>
          <a:ext cx="838200" cy="5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126952</xdr:rowOff>
    </xdr:from>
    <xdr:to>
      <xdr:col>19</xdr:col>
      <xdr:colOff>177800</xdr:colOff>
      <xdr:row>57</xdr:row>
      <xdr:rowOff>169001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99602"/>
          <a:ext cx="889000" cy="4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169001</xdr:rowOff>
    </xdr:from>
    <xdr:to>
      <xdr:col>15</xdr:col>
      <xdr:colOff>50800</xdr:colOff>
      <xdr:row>58</xdr:row>
      <xdr:rowOff>99320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41651"/>
          <a:ext cx="889000" cy="10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99320</xdr:rowOff>
    </xdr:from>
    <xdr:to>
      <xdr:col>10</xdr:col>
      <xdr:colOff>114300</xdr:colOff>
      <xdr:row>58</xdr:row>
      <xdr:rowOff>116156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43420"/>
          <a:ext cx="889000" cy="1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129996</xdr:rowOff>
    </xdr:from>
    <xdr:to>
      <xdr:col>24</xdr:col>
      <xdr:colOff>114300</xdr:colOff>
      <xdr:row>58</xdr:row>
      <xdr:rowOff>60146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44923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1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76152</xdr:rowOff>
    </xdr:from>
    <xdr:to>
      <xdr:col>20</xdr:col>
      <xdr:colOff>38100</xdr:colOff>
      <xdr:row>58</xdr:row>
      <xdr:rowOff>6302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168879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4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118201</xdr:rowOff>
    </xdr:from>
    <xdr:to>
      <xdr:col>15</xdr:col>
      <xdr:colOff>101600</xdr:colOff>
      <xdr:row>58</xdr:row>
      <xdr:rowOff>48351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9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39478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8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48520</xdr:rowOff>
    </xdr:from>
    <xdr:to>
      <xdr:col>10</xdr:col>
      <xdr:colOff>165100</xdr:colOff>
      <xdr:row>58</xdr:row>
      <xdr:rowOff>150120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141247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8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65356</xdr:rowOff>
    </xdr:from>
    <xdr:to>
      <xdr:col>6</xdr:col>
      <xdr:colOff>38100</xdr:colOff>
      <xdr:row>58</xdr:row>
      <xdr:rowOff>166956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0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158083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126292</xdr:rowOff>
    </xdr:from>
    <xdr:to>
      <xdr:col>24</xdr:col>
      <xdr:colOff>63500</xdr:colOff>
      <xdr:row>77</xdr:row>
      <xdr:rowOff>160079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27942"/>
          <a:ext cx="8382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126292</xdr:rowOff>
    </xdr:from>
    <xdr:to>
      <xdr:col>19</xdr:col>
      <xdr:colOff>177800</xdr:colOff>
      <xdr:row>78</xdr:row>
      <xdr:rowOff>29352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27942"/>
          <a:ext cx="889000" cy="7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29352</xdr:rowOff>
    </xdr:from>
    <xdr:to>
      <xdr:col>15</xdr:col>
      <xdr:colOff>50800</xdr:colOff>
      <xdr:row>78</xdr:row>
      <xdr:rowOff>62443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02452"/>
          <a:ext cx="889000" cy="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62443</xdr:rowOff>
    </xdr:from>
    <xdr:to>
      <xdr:col>10</xdr:col>
      <xdr:colOff>114300</xdr:colOff>
      <xdr:row>78</xdr:row>
      <xdr:rowOff>69974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35543"/>
          <a:ext cx="8890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109279</xdr:rowOff>
    </xdr:from>
    <xdr:to>
      <xdr:col>24</xdr:col>
      <xdr:colOff>114300</xdr:colOff>
      <xdr:row>78</xdr:row>
      <xdr:rowOff>39429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87706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8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75492</xdr:rowOff>
    </xdr:from>
    <xdr:to>
      <xdr:col>20</xdr:col>
      <xdr:colOff>38100</xdr:colOff>
      <xdr:row>78</xdr:row>
      <xdr:rowOff>5642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7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168219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6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150002</xdr:rowOff>
    </xdr:from>
    <xdr:to>
      <xdr:col>15</xdr:col>
      <xdr:colOff>101600</xdr:colOff>
      <xdr:row>78</xdr:row>
      <xdr:rowOff>80152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71279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4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11643</xdr:rowOff>
    </xdr:from>
    <xdr:to>
      <xdr:col>10</xdr:col>
      <xdr:colOff>165100</xdr:colOff>
      <xdr:row>78</xdr:row>
      <xdr:rowOff>113243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8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104370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19174</xdr:rowOff>
    </xdr:from>
    <xdr:to>
      <xdr:col>6</xdr:col>
      <xdr:colOff>38100</xdr:colOff>
      <xdr:row>78</xdr:row>
      <xdr:rowOff>120774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111901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8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165917</xdr:rowOff>
    </xdr:from>
    <xdr:to>
      <xdr:col>24</xdr:col>
      <xdr:colOff>63500</xdr:colOff>
      <xdr:row>98</xdr:row>
      <xdr:rowOff>2634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96567"/>
          <a:ext cx="8382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165917</xdr:rowOff>
    </xdr:from>
    <xdr:to>
      <xdr:col>19</xdr:col>
      <xdr:colOff>177800</xdr:colOff>
      <xdr:row>98</xdr:row>
      <xdr:rowOff>72757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96567"/>
          <a:ext cx="889000" cy="7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72757</xdr:rowOff>
    </xdr:from>
    <xdr:to>
      <xdr:col>15</xdr:col>
      <xdr:colOff>50800</xdr:colOff>
      <xdr:row>98</xdr:row>
      <xdr:rowOff>93777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74857"/>
          <a:ext cx="889000" cy="2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93777</xdr:rowOff>
    </xdr:from>
    <xdr:to>
      <xdr:col>10</xdr:col>
      <xdr:colOff>114300</xdr:colOff>
      <xdr:row>98</xdr:row>
      <xdr:rowOff>107728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95877"/>
          <a:ext cx="889000" cy="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123284</xdr:rowOff>
    </xdr:from>
    <xdr:to>
      <xdr:col>24</xdr:col>
      <xdr:colOff>114300</xdr:colOff>
      <xdr:row>98</xdr:row>
      <xdr:rowOff>53434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101711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115117</xdr:rowOff>
    </xdr:from>
    <xdr:to>
      <xdr:col>20</xdr:col>
      <xdr:colOff>38100</xdr:colOff>
      <xdr:row>98</xdr:row>
      <xdr:rowOff>45267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4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36394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21957</xdr:rowOff>
    </xdr:from>
    <xdr:to>
      <xdr:col>15</xdr:col>
      <xdr:colOff>101600</xdr:colOff>
      <xdr:row>98</xdr:row>
      <xdr:rowOff>123557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2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114684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1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42977</xdr:rowOff>
    </xdr:from>
    <xdr:to>
      <xdr:col>10</xdr:col>
      <xdr:colOff>165100</xdr:colOff>
      <xdr:row>98</xdr:row>
      <xdr:rowOff>144577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135704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56928</xdr:rowOff>
    </xdr:from>
    <xdr:to>
      <xdr:col>6</xdr:col>
      <xdr:colOff>38100</xdr:colOff>
      <xdr:row>98</xdr:row>
      <xdr:rowOff>158528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149655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130683</xdr:rowOff>
    </xdr:from>
    <xdr:to>
      <xdr:col>55</xdr:col>
      <xdr:colOff>0</xdr:colOff>
      <xdr:row>38</xdr:row>
      <xdr:rowOff>132588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4578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61104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76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132588</xdr:rowOff>
    </xdr:from>
    <xdr:to>
      <xdr:col>50</xdr:col>
      <xdr:colOff>114300</xdr:colOff>
      <xdr:row>38</xdr:row>
      <xdr:rowOff>134112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4768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134112</xdr:rowOff>
    </xdr:from>
    <xdr:to>
      <xdr:col>45</xdr:col>
      <xdr:colOff>177800</xdr:colOff>
      <xdr:row>38</xdr:row>
      <xdr:rowOff>136525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4921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136525</xdr:rowOff>
    </xdr:from>
    <xdr:to>
      <xdr:col>41</xdr:col>
      <xdr:colOff>50800</xdr:colOff>
      <xdr:row>38</xdr:row>
      <xdr:rowOff>137795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51625"/>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19448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79883</xdr:rowOff>
    </xdr:from>
    <xdr:to>
      <xdr:col>55</xdr:col>
      <xdr:colOff>50800</xdr:colOff>
      <xdr:row>39</xdr:row>
      <xdr:rowOff>10033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39260</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82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81788</xdr:rowOff>
    </xdr:from>
    <xdr:to>
      <xdr:col>50</xdr:col>
      <xdr:colOff>165100</xdr:colOff>
      <xdr:row>39</xdr:row>
      <xdr:rowOff>11938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3065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89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83312</xdr:rowOff>
    </xdr:from>
    <xdr:to>
      <xdr:col>46</xdr:col>
      <xdr:colOff>38100</xdr:colOff>
      <xdr:row>39</xdr:row>
      <xdr:rowOff>13462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4589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91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85725</xdr:rowOff>
    </xdr:from>
    <xdr:to>
      <xdr:col>41</xdr:col>
      <xdr:colOff>101600</xdr:colOff>
      <xdr:row>39</xdr:row>
      <xdr:rowOff>15875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32402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376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86995</xdr:rowOff>
    </xdr:from>
    <xdr:to>
      <xdr:col>36</xdr:col>
      <xdr:colOff>165100</xdr:colOff>
      <xdr:row>39</xdr:row>
      <xdr:rowOff>17145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33672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37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99142</xdr:rowOff>
    </xdr:from>
    <xdr:to>
      <xdr:col>55</xdr:col>
      <xdr:colOff>0</xdr:colOff>
      <xdr:row>58</xdr:row>
      <xdr:rowOff>102648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43242"/>
          <a:ext cx="8382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102648</xdr:rowOff>
    </xdr:from>
    <xdr:to>
      <xdr:col>50</xdr:col>
      <xdr:colOff>114300</xdr:colOff>
      <xdr:row>58</xdr:row>
      <xdr:rowOff>105749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46748"/>
          <a:ext cx="88900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105749</xdr:rowOff>
    </xdr:from>
    <xdr:to>
      <xdr:col>45</xdr:col>
      <xdr:colOff>177800</xdr:colOff>
      <xdr:row>58</xdr:row>
      <xdr:rowOff>107653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49849"/>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106349</xdr:rowOff>
    </xdr:from>
    <xdr:to>
      <xdr:col>41</xdr:col>
      <xdr:colOff>50800</xdr:colOff>
      <xdr:row>58</xdr:row>
      <xdr:rowOff>107653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50449"/>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48342</xdr:rowOff>
    </xdr:from>
    <xdr:to>
      <xdr:col>55</xdr:col>
      <xdr:colOff>50800</xdr:colOff>
      <xdr:row>58</xdr:row>
      <xdr:rowOff>149942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51848</xdr:rowOff>
    </xdr:from>
    <xdr:to>
      <xdr:col>50</xdr:col>
      <xdr:colOff>165100</xdr:colOff>
      <xdr:row>58</xdr:row>
      <xdr:rowOff>153448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144575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54949</xdr:rowOff>
    </xdr:from>
    <xdr:to>
      <xdr:col>46</xdr:col>
      <xdr:colOff>38100</xdr:colOff>
      <xdr:row>58</xdr:row>
      <xdr:rowOff>156549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147676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9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56853</xdr:rowOff>
    </xdr:from>
    <xdr:to>
      <xdr:col>41</xdr:col>
      <xdr:colOff>101600</xdr:colOff>
      <xdr:row>58</xdr:row>
      <xdr:rowOff>158453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149580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9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55549</xdr:rowOff>
    </xdr:from>
    <xdr:to>
      <xdr:col>36</xdr:col>
      <xdr:colOff>165100</xdr:colOff>
      <xdr:row>58</xdr:row>
      <xdr:rowOff>157149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148276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9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91284</xdr:rowOff>
    </xdr:from>
    <xdr:to>
      <xdr:col>55</xdr:col>
      <xdr:colOff>0</xdr:colOff>
      <xdr:row>78</xdr:row>
      <xdr:rowOff>108789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64384"/>
          <a:ext cx="838200" cy="1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91284</xdr:rowOff>
    </xdr:from>
    <xdr:to>
      <xdr:col>50</xdr:col>
      <xdr:colOff>114300</xdr:colOff>
      <xdr:row>78</xdr:row>
      <xdr:rowOff>104905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64384"/>
          <a:ext cx="8890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104905</xdr:rowOff>
    </xdr:from>
    <xdr:to>
      <xdr:col>45</xdr:col>
      <xdr:colOff>177800</xdr:colOff>
      <xdr:row>78</xdr:row>
      <xdr:rowOff>131226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78005"/>
          <a:ext cx="889000" cy="2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125634</xdr:rowOff>
    </xdr:from>
    <xdr:to>
      <xdr:col>41</xdr:col>
      <xdr:colOff>50800</xdr:colOff>
      <xdr:row>78</xdr:row>
      <xdr:rowOff>131226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98734"/>
          <a:ext cx="8890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57989</xdr:rowOff>
    </xdr:from>
    <xdr:to>
      <xdr:col>55</xdr:col>
      <xdr:colOff>50800</xdr:colOff>
      <xdr:row>78</xdr:row>
      <xdr:rowOff>159589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144366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4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40484</xdr:rowOff>
    </xdr:from>
    <xdr:to>
      <xdr:col>50</xdr:col>
      <xdr:colOff>165100</xdr:colOff>
      <xdr:row>78</xdr:row>
      <xdr:rowOff>142084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1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133211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54105</xdr:rowOff>
    </xdr:from>
    <xdr:to>
      <xdr:col>46</xdr:col>
      <xdr:colOff>38100</xdr:colOff>
      <xdr:row>78</xdr:row>
      <xdr:rowOff>155705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146832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1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80426</xdr:rowOff>
    </xdr:from>
    <xdr:to>
      <xdr:col>41</xdr:col>
      <xdr:colOff>101600</xdr:colOff>
      <xdr:row>79</xdr:row>
      <xdr:rowOff>10576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5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1703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4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74834</xdr:rowOff>
    </xdr:from>
    <xdr:to>
      <xdr:col>36</xdr:col>
      <xdr:colOff>165100</xdr:colOff>
      <xdr:row>79</xdr:row>
      <xdr:rowOff>4984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167561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4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62898</xdr:rowOff>
    </xdr:from>
    <xdr:to>
      <xdr:col>55</xdr:col>
      <xdr:colOff>0</xdr:colOff>
      <xdr:row>98</xdr:row>
      <xdr:rowOff>70591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64998"/>
          <a:ext cx="8382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49075</xdr:rowOff>
    </xdr:from>
    <xdr:to>
      <xdr:col>50</xdr:col>
      <xdr:colOff>114300</xdr:colOff>
      <xdr:row>98</xdr:row>
      <xdr:rowOff>62898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51175"/>
          <a:ext cx="889000" cy="1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49075</xdr:rowOff>
    </xdr:from>
    <xdr:to>
      <xdr:col>45</xdr:col>
      <xdr:colOff>177800</xdr:colOff>
      <xdr:row>98</xdr:row>
      <xdr:rowOff>89199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51175"/>
          <a:ext cx="889000" cy="4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61996</xdr:rowOff>
    </xdr:from>
    <xdr:to>
      <xdr:col>41</xdr:col>
      <xdr:colOff>50800</xdr:colOff>
      <xdr:row>98</xdr:row>
      <xdr:rowOff>89199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64096"/>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19791</xdr:rowOff>
    </xdr:from>
    <xdr:to>
      <xdr:col>55</xdr:col>
      <xdr:colOff>50800</xdr:colOff>
      <xdr:row>98</xdr:row>
      <xdr:rowOff>121391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2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106168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12098</xdr:rowOff>
    </xdr:from>
    <xdr:to>
      <xdr:col>50</xdr:col>
      <xdr:colOff>165100</xdr:colOff>
      <xdr:row>98</xdr:row>
      <xdr:rowOff>113698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1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104825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0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169725</xdr:rowOff>
    </xdr:from>
    <xdr:to>
      <xdr:col>46</xdr:col>
      <xdr:colOff>38100</xdr:colOff>
      <xdr:row>98</xdr:row>
      <xdr:rowOff>99875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91002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38399</xdr:rowOff>
    </xdr:from>
    <xdr:to>
      <xdr:col>41</xdr:col>
      <xdr:colOff>101600</xdr:colOff>
      <xdr:row>98</xdr:row>
      <xdr:rowOff>139999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4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131126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3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11196</xdr:rowOff>
    </xdr:from>
    <xdr:to>
      <xdr:col>36</xdr:col>
      <xdr:colOff>165100</xdr:colOff>
      <xdr:row>98</xdr:row>
      <xdr:rowOff>112796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103923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83819</xdr:rowOff>
    </xdr:from>
    <xdr:to>
      <xdr:col>85</xdr:col>
      <xdr:colOff>127000</xdr:colOff>
      <xdr:row>38</xdr:row>
      <xdr:rowOff>84541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98919"/>
          <a:ext cx="8382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79190</xdr:rowOff>
    </xdr:from>
    <xdr:to>
      <xdr:col>81</xdr:col>
      <xdr:colOff>50800</xdr:colOff>
      <xdr:row>38</xdr:row>
      <xdr:rowOff>84541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94290"/>
          <a:ext cx="889000" cy="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79190</xdr:rowOff>
    </xdr:from>
    <xdr:to>
      <xdr:col>76</xdr:col>
      <xdr:colOff>114300</xdr:colOff>
      <xdr:row>38</xdr:row>
      <xdr:rowOff>90739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94290"/>
          <a:ext cx="8890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79007</xdr:rowOff>
    </xdr:from>
    <xdr:to>
      <xdr:col>71</xdr:col>
      <xdr:colOff>177800</xdr:colOff>
      <xdr:row>38</xdr:row>
      <xdr:rowOff>90739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94107"/>
          <a:ext cx="889000" cy="1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33019</xdr:rowOff>
    </xdr:from>
    <xdr:to>
      <xdr:col>85</xdr:col>
      <xdr:colOff>177800</xdr:colOff>
      <xdr:row>38</xdr:row>
      <xdr:rowOff>134619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119396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33741</xdr:rowOff>
    </xdr:from>
    <xdr:to>
      <xdr:col>81</xdr:col>
      <xdr:colOff>101600</xdr:colOff>
      <xdr:row>38</xdr:row>
      <xdr:rowOff>135341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126468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4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28390</xdr:rowOff>
    </xdr:from>
    <xdr:to>
      <xdr:col>76</xdr:col>
      <xdr:colOff>165100</xdr:colOff>
      <xdr:row>38</xdr:row>
      <xdr:rowOff>129990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121117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39939</xdr:rowOff>
    </xdr:from>
    <xdr:to>
      <xdr:col>72</xdr:col>
      <xdr:colOff>38100</xdr:colOff>
      <xdr:row>38</xdr:row>
      <xdr:rowOff>141539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132666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28207</xdr:rowOff>
    </xdr:from>
    <xdr:to>
      <xdr:col>67</xdr:col>
      <xdr:colOff>101600</xdr:colOff>
      <xdr:row>38</xdr:row>
      <xdr:rowOff>129807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120934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3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35696</xdr:rowOff>
    </xdr:from>
    <xdr:to>
      <xdr:col>85</xdr:col>
      <xdr:colOff>127000</xdr:colOff>
      <xdr:row>58</xdr:row>
      <xdr:rowOff>75570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79796"/>
          <a:ext cx="838200" cy="3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60210</xdr:rowOff>
    </xdr:from>
    <xdr:to>
      <xdr:col>81</xdr:col>
      <xdr:colOff>50800</xdr:colOff>
      <xdr:row>58</xdr:row>
      <xdr:rowOff>75570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04310"/>
          <a:ext cx="889000" cy="1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60210</xdr:rowOff>
    </xdr:from>
    <xdr:to>
      <xdr:col>76</xdr:col>
      <xdr:colOff>114300</xdr:colOff>
      <xdr:row>58</xdr:row>
      <xdr:rowOff>76848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04310"/>
          <a:ext cx="8890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169058</xdr:rowOff>
    </xdr:from>
    <xdr:to>
      <xdr:col>71</xdr:col>
      <xdr:colOff>177800</xdr:colOff>
      <xdr:row>58</xdr:row>
      <xdr:rowOff>76848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41708"/>
          <a:ext cx="889000" cy="7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156346</xdr:rowOff>
    </xdr:from>
    <xdr:to>
      <xdr:col>85</xdr:col>
      <xdr:colOff>177800</xdr:colOff>
      <xdr:row>58</xdr:row>
      <xdr:rowOff>86496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71273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24770</xdr:rowOff>
    </xdr:from>
    <xdr:to>
      <xdr:col>81</xdr:col>
      <xdr:colOff>101600</xdr:colOff>
      <xdr:row>58</xdr:row>
      <xdr:rowOff>126370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6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117497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9410</xdr:rowOff>
    </xdr:from>
    <xdr:to>
      <xdr:col>76</xdr:col>
      <xdr:colOff>165100</xdr:colOff>
      <xdr:row>58</xdr:row>
      <xdr:rowOff>111010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102137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26048</xdr:rowOff>
    </xdr:from>
    <xdr:to>
      <xdr:col>72</xdr:col>
      <xdr:colOff>38100</xdr:colOff>
      <xdr:row>58</xdr:row>
      <xdr:rowOff>127648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118775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118258</xdr:rowOff>
    </xdr:from>
    <xdr:to>
      <xdr:col>67</xdr:col>
      <xdr:colOff>101600</xdr:colOff>
      <xdr:row>58</xdr:row>
      <xdr:rowOff>48408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9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39535</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29790</xdr:rowOff>
    </xdr:from>
    <xdr:to>
      <xdr:col>85</xdr:col>
      <xdr:colOff>127000</xdr:colOff>
      <xdr:row>79</xdr:row>
      <xdr:rowOff>37973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74340"/>
          <a:ext cx="838200" cy="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29790</xdr:rowOff>
    </xdr:from>
    <xdr:to>
      <xdr:col>81</xdr:col>
      <xdr:colOff>50800</xdr:colOff>
      <xdr:row>79</xdr:row>
      <xdr:rowOff>44380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74340"/>
          <a:ext cx="889000" cy="1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156953</xdr:rowOff>
    </xdr:from>
    <xdr:to>
      <xdr:col>76</xdr:col>
      <xdr:colOff>114300</xdr:colOff>
      <xdr:row>79</xdr:row>
      <xdr:rowOff>44380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30053"/>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156953</xdr:rowOff>
    </xdr:from>
    <xdr:to>
      <xdr:col>71</xdr:col>
      <xdr:colOff>177800</xdr:colOff>
      <xdr:row>78</xdr:row>
      <xdr:rowOff>162483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30053"/>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158623</xdr:rowOff>
    </xdr:from>
    <xdr:to>
      <xdr:col>85</xdr:col>
      <xdr:colOff>177800</xdr:colOff>
      <xdr:row>79</xdr:row>
      <xdr:rowOff>88773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150440</xdr:rowOff>
    </xdr:from>
    <xdr:to>
      <xdr:col>81</xdr:col>
      <xdr:colOff>101600</xdr:colOff>
      <xdr:row>79</xdr:row>
      <xdr:rowOff>80590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71717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1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165030</xdr:rowOff>
    </xdr:from>
    <xdr:to>
      <xdr:col>76</xdr:col>
      <xdr:colOff>165100</xdr:colOff>
      <xdr:row>79</xdr:row>
      <xdr:rowOff>95180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86307</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35333" y="136308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106153</xdr:rowOff>
    </xdr:from>
    <xdr:to>
      <xdr:col>72</xdr:col>
      <xdr:colOff>38100</xdr:colOff>
      <xdr:row>79</xdr:row>
      <xdr:rowOff>36303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52830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111683</xdr:rowOff>
    </xdr:from>
    <xdr:to>
      <xdr:col>67</xdr:col>
      <xdr:colOff>101600</xdr:colOff>
      <xdr:row>79</xdr:row>
      <xdr:rowOff>41833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8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58360</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34150</xdr:rowOff>
    </xdr:from>
    <xdr:to>
      <xdr:col>85</xdr:col>
      <xdr:colOff>127000</xdr:colOff>
      <xdr:row>98</xdr:row>
      <xdr:rowOff>60858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36250"/>
          <a:ext cx="8382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27915</xdr:rowOff>
    </xdr:from>
    <xdr:to>
      <xdr:col>81</xdr:col>
      <xdr:colOff>50800</xdr:colOff>
      <xdr:row>98</xdr:row>
      <xdr:rowOff>60858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830015"/>
          <a:ext cx="889000" cy="3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19335</xdr:rowOff>
    </xdr:from>
    <xdr:to>
      <xdr:col>76</xdr:col>
      <xdr:colOff>114300</xdr:colOff>
      <xdr:row>98</xdr:row>
      <xdr:rowOff>27915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21435"/>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15467</xdr:rowOff>
    </xdr:from>
    <xdr:to>
      <xdr:col>71</xdr:col>
      <xdr:colOff>177800</xdr:colOff>
      <xdr:row>98</xdr:row>
      <xdr:rowOff>19335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817567"/>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154800</xdr:rowOff>
    </xdr:from>
    <xdr:to>
      <xdr:col>85</xdr:col>
      <xdr:colOff>177800</xdr:colOff>
      <xdr:row>98</xdr:row>
      <xdr:rowOff>84950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69727</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0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10058</xdr:rowOff>
    </xdr:from>
    <xdr:to>
      <xdr:col>81</xdr:col>
      <xdr:colOff>101600</xdr:colOff>
      <xdr:row>98</xdr:row>
      <xdr:rowOff>111658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102785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148565</xdr:rowOff>
    </xdr:from>
    <xdr:to>
      <xdr:col>76</xdr:col>
      <xdr:colOff>165100</xdr:colOff>
      <xdr:row>98</xdr:row>
      <xdr:rowOff>78715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69842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7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139985</xdr:rowOff>
    </xdr:from>
    <xdr:to>
      <xdr:col>72</xdr:col>
      <xdr:colOff>38100</xdr:colOff>
      <xdr:row>98</xdr:row>
      <xdr:rowOff>70135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61262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86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136117</xdr:rowOff>
    </xdr:from>
    <xdr:to>
      <xdr:col>67</xdr:col>
      <xdr:colOff>101600</xdr:colOff>
      <xdr:row>98</xdr:row>
      <xdr:rowOff>66267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6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57394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85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類似団体平均と比較すると、労働費以外は同等あるいは下回っている。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庁舎等複合施設の建設事業が中期を迎えたため支出が減少。民生費は、令和３年度が主要な事業年度であった住民税非課税世帯等に対する臨時特別給付金事業や子育て世帯臨時特別給付金給付事業等による前年度差引分の減。衛生費は、新型コロナウイルスワクチン予防接種事業の縮小による減。農林水産費は、主食用米生産継続応援給付金事業による増。商工費は、前年度実施した事業継続応援給付金事業によって膨張していたもの。土木費は、道路施設長寿命化事業の減。教育費は、図書館等の照明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LED</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化する公共施設脱炭素化事業を実施したことと、光熱水費の高騰に伴い学校や文化・体育施設等の維持費が増加したもの。公債費は、令和４年度の新規発行分を据置せず発行したことにより平準化を図ったことによって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少子高齢化・人口減少が進む過疎地域であることから、民生費をはじめ各項目において、分母となる人口の減少に伴って必然的に住民一人当たりのコストは大きくなっていくと考えている。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単年度収支は、これまで赤字が続いていたが、令和元年度で起債償還がピークアウトしたことと、令和２年度から新型コロナウイルス感染症対策関連の特定財源の確保に努めたことにより総じて健全な財政運営を行うことができ、実質単年度収支は黒字に転じている。しかし、令和４年度の数値はわずかな黒字であり、コロナ禍以前の財政状況に戻りつつあることから今後、赤字に陥ることのないよう歳入歳出の均衡を重視す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当町の一般会計及び公営企業会計等については、住宅新築資金等貸付特別会計以外のすべての会計で毎年度黒字を計上しており、連結実質赤字は生じていない。</a:t>
          </a:r>
        </a:p>
        <a:p>
          <a:r>
            <a:rPr kumimoji="1" lang="ja-JP" altLang="en-US" sz="1400">
              <a:solidFill>
                <a:sysClr val="windowText" lastClr="000000"/>
              </a:solidFill>
              <a:latin typeface="ＭＳ ゴシック" pitchFamily="49" charset="-128"/>
              <a:ea typeface="ＭＳ ゴシック" pitchFamily="49" charset="-128"/>
            </a:rPr>
            <a:t>　その他会計（赤字）で表示されている、住宅新築資金等貸付特別会計については、令和４年度末をもって廃止し、貸付金元利収入の収入未済額は一般会計が引き継ぐこととした。</a:t>
          </a:r>
        </a:p>
        <a:p>
          <a:r>
            <a:rPr kumimoji="1" lang="ja-JP" altLang="en-US" sz="1400">
              <a:solidFill>
                <a:sysClr val="windowText" lastClr="000000"/>
              </a:solidFill>
              <a:latin typeface="ＭＳ ゴシック" pitchFamily="49" charset="-128"/>
              <a:ea typeface="ＭＳ ゴシック" pitchFamily="49" charset="-128"/>
            </a:rPr>
            <a:t>　今後も、黒字の会計については引き続き健全な財政運営に努め、町全体として健全な財政運営に努めていく必要がある。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当町の実質公債費比率は、平成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令和元年度のピークを越えて令和２年度から３年連続で減少した。これは、一般会計の起債償還額と下水道事業特別会計等の公営企業債の元利償還金に対する繰入金がピークアウトするとともに、算入公債費等が減少したため。元利償還金が増加したのは、令和４年度の新規発行分を据置せず発行したことにより平準化を図ったための増で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今後も極力、普通交付税に措置される算入公債費等が有利な地方債を活用していくとともに、地方債抑制等により実質公債費比率の抑制に努める。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満期一括償還地方債の財源としての積み立ては行っていない。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将来負担比率のピークであった平成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年度以降、数値は下がり、令和４年度で０となった。</a:t>
          </a:r>
        </a:p>
        <a:p>
          <a:r>
            <a:rPr kumimoji="1" lang="ja-JP" altLang="en-US" sz="1400">
              <a:solidFill>
                <a:sysClr val="windowText" lastClr="000000"/>
              </a:solidFill>
              <a:latin typeface="ＭＳ ゴシック" pitchFamily="49" charset="-128"/>
              <a:ea typeface="ＭＳ ゴシック" pitchFamily="49" charset="-128"/>
            </a:rPr>
            <a:t>　地方債の現在高が減少したのは、令和４年度においては前年度から償還を</a:t>
          </a:r>
          <a:r>
            <a:rPr kumimoji="1" lang="en-US" altLang="ja-JP" sz="1400">
              <a:solidFill>
                <a:sysClr val="windowText" lastClr="000000"/>
              </a:solidFill>
              <a:latin typeface="ＭＳ ゴシック" pitchFamily="49" charset="-128"/>
              <a:ea typeface="ＭＳ ゴシック" pitchFamily="49" charset="-128"/>
            </a:rPr>
            <a:t>15.1</a:t>
          </a:r>
          <a:r>
            <a:rPr kumimoji="1" lang="ja-JP" altLang="en-US" sz="1400">
              <a:solidFill>
                <a:sysClr val="windowText" lastClr="000000"/>
              </a:solidFill>
              <a:latin typeface="ＭＳ ゴシック" pitchFamily="49" charset="-128"/>
              <a:ea typeface="ＭＳ ゴシック" pitchFamily="49" charset="-128"/>
            </a:rPr>
            <a:t>％増加、発行を</a:t>
          </a:r>
          <a:r>
            <a:rPr kumimoji="1" lang="en-US" altLang="ja-JP" sz="1400">
              <a:solidFill>
                <a:sysClr val="windowText" lastClr="000000"/>
              </a:solidFill>
              <a:latin typeface="ＭＳ ゴシック" pitchFamily="49" charset="-128"/>
              <a:ea typeface="ＭＳ ゴシック" pitchFamily="49" charset="-128"/>
            </a:rPr>
            <a:t>48.4</a:t>
          </a:r>
          <a:r>
            <a:rPr kumimoji="1" lang="ja-JP" altLang="en-US" sz="1400">
              <a:solidFill>
                <a:sysClr val="windowText" lastClr="000000"/>
              </a:solidFill>
              <a:latin typeface="ＭＳ ゴシック" pitchFamily="49" charset="-128"/>
              <a:ea typeface="ＭＳ ゴシック" pitchFamily="49" charset="-128"/>
            </a:rPr>
            <a:t>％減少したため。公営企業債等繰入見込額が減少したのは、下水道事業特別会計等の公営企業債の元利償還金に対する繰入金がピークアウトしたため。充当可能基金が増加したのは、コロナ禍により事業の中止等に伴う支出減少により基金取崩が抑制されたため。</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将来負担比率は今後、庁舎等複合施設の建設、新小学校校舎の建設、可燃ごみの広域処理施設の整備等の大型ハード事業の進捗により、令和８年度には</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％前後となる予測をしており、令和</a:t>
          </a:r>
          <a:r>
            <a:rPr kumimoji="1" lang="en-US" altLang="ja-JP" sz="1400">
              <a:solidFill>
                <a:sysClr val="windowText" lastClr="000000"/>
              </a:solidFill>
              <a:latin typeface="ＭＳ ゴシック" pitchFamily="49" charset="-128"/>
              <a:ea typeface="ＭＳ ゴシック" pitchFamily="49" charset="-128"/>
            </a:rPr>
            <a:t>11</a:t>
          </a:r>
          <a:r>
            <a:rPr kumimoji="1" lang="ja-JP" altLang="en-US" sz="1400">
              <a:solidFill>
                <a:sysClr val="windowText" lastClr="000000"/>
              </a:solidFill>
              <a:latin typeface="ＭＳ ゴシック" pitchFamily="49" charset="-128"/>
              <a:ea typeface="ＭＳ ゴシック" pitchFamily="49" charset="-128"/>
            </a:rPr>
            <a:t>年度から起債償還の膨張を見込み、公債費等の義務的経費の削減を中心とする行財政改革を進め、財政の健全化に努める必要がある。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岡山県久米南町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百万円、町勢振興基金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百万円を積み、庁舎改修整備基金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百万円、町勢振興基金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主な理由は、新型コロナウイルス感染拡大に伴う事業の中止等により支出が減少し、取り崩しが抑えられたため。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庁舎改修整備基金は、庁舎等複合施設建設事業の進捗に応じて、計画的に取り崩していく。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今後の公共施設更新の財源とするため、公共施設等整備基金を計画的に積み増す。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また、基金の使途の明確化を図るために、財政調整基金を取り崩して個々の特定目的基金に積み立てていく。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公共施設等整備基金：公共施設の改修、修繕等による整備事業及び除去に関する事業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町勢振興基金：町勢振興を図るための事業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庁舎改修整備基金：庁舎の改修整備事業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両部篤育英基金：奨学金の貸与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スポーツ振興基金：健康で明るい町づくりを推進するスポーツ団体又は個人の活動に対する助成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公共施設等整備基金：公共施設の更新のため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町勢振興基金：ふるさと納税事業にかかる経費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百万円を取り崩し、ふるさと納税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百万円を積み立てた差引による増加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庁舎改修整備基金：庁舎等複合施設建設事業充当による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両部篤育英基金：貸付を行うため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百万円取り崩し、貸付金の返還金を積み立てた差引による微減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スポーツ振興基金：スポーツ団体等への助成経費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百万円の取り崩しによる微減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公共施設等整備基金：公共施設の更新事業に応じて取り崩し、毎年度の一般財源の状況に応じて計画的な積立を行う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町勢振興基金：ふるさと納税事業の状況に合わせ取り崩しと積立を行う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庁舎改修整備基金：庁舎等複合施設建設事業の進捗に応じて、計画的に取り崩していく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両部篤育英基金：現状を維持する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スポーツ振興基金：現状を維持する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新型コロナウイルス感染拡大に伴う事業の中止等により支出が減少し、取り崩しが抑えられたため。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利子等による微増。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今後の地方債償還に備えるため、現在の状況を維持する。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25285CD-A8F8-47A3-B0CE-92B9FF14D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5216443-CD3B-43ED-8DB1-152472FA8B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A507CF97-AC04-47B2-A58D-412B75A5C305}"/>
            </a:ext>
          </a:extLst>
        </xdr:cNvPr>
        <xdr:cNvSpPr/>
      </xdr:nvSpPr>
      <xdr:spPr>
        <a:xfrm>
          <a:off x="172402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55336E22-4591-40FA-9658-148FA857EE29}"/>
            </a:ext>
          </a:extLst>
        </xdr:cNvPr>
        <xdr:cNvSpPr/>
      </xdr:nvSpPr>
      <xdr:spPr>
        <a:xfrm>
          <a:off x="172402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77E54B38-7289-4066-A2CB-21341782EDCA}"/>
            </a:ext>
          </a:extLst>
        </xdr:cNvPr>
        <xdr:cNvSpPr/>
      </xdr:nvSpPr>
      <xdr:spPr>
        <a:xfrm>
          <a:off x="359410" y="59690"/>
          <a:ext cx="11391265" cy="2673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7448855C-840C-4D53-BB55-EB5EE7C9DC69}"/>
            </a:ext>
          </a:extLst>
        </xdr:cNvPr>
        <xdr:cNvSpPr/>
      </xdr:nvSpPr>
      <xdr:spPr>
        <a:xfrm>
          <a:off x="15346680" y="171450"/>
          <a:ext cx="355155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2C5FB154-9230-4C57-BA0C-34D5810ACD29}"/>
            </a:ext>
          </a:extLst>
        </xdr:cNvPr>
        <xdr:cNvSpPr/>
      </xdr:nvSpPr>
      <xdr:spPr>
        <a:xfrm>
          <a:off x="15351125" y="173990"/>
          <a:ext cx="3524250"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51D48DF5-1FEB-4BC1-BF48-45E24346AF10}"/>
            </a:ext>
          </a:extLst>
        </xdr:cNvPr>
        <xdr:cNvSpPr/>
      </xdr:nvSpPr>
      <xdr:spPr>
        <a:xfrm>
          <a:off x="15372715" y="168910"/>
          <a:ext cx="3470910" cy="143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5DE1B387-9090-470A-A4AB-914722A069EA}"/>
            </a:ext>
          </a:extLst>
        </xdr:cNvPr>
        <xdr:cNvSpPr/>
      </xdr:nvSpPr>
      <xdr:spPr>
        <a:xfrm>
          <a:off x="12817475" y="171450"/>
          <a:ext cx="239204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6581068B-5E1C-4192-A29A-4CE83362E69A}"/>
            </a:ext>
          </a:extLst>
        </xdr:cNvPr>
        <xdr:cNvSpPr/>
      </xdr:nvSpPr>
      <xdr:spPr>
        <a:xfrm>
          <a:off x="12839065" y="173990"/>
          <a:ext cx="2355215"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FD7F2375-B01F-4EA6-8961-8148B10CA607}"/>
            </a:ext>
          </a:extLst>
        </xdr:cNvPr>
        <xdr:cNvSpPr/>
      </xdr:nvSpPr>
      <xdr:spPr>
        <a:xfrm>
          <a:off x="12870180" y="168910"/>
          <a:ext cx="2313305"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433A9BB1-906D-4CB4-B0BE-F755C8A75066}"/>
            </a:ext>
          </a:extLst>
        </xdr:cNvPr>
        <xdr:cNvSpPr/>
      </xdr:nvSpPr>
      <xdr:spPr>
        <a:xfrm>
          <a:off x="440690" y="361315"/>
          <a:ext cx="9081135" cy="16275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E474CBB-9453-40F5-99A3-03465FB59D0A}"/>
            </a:ext>
          </a:extLst>
        </xdr:cNvPr>
        <xdr:cNvSpPr/>
      </xdr:nvSpPr>
      <xdr:spPr>
        <a:xfrm>
          <a:off x="563880" y="400685"/>
          <a:ext cx="1242695"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7C5050AC-FC3D-4609-AD6A-3601C6271F34}"/>
            </a:ext>
          </a:extLst>
        </xdr:cNvPr>
        <xdr:cNvSpPr/>
      </xdr:nvSpPr>
      <xdr:spPr>
        <a:xfrm>
          <a:off x="1764030" y="400685"/>
          <a:ext cx="120015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4,498
4,463
78.65
4,560,137
4,295,636
259,778
2,794,853
3,335,492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5DC02668-B350-4827-80BD-F127334A2CC2}"/>
            </a:ext>
          </a:extLst>
        </xdr:cNvPr>
        <xdr:cNvSpPr/>
      </xdr:nvSpPr>
      <xdr:spPr>
        <a:xfrm>
          <a:off x="2964180" y="400685"/>
          <a:ext cx="137160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287F1C42-4090-4E1C-9885-5B1F6CBF08A4}"/>
            </a:ext>
          </a:extLst>
        </xdr:cNvPr>
        <xdr:cNvSpPr/>
      </xdr:nvSpPr>
      <xdr:spPr>
        <a:xfrm>
          <a:off x="4335780" y="415925"/>
          <a:ext cx="181673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B8FFE6E6-A9B7-4352-8FBB-33CD8A278D9E}"/>
            </a:ext>
          </a:extLst>
        </xdr:cNvPr>
        <xdr:cNvSpPr/>
      </xdr:nvSpPr>
      <xdr:spPr>
        <a:xfrm>
          <a:off x="6152515" y="415925"/>
          <a:ext cx="114046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E5D72CD2-8026-45EB-AE6D-A77131B58260}"/>
            </a:ext>
          </a:extLst>
        </xdr:cNvPr>
        <xdr:cNvSpPr/>
      </xdr:nvSpPr>
      <xdr:spPr>
        <a:xfrm>
          <a:off x="7352665" y="430530"/>
          <a:ext cx="583565" cy="7893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AB77134F-0632-4C4E-8241-A52AB9B6F8A1}"/>
            </a:ext>
          </a:extLst>
        </xdr:cNvPr>
        <xdr:cNvSpPr/>
      </xdr:nvSpPr>
      <xdr:spPr>
        <a:xfrm>
          <a:off x="4335780" y="1040130"/>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BD708736-AC6E-43B1-B005-A4CBEBD5DDC0}"/>
            </a:ext>
          </a:extLst>
        </xdr:cNvPr>
        <xdr:cNvSpPr/>
      </xdr:nvSpPr>
      <xdr:spPr>
        <a:xfrm>
          <a:off x="6221730" y="1040130"/>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FAB74825-8812-40C9-8369-9085EF31CE18}"/>
            </a:ext>
          </a:extLst>
        </xdr:cNvPr>
        <xdr:cNvSpPr/>
      </xdr:nvSpPr>
      <xdr:spPr>
        <a:xfrm>
          <a:off x="9979025" y="361315"/>
          <a:ext cx="1371600" cy="11214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8FEFA657-8F28-4FAF-8735-476C4A4F2D11}"/>
            </a:ext>
          </a:extLst>
        </xdr:cNvPr>
        <xdr:cNvSpPr/>
      </xdr:nvSpPr>
      <xdr:spPr>
        <a:xfrm>
          <a:off x="10208895" y="430530"/>
          <a:ext cx="1200150" cy="1035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3AB9E52B-28E9-4A4C-A53A-4D65ED625762}"/>
            </a:ext>
          </a:extLst>
        </xdr:cNvPr>
        <xdr:cNvSpPr/>
      </xdr:nvSpPr>
      <xdr:spPr>
        <a:xfrm>
          <a:off x="10208895" y="541020"/>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751F8BB6-6584-45FC-A85B-C907ADDCDD9D}"/>
            </a:ext>
          </a:extLst>
        </xdr:cNvPr>
        <xdr:cNvSpPr/>
      </xdr:nvSpPr>
      <xdr:spPr>
        <a:xfrm>
          <a:off x="10208895" y="883920"/>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CC673F0C-A979-4695-AA09-A30BF8943C41}"/>
            </a:ext>
          </a:extLst>
        </xdr:cNvPr>
        <xdr:cNvCxnSpPr/>
      </xdr:nvCxnSpPr>
      <xdr:spPr>
        <a:xfrm flipH="1">
          <a:off x="10042525" y="51371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9A98E8B5-975E-4591-859D-0293702CB27A}"/>
            </a:ext>
          </a:extLst>
        </xdr:cNvPr>
        <xdr:cNvSpPr/>
      </xdr:nvSpPr>
      <xdr:spPr>
        <a:xfrm>
          <a:off x="10092690" y="475615"/>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FBF27BFB-D785-46EF-AB29-A57AEBAD7A5F}"/>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5BD144D0-4B9E-4DB2-9F81-6D2BE575A5B6}"/>
            </a:ext>
          </a:extLst>
        </xdr:cNvPr>
        <xdr:cNvCxnSpPr/>
      </xdr:nvCxnSpPr>
      <xdr:spPr>
        <a:xfrm>
          <a:off x="10137140" y="883920"/>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9968BA0-D004-4347-81A4-98A3AFC3F6BC}"/>
            </a:ext>
          </a:extLst>
        </xdr:cNvPr>
        <xdr:cNvCxnSpPr/>
      </xdr:nvCxnSpPr>
      <xdr:spPr>
        <a:xfrm>
          <a:off x="10057765" y="883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B4F0E379-8B5E-49C6-A20C-F102E52E0D81}"/>
            </a:ext>
          </a:extLst>
        </xdr:cNvPr>
        <xdr:cNvCxnSpPr/>
      </xdr:nvCxnSpPr>
      <xdr:spPr>
        <a:xfrm flipV="1">
          <a:off x="10137140" y="112014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769B1E63-CA9F-440C-AB6C-85E5DD309C50}"/>
            </a:ext>
          </a:extLst>
        </xdr:cNvPr>
        <xdr:cNvCxnSpPr/>
      </xdr:nvCxnSpPr>
      <xdr:spPr>
        <a:xfrm>
          <a:off x="10057765" y="1264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94776E1C-06AF-452A-B3BF-08058035E647}"/>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7EF85BB2-E365-4768-9525-907A14B0784C}"/>
            </a:ext>
          </a:extLst>
        </xdr:cNvPr>
        <xdr:cNvSpPr txBox="1"/>
      </xdr:nvSpPr>
      <xdr:spPr>
        <a:xfrm>
          <a:off x="419100" y="23317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BF21CBB9-FB6A-491A-9AFF-F40171D707C7}"/>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D689D8F1-BDBD-4B81-9E18-C94AB855A31C}"/>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3A82E1E0-40F1-4851-86BF-69706397537E}"/>
            </a:ext>
          </a:extLst>
        </xdr:cNvPr>
        <xdr:cNvSpPr txBox="1"/>
      </xdr:nvSpPr>
      <xdr:spPr>
        <a:xfrm>
          <a:off x="419100" y="30556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BB05EB58-23E3-4A5D-8DA5-937893E1C7FF}"/>
            </a:ext>
          </a:extLst>
        </xdr:cNvPr>
        <xdr:cNvSpPr/>
      </xdr:nvSpPr>
      <xdr:spPr>
        <a:xfrm>
          <a:off x="1142365" y="3578225"/>
          <a:ext cx="3826510"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2AEFC445-0FFD-49F2-8971-98EA4CFA880D}"/>
            </a:ext>
          </a:extLst>
        </xdr:cNvPr>
        <xdr:cNvSpPr/>
      </xdr:nvSpPr>
      <xdr:spPr>
        <a:xfrm>
          <a:off x="1808974" y="3855022"/>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A4585A86-C4FB-433E-B5CA-7D17122D43B4}"/>
            </a:ext>
          </a:extLst>
        </xdr:cNvPr>
        <xdr:cNvSpPr/>
      </xdr:nvSpPr>
      <xdr:spPr>
        <a:xfrm>
          <a:off x="3451854" y="3832636"/>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1D94053F-E75B-4964-895D-C42CA7267110}"/>
            </a:ext>
          </a:extLst>
        </xdr:cNvPr>
        <xdr:cNvSpPr/>
      </xdr:nvSpPr>
      <xdr:spPr>
        <a:xfrm>
          <a:off x="49142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9EB612CD-C9C9-4612-88CA-40FA1FFE771F}"/>
            </a:ext>
          </a:extLst>
        </xdr:cNvPr>
        <xdr:cNvSpPr/>
      </xdr:nvSpPr>
      <xdr:spPr>
        <a:xfrm>
          <a:off x="49142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70C3C7BD-01FC-4BB0-A2E5-D58D58CA304C}"/>
            </a:ext>
          </a:extLst>
        </xdr:cNvPr>
        <xdr:cNvSpPr/>
      </xdr:nvSpPr>
      <xdr:spPr>
        <a:xfrm>
          <a:off x="62858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C41B2866-68D4-4D6F-B0F4-EBF5E0A2E63C}"/>
            </a:ext>
          </a:extLst>
        </xdr:cNvPr>
        <xdr:cNvSpPr/>
      </xdr:nvSpPr>
      <xdr:spPr>
        <a:xfrm>
          <a:off x="62858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30698206-8A0A-4E84-91D5-D77B6B4A811F}"/>
            </a:ext>
          </a:extLst>
        </xdr:cNvPr>
        <xdr:cNvSpPr/>
      </xdr:nvSpPr>
      <xdr:spPr>
        <a:xfrm>
          <a:off x="77882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D9458967-A0D5-4EE2-94A8-E1FB387F106E}"/>
            </a:ext>
          </a:extLst>
        </xdr:cNvPr>
        <xdr:cNvSpPr/>
      </xdr:nvSpPr>
      <xdr:spPr>
        <a:xfrm>
          <a:off x="77882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73CC91BD-15A1-4030-BFF2-F1E8675AD8BB}"/>
            </a:ext>
          </a:extLst>
        </xdr:cNvPr>
        <xdr:cNvSpPr/>
      </xdr:nvSpPr>
      <xdr:spPr>
        <a:xfrm>
          <a:off x="1142365" y="4179570"/>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B42F153B-7DBD-4DE9-8DDB-165A1DD2583A}"/>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971C0BF0-4047-42FA-B677-63DC307920F9}"/>
            </a:ext>
          </a:extLst>
        </xdr:cNvPr>
        <xdr:cNvSpPr/>
      </xdr:nvSpPr>
      <xdr:spPr>
        <a:xfrm>
          <a:off x="5216525"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F003B5B6-EC69-4CF7-8BF4-535D9ABD0501}"/>
            </a:ext>
          </a:extLst>
        </xdr:cNvPr>
        <xdr:cNvSpPr txBox="1"/>
      </xdr:nvSpPr>
      <xdr:spPr>
        <a:xfrm>
          <a:off x="5273675" y="4477385"/>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やや高いが、個別施設計画に基づき施設の維持管理は適切に進めている。ここ数年めぼしい施設の新設等を行っていないため上昇傾向にあるが、庁舎等複合施設の建設工事を進めており、完成する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年度以降は数値の下降を想定している。</a:t>
          </a:r>
        </a:p>
        <a:p>
          <a:r>
            <a:rPr kumimoji="1" lang="ja-JP" altLang="en-US" sz="1100">
              <a:latin typeface="ＭＳ Ｐゴシック" panose="020B0600070205080204" pitchFamily="50" charset="-128"/>
              <a:ea typeface="ＭＳ Ｐゴシック" panose="020B0600070205080204" pitchFamily="50" charset="-128"/>
            </a:rPr>
            <a:t>　岡山県平均値より低いのは、本町が市町村合併をしていないことによる重複施設等が少ないため。全国でも市町村合併が進んだ岡山県の平均値が高い水準にあるものと考えている。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D754B84E-A073-4535-B7CB-7029DC10115B}"/>
            </a:ext>
          </a:extLst>
        </xdr:cNvPr>
        <xdr:cNvSpPr txBox="1"/>
      </xdr:nvSpPr>
      <xdr:spPr>
        <a:xfrm>
          <a:off x="112331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94869077-DB2A-4BE8-9555-A9B14A1617E2}"/>
            </a:ext>
          </a:extLst>
        </xdr:cNvPr>
        <xdr:cNvCxnSpPr/>
      </xdr:nvCxnSpPr>
      <xdr:spPr>
        <a:xfrm>
          <a:off x="1142365" y="634428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8C716C0A-FEC7-4E81-A483-D9404F47AF32}"/>
            </a:ext>
          </a:extLst>
        </xdr:cNvPr>
        <xdr:cNvSpPr txBox="1"/>
      </xdr:nvSpPr>
      <xdr:spPr>
        <a:xfrm>
          <a:off x="784241"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6B4EDF4A-348F-4DD2-BF5F-4BBE2A965967}"/>
            </a:ext>
          </a:extLst>
        </xdr:cNvPr>
        <xdr:cNvCxnSpPr/>
      </xdr:nvCxnSpPr>
      <xdr:spPr>
        <a:xfrm>
          <a:off x="1142365" y="60301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BC2B10AA-ABD3-431A-9CC4-654CAB80828E}"/>
            </a:ext>
          </a:extLst>
        </xdr:cNvPr>
        <xdr:cNvSpPr txBox="1"/>
      </xdr:nvSpPr>
      <xdr:spPr>
        <a:xfrm>
          <a:off x="784241" y="5936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D3E5FBC2-8249-4B33-8BB8-1F19EE40541D}"/>
            </a:ext>
          </a:extLst>
        </xdr:cNvPr>
        <xdr:cNvCxnSpPr/>
      </xdr:nvCxnSpPr>
      <xdr:spPr>
        <a:xfrm>
          <a:off x="1142365" y="572171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0DA3DB84-E0A5-478E-B6E3-98129B51F267}"/>
            </a:ext>
          </a:extLst>
        </xdr:cNvPr>
        <xdr:cNvSpPr txBox="1"/>
      </xdr:nvSpPr>
      <xdr:spPr>
        <a:xfrm>
          <a:off x="784241" y="562791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CC527893-D479-4AE9-93C3-8DCF8C360D64}"/>
            </a:ext>
          </a:extLst>
        </xdr:cNvPr>
        <xdr:cNvCxnSpPr/>
      </xdr:nvCxnSpPr>
      <xdr:spPr>
        <a:xfrm>
          <a:off x="1142365" y="5411379"/>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C04CEC9C-95C6-4506-9587-A85AE35B941D}"/>
            </a:ext>
          </a:extLst>
        </xdr:cNvPr>
        <xdr:cNvSpPr txBox="1"/>
      </xdr:nvSpPr>
      <xdr:spPr>
        <a:xfrm>
          <a:off x="784241" y="532329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1451E8E6-F60A-461D-8A44-52BB0F1D84C4}"/>
            </a:ext>
          </a:extLst>
        </xdr:cNvPr>
        <xdr:cNvCxnSpPr/>
      </xdr:nvCxnSpPr>
      <xdr:spPr>
        <a:xfrm>
          <a:off x="1142365" y="5102951"/>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B43C4E46-E408-4C6E-A660-2FF9A466AB89}"/>
            </a:ext>
          </a:extLst>
        </xdr:cNvPr>
        <xdr:cNvSpPr txBox="1"/>
      </xdr:nvSpPr>
      <xdr:spPr>
        <a:xfrm>
          <a:off x="784241"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1BFBB797-024F-4B70-B01B-1A336EFD5A08}"/>
            </a:ext>
          </a:extLst>
        </xdr:cNvPr>
        <xdr:cNvCxnSpPr/>
      </xdr:nvCxnSpPr>
      <xdr:spPr>
        <a:xfrm>
          <a:off x="1142365" y="48021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F65396BE-1300-4289-84C6-9A5D63BE0A99}"/>
            </a:ext>
          </a:extLst>
        </xdr:cNvPr>
        <xdr:cNvSpPr txBox="1"/>
      </xdr:nvSpPr>
      <xdr:spPr>
        <a:xfrm>
          <a:off x="784241"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5E81DDF-12C4-4C6C-B077-E19EEA29A55D}"/>
            </a:ext>
          </a:extLst>
        </xdr:cNvPr>
        <xdr:cNvCxnSpPr/>
      </xdr:nvCxnSpPr>
      <xdr:spPr>
        <a:xfrm>
          <a:off x="1142365" y="448799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B108E02D-B720-43F7-82FA-FBA552F257A0}"/>
            </a:ext>
          </a:extLst>
        </xdr:cNvPr>
        <xdr:cNvSpPr txBox="1"/>
      </xdr:nvSpPr>
      <xdr:spPr>
        <a:xfrm>
          <a:off x="784241" y="43941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A95665C8-F63D-49A5-8FC1-DADB8717CE09}"/>
            </a:ext>
          </a:extLst>
        </xdr:cNvPr>
        <xdr:cNvCxnSpPr/>
      </xdr:nvCxnSpPr>
      <xdr:spPr>
        <a:xfrm>
          <a:off x="1142365" y="41795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5E46C525-6B69-4B17-92C7-CA02CEC80641}"/>
            </a:ext>
          </a:extLst>
        </xdr:cNvPr>
        <xdr:cNvSpPr txBox="1"/>
      </xdr:nvSpPr>
      <xdr:spPr>
        <a:xfrm>
          <a:off x="784241" y="40857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63D1C17A-93BC-4876-ABD0-1B1216CE4751}"/>
            </a:ext>
          </a:extLst>
        </xdr:cNvPr>
        <xdr:cNvSpPr/>
      </xdr:nvSpPr>
      <xdr:spPr>
        <a:xfrm>
          <a:off x="1142365" y="4179570"/>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69" name="直線コネクタ 68">
          <a:extLst>
            <a:ext uri="{FF2B5EF4-FFF2-40B4-BE49-F238E27FC236}">
              <a16:creationId xmlns:a16="http://schemas.microsoft.com/office/drawing/2014/main" id="{18E377E8-4043-49E2-88BB-001D078BC30A}"/>
            </a:ext>
          </a:extLst>
        </xdr:cNvPr>
        <xdr:cNvCxnSpPr/>
      </xdr:nvCxnSpPr>
      <xdr:spPr>
        <a:xfrm flipV="1">
          <a:off x="4295775" y="4613275"/>
          <a:ext cx="1270" cy="1388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0" name="有形固定資産減価償却率最小値テキスト">
          <a:extLst>
            <a:ext uri="{FF2B5EF4-FFF2-40B4-BE49-F238E27FC236}">
              <a16:creationId xmlns:a16="http://schemas.microsoft.com/office/drawing/2014/main" id="{4A6732DF-B704-4218-BED7-696D5A5CB5FA}"/>
            </a:ext>
          </a:extLst>
        </xdr:cNvPr>
        <xdr:cNvSpPr txBox="1"/>
      </xdr:nvSpPr>
      <xdr:spPr>
        <a:xfrm>
          <a:off x="4342765" y="600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1" name="直線コネクタ 70">
          <a:extLst>
            <a:ext uri="{FF2B5EF4-FFF2-40B4-BE49-F238E27FC236}">
              <a16:creationId xmlns:a16="http://schemas.microsoft.com/office/drawing/2014/main" id="{4DD0623B-B1CD-49A0-84CA-EEF65132C520}"/>
            </a:ext>
          </a:extLst>
        </xdr:cNvPr>
        <xdr:cNvCxnSpPr/>
      </xdr:nvCxnSpPr>
      <xdr:spPr>
        <a:xfrm>
          <a:off x="4206875" y="600192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2" name="有形固定資産減価償却率最大値テキスト">
          <a:extLst>
            <a:ext uri="{FF2B5EF4-FFF2-40B4-BE49-F238E27FC236}">
              <a16:creationId xmlns:a16="http://schemas.microsoft.com/office/drawing/2014/main" id="{4BA41DFB-D0D2-4632-AF87-EC84D4FB61DF}"/>
            </a:ext>
          </a:extLst>
        </xdr:cNvPr>
        <xdr:cNvSpPr txBox="1"/>
      </xdr:nvSpPr>
      <xdr:spPr>
        <a:xfrm>
          <a:off x="4342765" y="438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3" name="直線コネクタ 72">
          <a:extLst>
            <a:ext uri="{FF2B5EF4-FFF2-40B4-BE49-F238E27FC236}">
              <a16:creationId xmlns:a16="http://schemas.microsoft.com/office/drawing/2014/main" id="{8F0E0F36-73D0-4363-944A-D096CCC276D8}"/>
            </a:ext>
          </a:extLst>
        </xdr:cNvPr>
        <xdr:cNvCxnSpPr/>
      </xdr:nvCxnSpPr>
      <xdr:spPr>
        <a:xfrm>
          <a:off x="4206875" y="461327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74" name="有形固定資産減価償却率平均値テキスト">
          <a:extLst>
            <a:ext uri="{FF2B5EF4-FFF2-40B4-BE49-F238E27FC236}">
              <a16:creationId xmlns:a16="http://schemas.microsoft.com/office/drawing/2014/main" id="{135CB06A-505B-4FF5-9F7E-137F6C1A757B}"/>
            </a:ext>
          </a:extLst>
        </xdr:cNvPr>
        <xdr:cNvSpPr txBox="1"/>
      </xdr:nvSpPr>
      <xdr:spPr>
        <a:xfrm>
          <a:off x="4342765" y="5333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5" name="フローチャート: 判断 74">
          <a:extLst>
            <a:ext uri="{FF2B5EF4-FFF2-40B4-BE49-F238E27FC236}">
              <a16:creationId xmlns:a16="http://schemas.microsoft.com/office/drawing/2014/main" id="{5735D611-3B80-4BB5-A67A-B187025D8A7F}"/>
            </a:ext>
          </a:extLst>
        </xdr:cNvPr>
        <xdr:cNvSpPr/>
      </xdr:nvSpPr>
      <xdr:spPr>
        <a:xfrm>
          <a:off x="4244975" y="548041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76" name="フローチャート: 判断 75">
          <a:extLst>
            <a:ext uri="{FF2B5EF4-FFF2-40B4-BE49-F238E27FC236}">
              <a16:creationId xmlns:a16="http://schemas.microsoft.com/office/drawing/2014/main" id="{36F21214-5DF2-42F5-8F9F-5F7BCE041DAE}"/>
            </a:ext>
          </a:extLst>
        </xdr:cNvPr>
        <xdr:cNvSpPr/>
      </xdr:nvSpPr>
      <xdr:spPr>
        <a:xfrm>
          <a:off x="3611880" y="543723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77" name="フローチャート: 判断 76">
          <a:extLst>
            <a:ext uri="{FF2B5EF4-FFF2-40B4-BE49-F238E27FC236}">
              <a16:creationId xmlns:a16="http://schemas.microsoft.com/office/drawing/2014/main" id="{93B9E8C2-0249-470E-9103-FCDCDD667880}"/>
            </a:ext>
          </a:extLst>
        </xdr:cNvPr>
        <xdr:cNvSpPr/>
      </xdr:nvSpPr>
      <xdr:spPr>
        <a:xfrm>
          <a:off x="2926080" y="5397137"/>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78" name="フローチャート: 判断 77">
          <a:extLst>
            <a:ext uri="{FF2B5EF4-FFF2-40B4-BE49-F238E27FC236}">
              <a16:creationId xmlns:a16="http://schemas.microsoft.com/office/drawing/2014/main" id="{F515257D-6AE6-4B42-833B-34DC68A327A7}"/>
            </a:ext>
          </a:extLst>
        </xdr:cNvPr>
        <xdr:cNvSpPr/>
      </xdr:nvSpPr>
      <xdr:spPr>
        <a:xfrm>
          <a:off x="2240280" y="5369832"/>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9" name="フローチャート: 判断 78">
          <a:extLst>
            <a:ext uri="{FF2B5EF4-FFF2-40B4-BE49-F238E27FC236}">
              <a16:creationId xmlns:a16="http://schemas.microsoft.com/office/drawing/2014/main" id="{9BE5721D-C1AD-4210-BF56-14516761491D}"/>
            </a:ext>
          </a:extLst>
        </xdr:cNvPr>
        <xdr:cNvSpPr/>
      </xdr:nvSpPr>
      <xdr:spPr>
        <a:xfrm>
          <a:off x="1554480" y="5335905"/>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BA55072-9CD9-450C-83C9-83F9026B128C}"/>
            </a:ext>
          </a:extLst>
        </xdr:cNvPr>
        <xdr:cNvSpPr txBox="1"/>
      </xdr:nvSpPr>
      <xdr:spPr>
        <a:xfrm>
          <a:off x="413321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4D6D9AF-6E10-4448-AC89-1827D653A116}"/>
            </a:ext>
          </a:extLst>
        </xdr:cNvPr>
        <xdr:cNvSpPr txBox="1"/>
      </xdr:nvSpPr>
      <xdr:spPr>
        <a:xfrm>
          <a:off x="35020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347C358-5C53-4A6D-9AE0-F2E5859025DA}"/>
            </a:ext>
          </a:extLst>
        </xdr:cNvPr>
        <xdr:cNvSpPr txBox="1"/>
      </xdr:nvSpPr>
      <xdr:spPr>
        <a:xfrm>
          <a:off x="28162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B07F2B2-7381-4384-9BA6-D5448ADA2D1D}"/>
            </a:ext>
          </a:extLst>
        </xdr:cNvPr>
        <xdr:cNvSpPr txBox="1"/>
      </xdr:nvSpPr>
      <xdr:spPr>
        <a:xfrm>
          <a:off x="21304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F6F3D23-54F0-4958-B5FA-2B3F13A20684}"/>
            </a:ext>
          </a:extLst>
        </xdr:cNvPr>
        <xdr:cNvSpPr txBox="1"/>
      </xdr:nvSpPr>
      <xdr:spPr>
        <a:xfrm>
          <a:off x="14446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29119</xdr:rowOff>
    </xdr:from>
    <xdr:to>
      <xdr:col>23</xdr:col>
      <xdr:colOff>136525</xdr:colOff>
      <xdr:row>32</xdr:row>
      <xdr:rowOff>130719</xdr:rowOff>
    </xdr:to>
    <xdr:sp macro="" textlink="">
      <xdr:nvSpPr>
        <xdr:cNvPr id="85" name="楕円 84">
          <a:extLst>
            <a:ext uri="{FF2B5EF4-FFF2-40B4-BE49-F238E27FC236}">
              <a16:creationId xmlns:a16="http://schemas.microsoft.com/office/drawing/2014/main" id="{96F6CA7B-A5F2-450A-9D47-81071991D6B3}"/>
            </a:ext>
          </a:extLst>
        </xdr:cNvPr>
        <xdr:cNvSpPr/>
      </xdr:nvSpPr>
      <xdr:spPr>
        <a:xfrm>
          <a:off x="4244975" y="551361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7546</xdr:rowOff>
    </xdr:from>
    <xdr:ext cx="405111" cy="259045"/>
    <xdr:sp macro="" textlink="">
      <xdr:nvSpPr>
        <xdr:cNvPr id="86" name="有形固定資産減価償却率該当値テキスト">
          <a:extLst>
            <a:ext uri="{FF2B5EF4-FFF2-40B4-BE49-F238E27FC236}">
              <a16:creationId xmlns:a16="http://schemas.microsoft.com/office/drawing/2014/main" id="{9261F044-2C01-436B-95C0-77D7B8F2DDEE}"/>
            </a:ext>
          </a:extLst>
        </xdr:cNvPr>
        <xdr:cNvSpPr txBox="1"/>
      </xdr:nvSpPr>
      <xdr:spPr>
        <a:xfrm>
          <a:off x="4342765" y="549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169726</xdr:rowOff>
    </xdr:from>
    <xdr:to>
      <xdr:col>19</xdr:col>
      <xdr:colOff>187325</xdr:colOff>
      <xdr:row>32</xdr:row>
      <xdr:rowOff>99876</xdr:rowOff>
    </xdr:to>
    <xdr:sp macro="" textlink="">
      <xdr:nvSpPr>
        <xdr:cNvPr id="87" name="楕円 86">
          <a:extLst>
            <a:ext uri="{FF2B5EF4-FFF2-40B4-BE49-F238E27FC236}">
              <a16:creationId xmlns:a16="http://schemas.microsoft.com/office/drawing/2014/main" id="{0D525270-7C8B-484B-8645-881542C78EBC}"/>
            </a:ext>
          </a:extLst>
        </xdr:cNvPr>
        <xdr:cNvSpPr/>
      </xdr:nvSpPr>
      <xdr:spPr>
        <a:xfrm>
          <a:off x="3611880" y="5488486"/>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49076</xdr:rowOff>
    </xdr:from>
    <xdr:to>
      <xdr:col>23</xdr:col>
      <xdr:colOff>85725</xdr:colOff>
      <xdr:row>32</xdr:row>
      <xdr:rowOff>79919</xdr:rowOff>
    </xdr:to>
    <xdr:cxnSp macro="">
      <xdr:nvCxnSpPr>
        <xdr:cNvPr id="88" name="直線コネクタ 87">
          <a:extLst>
            <a:ext uri="{FF2B5EF4-FFF2-40B4-BE49-F238E27FC236}">
              <a16:creationId xmlns:a16="http://schemas.microsoft.com/office/drawing/2014/main" id="{95802226-2D0B-4A56-8602-21FEC323FF9F}"/>
            </a:ext>
          </a:extLst>
        </xdr:cNvPr>
        <xdr:cNvCxnSpPr/>
      </xdr:nvCxnSpPr>
      <xdr:spPr>
        <a:xfrm>
          <a:off x="3656965" y="5537381"/>
          <a:ext cx="640715" cy="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148136</xdr:rowOff>
    </xdr:from>
    <xdr:to>
      <xdr:col>15</xdr:col>
      <xdr:colOff>187325</xdr:colOff>
      <xdr:row>32</xdr:row>
      <xdr:rowOff>78286</xdr:rowOff>
    </xdr:to>
    <xdr:sp macro="" textlink="">
      <xdr:nvSpPr>
        <xdr:cNvPr id="89" name="楕円 88">
          <a:extLst>
            <a:ext uri="{FF2B5EF4-FFF2-40B4-BE49-F238E27FC236}">
              <a16:creationId xmlns:a16="http://schemas.microsoft.com/office/drawing/2014/main" id="{AB2CEE8D-865C-42BA-9AC2-4400CA28DB1E}"/>
            </a:ext>
          </a:extLst>
        </xdr:cNvPr>
        <xdr:cNvSpPr/>
      </xdr:nvSpPr>
      <xdr:spPr>
        <a:xfrm>
          <a:off x="2926080" y="5461181"/>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27486</xdr:rowOff>
    </xdr:from>
    <xdr:to>
      <xdr:col>19</xdr:col>
      <xdr:colOff>136525</xdr:colOff>
      <xdr:row>32</xdr:row>
      <xdr:rowOff>49076</xdr:rowOff>
    </xdr:to>
    <xdr:cxnSp macro="">
      <xdr:nvCxnSpPr>
        <xdr:cNvPr id="90" name="直線コネクタ 89">
          <a:extLst>
            <a:ext uri="{FF2B5EF4-FFF2-40B4-BE49-F238E27FC236}">
              <a16:creationId xmlns:a16="http://schemas.microsoft.com/office/drawing/2014/main" id="{D73CD6A9-9411-4B2F-A37C-9677743CDF3F}"/>
            </a:ext>
          </a:extLst>
        </xdr:cNvPr>
        <xdr:cNvCxnSpPr/>
      </xdr:nvCxnSpPr>
      <xdr:spPr>
        <a:xfrm>
          <a:off x="2971165" y="5511981"/>
          <a:ext cx="6858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95703</xdr:rowOff>
    </xdr:from>
    <xdr:to>
      <xdr:col>11</xdr:col>
      <xdr:colOff>187325</xdr:colOff>
      <xdr:row>32</xdr:row>
      <xdr:rowOff>25853</xdr:rowOff>
    </xdr:to>
    <xdr:sp macro="" textlink="">
      <xdr:nvSpPr>
        <xdr:cNvPr id="91" name="楕円 90">
          <a:extLst>
            <a:ext uri="{FF2B5EF4-FFF2-40B4-BE49-F238E27FC236}">
              <a16:creationId xmlns:a16="http://schemas.microsoft.com/office/drawing/2014/main" id="{6743D979-EE92-4926-AF01-F88B0D731108}"/>
            </a:ext>
          </a:extLst>
        </xdr:cNvPr>
        <xdr:cNvSpPr/>
      </xdr:nvSpPr>
      <xdr:spPr>
        <a:xfrm>
          <a:off x="2240280" y="5406843"/>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146503</xdr:rowOff>
    </xdr:from>
    <xdr:to>
      <xdr:col>15</xdr:col>
      <xdr:colOff>136525</xdr:colOff>
      <xdr:row>32</xdr:row>
      <xdr:rowOff>27486</xdr:rowOff>
    </xdr:to>
    <xdr:cxnSp macro="">
      <xdr:nvCxnSpPr>
        <xdr:cNvPr id="92" name="直線コネクタ 91">
          <a:extLst>
            <a:ext uri="{FF2B5EF4-FFF2-40B4-BE49-F238E27FC236}">
              <a16:creationId xmlns:a16="http://schemas.microsoft.com/office/drawing/2014/main" id="{77640ED2-A330-4763-84BD-D918327E3A06}"/>
            </a:ext>
          </a:extLst>
        </xdr:cNvPr>
        <xdr:cNvCxnSpPr/>
      </xdr:nvCxnSpPr>
      <xdr:spPr>
        <a:xfrm>
          <a:off x="2285365" y="5459548"/>
          <a:ext cx="6858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46355</xdr:rowOff>
    </xdr:from>
    <xdr:to>
      <xdr:col>7</xdr:col>
      <xdr:colOff>187325</xdr:colOff>
      <xdr:row>31</xdr:row>
      <xdr:rowOff>147955</xdr:rowOff>
    </xdr:to>
    <xdr:sp macro="" textlink="">
      <xdr:nvSpPr>
        <xdr:cNvPr id="93" name="楕円 92">
          <a:extLst>
            <a:ext uri="{FF2B5EF4-FFF2-40B4-BE49-F238E27FC236}">
              <a16:creationId xmlns:a16="http://schemas.microsoft.com/office/drawing/2014/main" id="{383A8BB2-5C74-43D8-90D5-322AFA44B0C1}"/>
            </a:ext>
          </a:extLst>
        </xdr:cNvPr>
        <xdr:cNvSpPr/>
      </xdr:nvSpPr>
      <xdr:spPr>
        <a:xfrm>
          <a:off x="1554480" y="5363210"/>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97155</xdr:rowOff>
    </xdr:from>
    <xdr:to>
      <xdr:col>11</xdr:col>
      <xdr:colOff>136525</xdr:colOff>
      <xdr:row>31</xdr:row>
      <xdr:rowOff>146503</xdr:rowOff>
    </xdr:to>
    <xdr:cxnSp macro="">
      <xdr:nvCxnSpPr>
        <xdr:cNvPr id="94" name="直線コネクタ 93">
          <a:extLst>
            <a:ext uri="{FF2B5EF4-FFF2-40B4-BE49-F238E27FC236}">
              <a16:creationId xmlns:a16="http://schemas.microsoft.com/office/drawing/2014/main" id="{DA609359-F5E0-4552-9295-AF9917AEE4F9}"/>
            </a:ext>
          </a:extLst>
        </xdr:cNvPr>
        <xdr:cNvCxnSpPr/>
      </xdr:nvCxnSpPr>
      <xdr:spPr>
        <a:xfrm>
          <a:off x="1599565" y="5408295"/>
          <a:ext cx="685800" cy="5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95" name="n_1aveValue有形固定資産減価償却率">
          <a:extLst>
            <a:ext uri="{FF2B5EF4-FFF2-40B4-BE49-F238E27FC236}">
              <a16:creationId xmlns:a16="http://schemas.microsoft.com/office/drawing/2014/main" id="{940EBF54-1958-48BC-A178-E98B2E6E78A0}"/>
            </a:ext>
          </a:extLst>
        </xdr:cNvPr>
        <xdr:cNvSpPr txBox="1"/>
      </xdr:nvSpPr>
      <xdr:spPr>
        <a:xfrm>
          <a:off x="3464569" y="520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96" name="n_2aveValue有形固定資産減価償却率">
          <a:extLst>
            <a:ext uri="{FF2B5EF4-FFF2-40B4-BE49-F238E27FC236}">
              <a16:creationId xmlns:a16="http://schemas.microsoft.com/office/drawing/2014/main" id="{992E1AAE-E1A1-4102-9C4B-20C54193135B}"/>
            </a:ext>
          </a:extLst>
        </xdr:cNvPr>
        <xdr:cNvSpPr txBox="1"/>
      </xdr:nvSpPr>
      <xdr:spPr>
        <a:xfrm>
          <a:off x="2793374" y="5168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97" name="n_3aveValue有形固定資産減価償却率">
          <a:extLst>
            <a:ext uri="{FF2B5EF4-FFF2-40B4-BE49-F238E27FC236}">
              <a16:creationId xmlns:a16="http://schemas.microsoft.com/office/drawing/2014/main" id="{CE230C32-FD44-4F30-A1AB-6E2BBCDB7510}"/>
            </a:ext>
          </a:extLst>
        </xdr:cNvPr>
        <xdr:cNvSpPr txBox="1"/>
      </xdr:nvSpPr>
      <xdr:spPr>
        <a:xfrm>
          <a:off x="2107574" y="5150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8" name="n_4aveValue有形固定資産減価償却率">
          <a:extLst>
            <a:ext uri="{FF2B5EF4-FFF2-40B4-BE49-F238E27FC236}">
              <a16:creationId xmlns:a16="http://schemas.microsoft.com/office/drawing/2014/main" id="{DD34B4FB-E691-4686-964D-9EDFB8DBCC3F}"/>
            </a:ext>
          </a:extLst>
        </xdr:cNvPr>
        <xdr:cNvSpPr txBox="1"/>
      </xdr:nvSpPr>
      <xdr:spPr>
        <a:xfrm>
          <a:off x="1421774" y="511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91003</xdr:rowOff>
    </xdr:from>
    <xdr:ext cx="405111" cy="259045"/>
    <xdr:sp macro="" textlink="">
      <xdr:nvSpPr>
        <xdr:cNvPr id="99" name="n_1mainValue有形固定資産減価償却率">
          <a:extLst>
            <a:ext uri="{FF2B5EF4-FFF2-40B4-BE49-F238E27FC236}">
              <a16:creationId xmlns:a16="http://schemas.microsoft.com/office/drawing/2014/main" id="{0DFC02E0-D7EF-446D-9C85-56F8584D8E5A}"/>
            </a:ext>
          </a:extLst>
        </xdr:cNvPr>
        <xdr:cNvSpPr txBox="1"/>
      </xdr:nvSpPr>
      <xdr:spPr>
        <a:xfrm>
          <a:off x="3464569" y="55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69413</xdr:rowOff>
    </xdr:from>
    <xdr:ext cx="405111" cy="259045"/>
    <xdr:sp macro="" textlink="">
      <xdr:nvSpPr>
        <xdr:cNvPr id="100" name="n_2mainValue有形固定資産減価償却率">
          <a:extLst>
            <a:ext uri="{FF2B5EF4-FFF2-40B4-BE49-F238E27FC236}">
              <a16:creationId xmlns:a16="http://schemas.microsoft.com/office/drawing/2014/main" id="{78B40532-62D5-46C1-BD9A-8B1DA73DD89A}"/>
            </a:ext>
          </a:extLst>
        </xdr:cNvPr>
        <xdr:cNvSpPr txBox="1"/>
      </xdr:nvSpPr>
      <xdr:spPr>
        <a:xfrm>
          <a:off x="2793374" y="5553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16980</xdr:rowOff>
    </xdr:from>
    <xdr:ext cx="405111" cy="259045"/>
    <xdr:sp macro="" textlink="">
      <xdr:nvSpPr>
        <xdr:cNvPr id="101" name="n_3mainValue有形固定資産減価償却率">
          <a:extLst>
            <a:ext uri="{FF2B5EF4-FFF2-40B4-BE49-F238E27FC236}">
              <a16:creationId xmlns:a16="http://schemas.microsoft.com/office/drawing/2014/main" id="{32BAE951-97B5-43D2-82EA-187FBEED8A98}"/>
            </a:ext>
          </a:extLst>
        </xdr:cNvPr>
        <xdr:cNvSpPr txBox="1"/>
      </xdr:nvSpPr>
      <xdr:spPr>
        <a:xfrm>
          <a:off x="2107574" y="550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139082</xdr:rowOff>
    </xdr:from>
    <xdr:ext cx="405111" cy="259045"/>
    <xdr:sp macro="" textlink="">
      <xdr:nvSpPr>
        <xdr:cNvPr id="102" name="n_4mainValue有形固定資産減価償却率">
          <a:extLst>
            <a:ext uri="{FF2B5EF4-FFF2-40B4-BE49-F238E27FC236}">
              <a16:creationId xmlns:a16="http://schemas.microsoft.com/office/drawing/2014/main" id="{DF4052D9-135A-4CEC-8B52-2BBE4E5A9E9C}"/>
            </a:ext>
          </a:extLst>
        </xdr:cNvPr>
        <xdr:cNvSpPr txBox="1"/>
      </xdr:nvSpPr>
      <xdr:spPr>
        <a:xfrm>
          <a:off x="1421774" y="545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9E2DBF1E-12D3-4522-A89D-0CEEE61AC228}"/>
            </a:ext>
          </a:extLst>
        </xdr:cNvPr>
        <xdr:cNvSpPr/>
      </xdr:nvSpPr>
      <xdr:spPr>
        <a:xfrm>
          <a:off x="10188575" y="3578225"/>
          <a:ext cx="3805555"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8E056B36-FAC6-44C0-9B03-F3AD755109B2}"/>
            </a:ext>
          </a:extLst>
        </xdr:cNvPr>
        <xdr:cNvSpPr/>
      </xdr:nvSpPr>
      <xdr:spPr>
        <a:xfrm>
          <a:off x="11144518" y="3855022"/>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11C8420D-9686-469F-9667-DA113295F912}"/>
            </a:ext>
          </a:extLst>
        </xdr:cNvPr>
        <xdr:cNvSpPr/>
      </xdr:nvSpPr>
      <xdr:spPr>
        <a:xfrm>
          <a:off x="12437015" y="3832636"/>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33ABF79A-EFB4-4AAB-A118-E27FDD0F6FDF}"/>
            </a:ext>
          </a:extLst>
        </xdr:cNvPr>
        <xdr:cNvSpPr/>
      </xdr:nvSpPr>
      <xdr:spPr>
        <a:xfrm>
          <a:off x="139604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38E36EFB-4F03-4786-92E5-BF9E315E0D6B}"/>
            </a:ext>
          </a:extLst>
        </xdr:cNvPr>
        <xdr:cNvSpPr/>
      </xdr:nvSpPr>
      <xdr:spPr>
        <a:xfrm>
          <a:off x="139604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DB8205F6-31C3-492D-85AE-F4643F5B0E14}"/>
            </a:ext>
          </a:extLst>
        </xdr:cNvPr>
        <xdr:cNvSpPr/>
      </xdr:nvSpPr>
      <xdr:spPr>
        <a:xfrm>
          <a:off x="153320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A9F7A2E4-81E7-4501-A61B-3F32CDD73FBD}"/>
            </a:ext>
          </a:extLst>
        </xdr:cNvPr>
        <xdr:cNvSpPr/>
      </xdr:nvSpPr>
      <xdr:spPr>
        <a:xfrm>
          <a:off x="153320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C8955D0E-7295-42E2-B925-CDB296B95319}"/>
            </a:ext>
          </a:extLst>
        </xdr:cNvPr>
        <xdr:cNvSpPr/>
      </xdr:nvSpPr>
      <xdr:spPr>
        <a:xfrm>
          <a:off x="16813530"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7C4DBCD5-824E-4DD9-BD83-96007D379ECB}"/>
            </a:ext>
          </a:extLst>
        </xdr:cNvPr>
        <xdr:cNvSpPr/>
      </xdr:nvSpPr>
      <xdr:spPr>
        <a:xfrm>
          <a:off x="16813530"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233C3FBA-41F5-492B-8219-7D183337ED67}"/>
            </a:ext>
          </a:extLst>
        </xdr:cNvPr>
        <xdr:cNvSpPr/>
      </xdr:nvSpPr>
      <xdr:spPr>
        <a:xfrm>
          <a:off x="10188575" y="4179570"/>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3AD1F394-554D-4A6A-BE2C-FD74C9E5AC9C}"/>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F7DA8A3-9076-47E0-A5B1-B9BB32A04216}"/>
            </a:ext>
          </a:extLst>
        </xdr:cNvPr>
        <xdr:cNvSpPr/>
      </xdr:nvSpPr>
      <xdr:spPr>
        <a:xfrm>
          <a:off x="14241780"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65515F35-8517-4216-BDB6-CAC9F9F127FE}"/>
            </a:ext>
          </a:extLst>
        </xdr:cNvPr>
        <xdr:cNvSpPr txBox="1"/>
      </xdr:nvSpPr>
      <xdr:spPr>
        <a:xfrm>
          <a:off x="14317980" y="4477385"/>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当町の債務償還比率は、これまで類似団体内平均値と比較すると大幅に高い水準にあった。</a:t>
          </a:r>
        </a:p>
        <a:p>
          <a:r>
            <a:rPr kumimoji="1" lang="ja-JP" altLang="en-US" sz="1100">
              <a:latin typeface="ＭＳ Ｐゴシック" panose="020B0600070205080204" pitchFamily="50" charset="-128"/>
              <a:ea typeface="ＭＳ Ｐゴシック" panose="020B0600070205080204" pitchFamily="50" charset="-128"/>
            </a:rPr>
            <a:t>　大規模な建設事業による起債償還が令和元年度でピークアウトしたことと、算出の要素となる経常一般財源等がコロナ禍における事業の中止等や普通交付税の追加交付もあって増加するとともに、充当可能財源が増加したことにより数値は改善しており、徐々に類似団体内平均に近づい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5F4D3F70-861C-4E99-A2CC-34946EBB30FE}"/>
            </a:ext>
          </a:extLst>
        </xdr:cNvPr>
        <xdr:cNvSpPr txBox="1"/>
      </xdr:nvSpPr>
      <xdr:spPr>
        <a:xfrm>
          <a:off x="1015047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36F86D44-BE5A-4BA0-AD5A-757594C6AD8A}"/>
            </a:ext>
          </a:extLst>
        </xdr:cNvPr>
        <xdr:cNvCxnSpPr/>
      </xdr:nvCxnSpPr>
      <xdr:spPr>
        <a:xfrm>
          <a:off x="10188575" y="634428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24E1F067-74AA-4E9A-B51E-2F6763488A91}"/>
            </a:ext>
          </a:extLst>
        </xdr:cNvPr>
        <xdr:cNvSpPr txBox="1"/>
      </xdr:nvSpPr>
      <xdr:spPr>
        <a:xfrm>
          <a:off x="969559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982F2684-1326-4DC0-8BE4-3FA0F130ECD3}"/>
            </a:ext>
          </a:extLst>
        </xdr:cNvPr>
        <xdr:cNvCxnSpPr/>
      </xdr:nvCxnSpPr>
      <xdr:spPr>
        <a:xfrm>
          <a:off x="10188575" y="59806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2DC07FDE-6B88-4784-8541-5CCEE91CF8B4}"/>
            </a:ext>
          </a:extLst>
        </xdr:cNvPr>
        <xdr:cNvSpPr txBox="1"/>
      </xdr:nvSpPr>
      <xdr:spPr>
        <a:xfrm>
          <a:off x="9756296" y="58830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B3302DA3-6409-45AC-ADD7-6F7B20D4011C}"/>
            </a:ext>
          </a:extLst>
        </xdr:cNvPr>
        <xdr:cNvCxnSpPr/>
      </xdr:nvCxnSpPr>
      <xdr:spPr>
        <a:xfrm>
          <a:off x="10188575" y="561699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48EEF4BD-AC80-43E4-9753-6D88128978A2}"/>
            </a:ext>
          </a:extLst>
        </xdr:cNvPr>
        <xdr:cNvSpPr txBox="1"/>
      </xdr:nvSpPr>
      <xdr:spPr>
        <a:xfrm>
          <a:off x="9756296"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4D59AB40-AB8C-408C-AC70-B9DCC8B14D0D}"/>
            </a:ext>
          </a:extLst>
        </xdr:cNvPr>
        <xdr:cNvCxnSpPr/>
      </xdr:nvCxnSpPr>
      <xdr:spPr>
        <a:xfrm>
          <a:off x="10188575" y="526097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EEC1A480-C81D-4E9D-BE96-1AB5C3D559D4}"/>
            </a:ext>
          </a:extLst>
        </xdr:cNvPr>
        <xdr:cNvSpPr txBox="1"/>
      </xdr:nvSpPr>
      <xdr:spPr>
        <a:xfrm>
          <a:off x="9756296" y="51633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22D390C2-6E7B-4E0A-8B0E-EB75399FB2F9}"/>
            </a:ext>
          </a:extLst>
        </xdr:cNvPr>
        <xdr:cNvCxnSpPr/>
      </xdr:nvCxnSpPr>
      <xdr:spPr>
        <a:xfrm>
          <a:off x="10188575" y="489733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43CE2281-5FC2-4963-93A3-FBF0040178BC}"/>
            </a:ext>
          </a:extLst>
        </xdr:cNvPr>
        <xdr:cNvSpPr txBox="1"/>
      </xdr:nvSpPr>
      <xdr:spPr>
        <a:xfrm>
          <a:off x="9756296" y="480924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94213570-F513-46A4-A225-601E1DC501FF}"/>
            </a:ext>
          </a:extLst>
        </xdr:cNvPr>
        <xdr:cNvCxnSpPr/>
      </xdr:nvCxnSpPr>
      <xdr:spPr>
        <a:xfrm>
          <a:off x="10188575" y="454321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638E1F4E-0A76-4BF3-BF3A-9D72C44826C3}"/>
            </a:ext>
          </a:extLst>
        </xdr:cNvPr>
        <xdr:cNvSpPr txBox="1"/>
      </xdr:nvSpPr>
      <xdr:spPr>
        <a:xfrm>
          <a:off x="9856983" y="444941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4B564C5-5755-4869-A7AE-4671B645CF32}"/>
            </a:ext>
          </a:extLst>
        </xdr:cNvPr>
        <xdr:cNvCxnSpPr/>
      </xdr:nvCxnSpPr>
      <xdr:spPr>
        <a:xfrm>
          <a:off x="10188575" y="417957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5AC5285E-32E3-4692-A1DD-0F612214E473}"/>
            </a:ext>
          </a:extLst>
        </xdr:cNvPr>
        <xdr:cNvSpPr/>
      </xdr:nvSpPr>
      <xdr:spPr>
        <a:xfrm>
          <a:off x="10188575" y="4179570"/>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1" name="直線コネクタ 130">
          <a:extLst>
            <a:ext uri="{FF2B5EF4-FFF2-40B4-BE49-F238E27FC236}">
              <a16:creationId xmlns:a16="http://schemas.microsoft.com/office/drawing/2014/main" id="{EC6541AC-D25E-46EE-9EAF-91B23CB42BDC}"/>
            </a:ext>
          </a:extLst>
        </xdr:cNvPr>
        <xdr:cNvCxnSpPr/>
      </xdr:nvCxnSpPr>
      <xdr:spPr>
        <a:xfrm flipV="1">
          <a:off x="13313410" y="4543213"/>
          <a:ext cx="1269" cy="135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2" name="債務償還比率最小値テキスト">
          <a:extLst>
            <a:ext uri="{FF2B5EF4-FFF2-40B4-BE49-F238E27FC236}">
              <a16:creationId xmlns:a16="http://schemas.microsoft.com/office/drawing/2014/main" id="{55B280CB-C734-4C02-ABCE-B2E120F382E3}"/>
            </a:ext>
          </a:extLst>
        </xdr:cNvPr>
        <xdr:cNvSpPr txBox="1"/>
      </xdr:nvSpPr>
      <xdr:spPr>
        <a:xfrm>
          <a:off x="13369925" y="590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3" name="直線コネクタ 132">
          <a:extLst>
            <a:ext uri="{FF2B5EF4-FFF2-40B4-BE49-F238E27FC236}">
              <a16:creationId xmlns:a16="http://schemas.microsoft.com/office/drawing/2014/main" id="{75436B36-D0F4-4A5E-A21E-DD50CAA38065}"/>
            </a:ext>
          </a:extLst>
        </xdr:cNvPr>
        <xdr:cNvCxnSpPr/>
      </xdr:nvCxnSpPr>
      <xdr:spPr>
        <a:xfrm>
          <a:off x="13251180" y="590237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F77BC35D-EBEB-45B7-9AB2-8F4EAB81E2B4}"/>
            </a:ext>
          </a:extLst>
        </xdr:cNvPr>
        <xdr:cNvSpPr txBox="1"/>
      </xdr:nvSpPr>
      <xdr:spPr>
        <a:xfrm>
          <a:off x="13369925" y="4314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1E854E52-8C1D-4B74-967B-57292D21CEA8}"/>
            </a:ext>
          </a:extLst>
        </xdr:cNvPr>
        <xdr:cNvCxnSpPr/>
      </xdr:nvCxnSpPr>
      <xdr:spPr>
        <a:xfrm>
          <a:off x="13251180" y="454321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36" name="債務償還比率平均値テキスト">
          <a:extLst>
            <a:ext uri="{FF2B5EF4-FFF2-40B4-BE49-F238E27FC236}">
              <a16:creationId xmlns:a16="http://schemas.microsoft.com/office/drawing/2014/main" id="{CA06DF73-CB18-4936-8FBB-335A94BB526E}"/>
            </a:ext>
          </a:extLst>
        </xdr:cNvPr>
        <xdr:cNvSpPr txBox="1"/>
      </xdr:nvSpPr>
      <xdr:spPr>
        <a:xfrm>
          <a:off x="13369925" y="4701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37" name="フローチャート: 判断 136">
          <a:extLst>
            <a:ext uri="{FF2B5EF4-FFF2-40B4-BE49-F238E27FC236}">
              <a16:creationId xmlns:a16="http://schemas.microsoft.com/office/drawing/2014/main" id="{69F9EDC5-B27A-4114-AC2C-6C37CC79CC39}"/>
            </a:ext>
          </a:extLst>
        </xdr:cNvPr>
        <xdr:cNvSpPr/>
      </xdr:nvSpPr>
      <xdr:spPr>
        <a:xfrm>
          <a:off x="13289280" y="4854332"/>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38" name="フローチャート: 判断 137">
          <a:extLst>
            <a:ext uri="{FF2B5EF4-FFF2-40B4-BE49-F238E27FC236}">
              <a16:creationId xmlns:a16="http://schemas.microsoft.com/office/drawing/2014/main" id="{83195F29-F072-4140-9B96-FC9F530CA089}"/>
            </a:ext>
          </a:extLst>
        </xdr:cNvPr>
        <xdr:cNvSpPr/>
      </xdr:nvSpPr>
      <xdr:spPr>
        <a:xfrm>
          <a:off x="12629515" y="486984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39" name="フローチャート: 判断 138">
          <a:extLst>
            <a:ext uri="{FF2B5EF4-FFF2-40B4-BE49-F238E27FC236}">
              <a16:creationId xmlns:a16="http://schemas.microsoft.com/office/drawing/2014/main" id="{4AD0A5E5-0BFF-4B01-BFF2-EA47901CE498}"/>
            </a:ext>
          </a:extLst>
        </xdr:cNvPr>
        <xdr:cNvSpPr/>
      </xdr:nvSpPr>
      <xdr:spPr>
        <a:xfrm>
          <a:off x="11943715" y="5012267"/>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0" name="フローチャート: 判断 139">
          <a:extLst>
            <a:ext uri="{FF2B5EF4-FFF2-40B4-BE49-F238E27FC236}">
              <a16:creationId xmlns:a16="http://schemas.microsoft.com/office/drawing/2014/main" id="{2073F8D9-A228-4073-B2D7-BD0CC9553506}"/>
            </a:ext>
          </a:extLst>
        </xdr:cNvPr>
        <xdr:cNvSpPr/>
      </xdr:nvSpPr>
      <xdr:spPr>
        <a:xfrm>
          <a:off x="11257915" y="5026872"/>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1" name="フローチャート: 判断 140">
          <a:extLst>
            <a:ext uri="{FF2B5EF4-FFF2-40B4-BE49-F238E27FC236}">
              <a16:creationId xmlns:a16="http://schemas.microsoft.com/office/drawing/2014/main" id="{52879F31-176D-4E09-89CC-853E639FE903}"/>
            </a:ext>
          </a:extLst>
        </xdr:cNvPr>
        <xdr:cNvSpPr/>
      </xdr:nvSpPr>
      <xdr:spPr>
        <a:xfrm>
          <a:off x="10572115" y="4991068"/>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78E6FAD-1169-452F-8AA8-7DF118AF52DA}"/>
            </a:ext>
          </a:extLst>
        </xdr:cNvPr>
        <xdr:cNvSpPr txBox="1"/>
      </xdr:nvSpPr>
      <xdr:spPr>
        <a:xfrm>
          <a:off x="1316037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EC87575-C13B-48EA-850E-C9E569A54869}"/>
            </a:ext>
          </a:extLst>
        </xdr:cNvPr>
        <xdr:cNvSpPr txBox="1"/>
      </xdr:nvSpPr>
      <xdr:spPr>
        <a:xfrm>
          <a:off x="125272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9EEEB95-B460-4267-898E-CB37B33243EE}"/>
            </a:ext>
          </a:extLst>
        </xdr:cNvPr>
        <xdr:cNvSpPr txBox="1"/>
      </xdr:nvSpPr>
      <xdr:spPr>
        <a:xfrm>
          <a:off x="118414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64A0748-91B2-426C-A0C4-83436F083502}"/>
            </a:ext>
          </a:extLst>
        </xdr:cNvPr>
        <xdr:cNvSpPr txBox="1"/>
      </xdr:nvSpPr>
      <xdr:spPr>
        <a:xfrm>
          <a:off x="111556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8F9F5C8-A655-4118-9557-6B2F870B322D}"/>
            </a:ext>
          </a:extLst>
        </xdr:cNvPr>
        <xdr:cNvSpPr txBox="1"/>
      </xdr:nvSpPr>
      <xdr:spPr>
        <a:xfrm>
          <a:off x="104698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141319</xdr:rowOff>
    </xdr:from>
    <xdr:to>
      <xdr:col>76</xdr:col>
      <xdr:colOff>73025</xdr:colOff>
      <xdr:row>29</xdr:row>
      <xdr:rowOff>71469</xdr:rowOff>
    </xdr:to>
    <xdr:sp macro="" textlink="">
      <xdr:nvSpPr>
        <xdr:cNvPr id="147" name="楕円 146">
          <a:extLst>
            <a:ext uri="{FF2B5EF4-FFF2-40B4-BE49-F238E27FC236}">
              <a16:creationId xmlns:a16="http://schemas.microsoft.com/office/drawing/2014/main" id="{52C0B79F-0BB3-4B03-AFD3-A29C94D8C5F3}"/>
            </a:ext>
          </a:extLst>
        </xdr:cNvPr>
        <xdr:cNvSpPr/>
      </xdr:nvSpPr>
      <xdr:spPr>
        <a:xfrm>
          <a:off x="13289280" y="4940014"/>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119746</xdr:rowOff>
    </xdr:from>
    <xdr:ext cx="469744" cy="259045"/>
    <xdr:sp macro="" textlink="">
      <xdr:nvSpPr>
        <xdr:cNvPr id="148" name="債務償還比率該当値テキスト">
          <a:extLst>
            <a:ext uri="{FF2B5EF4-FFF2-40B4-BE49-F238E27FC236}">
              <a16:creationId xmlns:a16="http://schemas.microsoft.com/office/drawing/2014/main" id="{0432455E-F870-4CB3-AFEE-129516640F1F}"/>
            </a:ext>
          </a:extLst>
        </xdr:cNvPr>
        <xdr:cNvSpPr txBox="1"/>
      </xdr:nvSpPr>
      <xdr:spPr>
        <a:xfrm>
          <a:off x="13369925" y="492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7472</xdr:rowOff>
    </xdr:from>
    <xdr:to>
      <xdr:col>72</xdr:col>
      <xdr:colOff>123825</xdr:colOff>
      <xdr:row>29</xdr:row>
      <xdr:rowOff>109072</xdr:rowOff>
    </xdr:to>
    <xdr:sp macro="" textlink="">
      <xdr:nvSpPr>
        <xdr:cNvPr id="149" name="楕円 148">
          <a:extLst>
            <a:ext uri="{FF2B5EF4-FFF2-40B4-BE49-F238E27FC236}">
              <a16:creationId xmlns:a16="http://schemas.microsoft.com/office/drawing/2014/main" id="{8AFF9728-AB4B-4630-A566-EC2A183F368A}"/>
            </a:ext>
          </a:extLst>
        </xdr:cNvPr>
        <xdr:cNvSpPr/>
      </xdr:nvSpPr>
      <xdr:spPr>
        <a:xfrm>
          <a:off x="12629515" y="4981427"/>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20669</xdr:rowOff>
    </xdr:from>
    <xdr:to>
      <xdr:col>76</xdr:col>
      <xdr:colOff>22225</xdr:colOff>
      <xdr:row>29</xdr:row>
      <xdr:rowOff>58272</xdr:rowOff>
    </xdr:to>
    <xdr:cxnSp macro="">
      <xdr:nvCxnSpPr>
        <xdr:cNvPr id="150" name="直線コネクタ 149">
          <a:extLst>
            <a:ext uri="{FF2B5EF4-FFF2-40B4-BE49-F238E27FC236}">
              <a16:creationId xmlns:a16="http://schemas.microsoft.com/office/drawing/2014/main" id="{602DEF5F-B882-4687-8BC5-C08B4B91F7DA}"/>
            </a:ext>
          </a:extLst>
        </xdr:cNvPr>
        <xdr:cNvCxnSpPr/>
      </xdr:nvCxnSpPr>
      <xdr:spPr>
        <a:xfrm flipV="1">
          <a:off x="12684125" y="4988909"/>
          <a:ext cx="631190" cy="3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155363</xdr:rowOff>
    </xdr:from>
    <xdr:to>
      <xdr:col>68</xdr:col>
      <xdr:colOff>123825</xdr:colOff>
      <xdr:row>30</xdr:row>
      <xdr:rowOff>85513</xdr:rowOff>
    </xdr:to>
    <xdr:sp macro="" textlink="">
      <xdr:nvSpPr>
        <xdr:cNvPr id="151" name="楕円 150">
          <a:extLst>
            <a:ext uri="{FF2B5EF4-FFF2-40B4-BE49-F238E27FC236}">
              <a16:creationId xmlns:a16="http://schemas.microsoft.com/office/drawing/2014/main" id="{FE0A2AA1-C405-4AE0-8983-738039FFAE9E}"/>
            </a:ext>
          </a:extLst>
        </xdr:cNvPr>
        <xdr:cNvSpPr/>
      </xdr:nvSpPr>
      <xdr:spPr>
        <a:xfrm>
          <a:off x="11943715" y="5127413"/>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58272</xdr:rowOff>
    </xdr:from>
    <xdr:to>
      <xdr:col>72</xdr:col>
      <xdr:colOff>73025</xdr:colOff>
      <xdr:row>30</xdr:row>
      <xdr:rowOff>34713</xdr:rowOff>
    </xdr:to>
    <xdr:cxnSp macro="">
      <xdr:nvCxnSpPr>
        <xdr:cNvPr id="152" name="直線コネクタ 151">
          <a:extLst>
            <a:ext uri="{FF2B5EF4-FFF2-40B4-BE49-F238E27FC236}">
              <a16:creationId xmlns:a16="http://schemas.microsoft.com/office/drawing/2014/main" id="{EE1F073D-6BEC-4B6A-92A0-6C71867C8310}"/>
            </a:ext>
          </a:extLst>
        </xdr:cNvPr>
        <xdr:cNvCxnSpPr/>
      </xdr:nvCxnSpPr>
      <xdr:spPr>
        <a:xfrm flipV="1">
          <a:off x="11998325" y="5026512"/>
          <a:ext cx="685800" cy="1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160052</xdr:rowOff>
    </xdr:from>
    <xdr:to>
      <xdr:col>64</xdr:col>
      <xdr:colOff>123825</xdr:colOff>
      <xdr:row>31</xdr:row>
      <xdr:rowOff>90202</xdr:rowOff>
    </xdr:to>
    <xdr:sp macro="" textlink="">
      <xdr:nvSpPr>
        <xdr:cNvPr id="153" name="楕円 152">
          <a:extLst>
            <a:ext uri="{FF2B5EF4-FFF2-40B4-BE49-F238E27FC236}">
              <a16:creationId xmlns:a16="http://schemas.microsoft.com/office/drawing/2014/main" id="{75EF9571-97DC-4D9F-AFE0-032E4368601F}"/>
            </a:ext>
          </a:extLst>
        </xdr:cNvPr>
        <xdr:cNvSpPr/>
      </xdr:nvSpPr>
      <xdr:spPr>
        <a:xfrm>
          <a:off x="11257915" y="5305457"/>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34713</xdr:rowOff>
    </xdr:from>
    <xdr:to>
      <xdr:col>68</xdr:col>
      <xdr:colOff>73025</xdr:colOff>
      <xdr:row>31</xdr:row>
      <xdr:rowOff>39402</xdr:rowOff>
    </xdr:to>
    <xdr:cxnSp macro="">
      <xdr:nvCxnSpPr>
        <xdr:cNvPr id="154" name="直線コネクタ 153">
          <a:extLst>
            <a:ext uri="{FF2B5EF4-FFF2-40B4-BE49-F238E27FC236}">
              <a16:creationId xmlns:a16="http://schemas.microsoft.com/office/drawing/2014/main" id="{DB391E84-02E1-4A2B-9F7F-6384F6BB09B6}"/>
            </a:ext>
          </a:extLst>
        </xdr:cNvPr>
        <xdr:cNvCxnSpPr/>
      </xdr:nvCxnSpPr>
      <xdr:spPr>
        <a:xfrm flipV="1">
          <a:off x="11312525" y="5178213"/>
          <a:ext cx="685800" cy="17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116163</xdr:rowOff>
    </xdr:from>
    <xdr:to>
      <xdr:col>60</xdr:col>
      <xdr:colOff>123825</xdr:colOff>
      <xdr:row>32</xdr:row>
      <xdr:rowOff>46313</xdr:rowOff>
    </xdr:to>
    <xdr:sp macro="" textlink="">
      <xdr:nvSpPr>
        <xdr:cNvPr id="155" name="楕円 154">
          <a:extLst>
            <a:ext uri="{FF2B5EF4-FFF2-40B4-BE49-F238E27FC236}">
              <a16:creationId xmlns:a16="http://schemas.microsoft.com/office/drawing/2014/main" id="{EA312C76-D46F-4378-9E9B-3F14B7873BFD}"/>
            </a:ext>
          </a:extLst>
        </xdr:cNvPr>
        <xdr:cNvSpPr/>
      </xdr:nvSpPr>
      <xdr:spPr>
        <a:xfrm>
          <a:off x="10572115" y="5431113"/>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39402</xdr:rowOff>
    </xdr:from>
    <xdr:to>
      <xdr:col>64</xdr:col>
      <xdr:colOff>73025</xdr:colOff>
      <xdr:row>31</xdr:row>
      <xdr:rowOff>166963</xdr:rowOff>
    </xdr:to>
    <xdr:cxnSp macro="">
      <xdr:nvCxnSpPr>
        <xdr:cNvPr id="156" name="直線コネクタ 155">
          <a:extLst>
            <a:ext uri="{FF2B5EF4-FFF2-40B4-BE49-F238E27FC236}">
              <a16:creationId xmlns:a16="http://schemas.microsoft.com/office/drawing/2014/main" id="{0B7A5024-8964-4769-A86E-D0FE23DC0B21}"/>
            </a:ext>
          </a:extLst>
        </xdr:cNvPr>
        <xdr:cNvCxnSpPr/>
      </xdr:nvCxnSpPr>
      <xdr:spPr>
        <a:xfrm flipV="1">
          <a:off x="10626725" y="5354352"/>
          <a:ext cx="685800" cy="13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57" name="n_1aveValue債務償還比率">
          <a:extLst>
            <a:ext uri="{FF2B5EF4-FFF2-40B4-BE49-F238E27FC236}">
              <a16:creationId xmlns:a16="http://schemas.microsoft.com/office/drawing/2014/main" id="{DE9CA468-0DF6-49A1-BB06-CBCAEF85CC86}"/>
            </a:ext>
          </a:extLst>
        </xdr:cNvPr>
        <xdr:cNvSpPr txBox="1"/>
      </xdr:nvSpPr>
      <xdr:spPr>
        <a:xfrm>
          <a:off x="12459412" y="465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8" name="n_2aveValue債務償還比率">
          <a:extLst>
            <a:ext uri="{FF2B5EF4-FFF2-40B4-BE49-F238E27FC236}">
              <a16:creationId xmlns:a16="http://schemas.microsoft.com/office/drawing/2014/main" id="{813E91A6-0493-4B34-8F0A-5FC44FA39C12}"/>
            </a:ext>
          </a:extLst>
        </xdr:cNvPr>
        <xdr:cNvSpPr txBox="1"/>
      </xdr:nvSpPr>
      <xdr:spPr>
        <a:xfrm>
          <a:off x="11780597" y="47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9" name="n_3aveValue債務償還比率">
          <a:extLst>
            <a:ext uri="{FF2B5EF4-FFF2-40B4-BE49-F238E27FC236}">
              <a16:creationId xmlns:a16="http://schemas.microsoft.com/office/drawing/2014/main" id="{EAFEBB7D-DBC7-4048-8E56-3260C7AD130E}"/>
            </a:ext>
          </a:extLst>
        </xdr:cNvPr>
        <xdr:cNvSpPr txBox="1"/>
      </xdr:nvSpPr>
      <xdr:spPr>
        <a:xfrm>
          <a:off x="11094797" y="48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0" name="n_4aveValue債務償還比率">
          <a:extLst>
            <a:ext uri="{FF2B5EF4-FFF2-40B4-BE49-F238E27FC236}">
              <a16:creationId xmlns:a16="http://schemas.microsoft.com/office/drawing/2014/main" id="{E7D6C99E-229D-4287-A997-B8440362BD5E}"/>
            </a:ext>
          </a:extLst>
        </xdr:cNvPr>
        <xdr:cNvSpPr txBox="1"/>
      </xdr:nvSpPr>
      <xdr:spPr>
        <a:xfrm>
          <a:off x="10408997" y="476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100199</xdr:rowOff>
    </xdr:from>
    <xdr:ext cx="469744" cy="259045"/>
    <xdr:sp macro="" textlink="">
      <xdr:nvSpPr>
        <xdr:cNvPr id="161" name="n_1mainValue債務償還比率">
          <a:extLst>
            <a:ext uri="{FF2B5EF4-FFF2-40B4-BE49-F238E27FC236}">
              <a16:creationId xmlns:a16="http://schemas.microsoft.com/office/drawing/2014/main" id="{AEC8721B-F5A1-4761-B752-42217E64765F}"/>
            </a:ext>
          </a:extLst>
        </xdr:cNvPr>
        <xdr:cNvSpPr txBox="1"/>
      </xdr:nvSpPr>
      <xdr:spPr>
        <a:xfrm>
          <a:off x="12459412" y="506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76640</xdr:rowOff>
    </xdr:from>
    <xdr:ext cx="469744" cy="259045"/>
    <xdr:sp macro="" textlink="">
      <xdr:nvSpPr>
        <xdr:cNvPr id="162" name="n_2mainValue債務償還比率">
          <a:extLst>
            <a:ext uri="{FF2B5EF4-FFF2-40B4-BE49-F238E27FC236}">
              <a16:creationId xmlns:a16="http://schemas.microsoft.com/office/drawing/2014/main" id="{15631A1A-5660-48CC-B938-D82781A89A29}"/>
            </a:ext>
          </a:extLst>
        </xdr:cNvPr>
        <xdr:cNvSpPr txBox="1"/>
      </xdr:nvSpPr>
      <xdr:spPr>
        <a:xfrm>
          <a:off x="11780597" y="522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81329</xdr:rowOff>
    </xdr:from>
    <xdr:ext cx="469744" cy="259045"/>
    <xdr:sp macro="" textlink="">
      <xdr:nvSpPr>
        <xdr:cNvPr id="163" name="n_3mainValue債務償還比率">
          <a:extLst>
            <a:ext uri="{FF2B5EF4-FFF2-40B4-BE49-F238E27FC236}">
              <a16:creationId xmlns:a16="http://schemas.microsoft.com/office/drawing/2014/main" id="{224A6A1F-37F3-46A6-B622-0BC2E3A0DF7C}"/>
            </a:ext>
          </a:extLst>
        </xdr:cNvPr>
        <xdr:cNvSpPr txBox="1"/>
      </xdr:nvSpPr>
      <xdr:spPr>
        <a:xfrm>
          <a:off x="11094797" y="539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37440</xdr:rowOff>
    </xdr:from>
    <xdr:ext cx="469744" cy="259045"/>
    <xdr:sp macro="" textlink="">
      <xdr:nvSpPr>
        <xdr:cNvPr id="164" name="n_4mainValue債務償還比率">
          <a:extLst>
            <a:ext uri="{FF2B5EF4-FFF2-40B4-BE49-F238E27FC236}">
              <a16:creationId xmlns:a16="http://schemas.microsoft.com/office/drawing/2014/main" id="{2773E498-8BE9-4175-A985-DC38442988C9}"/>
            </a:ext>
          </a:extLst>
        </xdr:cNvPr>
        <xdr:cNvSpPr txBox="1"/>
      </xdr:nvSpPr>
      <xdr:spPr>
        <a:xfrm>
          <a:off x="10408997" y="552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CB67D262-2699-449A-9622-534BDAFC3368}"/>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FD1F3916-971B-446A-A1BD-412D07DF5DD1}"/>
            </a:ext>
          </a:extLst>
        </xdr:cNvPr>
        <xdr:cNvSpPr/>
      </xdr:nvSpPr>
      <xdr:spPr>
        <a:xfrm>
          <a:off x="1142365" y="1094232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4DA59EF4-40B8-4BEF-B632-67C651188612}"/>
            </a:ext>
          </a:extLst>
        </xdr:cNvPr>
        <xdr:cNvSpPr txBox="1"/>
      </xdr:nvSpPr>
      <xdr:spPr>
        <a:xfrm>
          <a:off x="830580" y="74320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EB279BA4-B47B-4AFC-AF60-0BD3DCA8D5FC}"/>
            </a:ext>
          </a:extLst>
        </xdr:cNvPr>
        <xdr:cNvSpPr txBox="1"/>
      </xdr:nvSpPr>
      <xdr:spPr>
        <a:xfrm>
          <a:off x="6285865" y="10104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F6F7BA93-46D6-492A-8B15-5A63E981AFB1}"/>
            </a:ext>
          </a:extLst>
        </xdr:cNvPr>
        <xdr:cNvSpPr txBox="1"/>
      </xdr:nvSpPr>
      <xdr:spPr>
        <a:xfrm>
          <a:off x="830580" y="111709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FCA34715-90D0-4D00-938E-FADB96FCAEE3}"/>
            </a:ext>
          </a:extLst>
        </xdr:cNvPr>
        <xdr:cNvSpPr txBox="1"/>
      </xdr:nvSpPr>
      <xdr:spPr>
        <a:xfrm>
          <a:off x="6285865"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C8F1B1D-636C-40D5-A8C2-232C782FA1E7}"/>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56E9541-FEC8-4D8B-9D36-6B51946D44BB}"/>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744F734-A039-42BD-B421-E7E5B526FA1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F186B3-9A19-4462-9829-8A5092FCCB53}"/>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B1F127-73DC-4D4F-8793-CCEE391E9580}"/>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4299A4-B150-47CF-AA39-AC097657ACE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734D82-8845-4F71-BBF5-647FC768323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E881BBA-FA49-4004-AF07-497999A12E54}"/>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6BDCEB1-802B-435E-B603-33595E96AD95}"/>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7288E8C-CE7D-40DC-A7FC-EB5DBC762DC5}"/>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4,498
4,463
78.65
4,560,137
4,295,636
259,778
2,794,853
3,335,492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28B13D6-DA2F-44CA-B2DB-024D9E7C4549}"/>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0CFD0C9-ED21-4E65-8AE9-CF0B70C40350}"/>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2B8724-E676-450D-81E9-4A656091831A}"/>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081990-0897-46BD-901B-F5A071A6E0A4}"/>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15DCB3-D48F-481E-978C-F0CB3E0C8DFC}"/>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09500D8-0D2D-4982-B31C-4D567BE88AB6}"/>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31D6C6-4182-4EFE-98F7-64A75182465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B23512-A9FD-41AF-8A24-FEFA4B3F26C4}"/>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B8D16C4-02C1-491E-8809-A52B83A62B4E}"/>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6F49C5E-2401-414C-947C-3307AD0C8C42}"/>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54E018-805E-44E3-8298-DE11F6C5A2ED}"/>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BE7FAE-57B5-4AAA-AAAA-162F2726A4D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4F6D48-A29D-4577-92B9-4BD3F5218C75}"/>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29D6EE-151C-4F6D-997D-006FF831D140}"/>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5D76073-2306-44D1-A31E-D98A5A69C0B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02EDBC-B85E-43EF-A61B-F1B7D62E15A2}"/>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26A81A-D4C0-4671-807A-0D5A7143CFF3}"/>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53A8620-D6EB-4E82-AE43-F8D5E8511FB7}"/>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5432B0-81D8-4C2E-B5CD-F9EFC097F3B5}"/>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A5E0ECF-2D1C-42AD-9BC3-416F5CA53A57}"/>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90241B-EC5B-469D-8069-1B08CC69909B}"/>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479E27-C45E-485E-A70C-86F2178BF3AA}"/>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737C5F-3AA7-464E-865B-5A93578C6932}"/>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1E0EE7A-0027-487A-94A4-C529BE748C2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EB5748D-9EC4-4F76-8303-900CBC85ACA4}"/>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6179B73-4B44-4738-980B-F6C1DC203680}"/>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27A9F99-E06F-4ECD-8275-8334DF9A75FD}"/>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933CBBD-5F7D-4C89-9D50-AF33CBDAAC89}"/>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E5711D-B068-4AB3-B6F6-6B5DAEA21CF0}"/>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FF58F71-4321-44B3-A269-8FC8D30961E5}"/>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7EC0BF5-7985-4685-993E-A4D89E242848}"/>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0DD3F3-CCE3-41BF-AF12-EF157080E97B}"/>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1E25B82-E08B-4515-94D7-BCF9ECC73A04}"/>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D430582-FCA2-4D70-8E64-BC6FE1AA3FE6}"/>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2D65CF1-7783-4BCB-B9BD-ABFFE46259D6}"/>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822D7FA-22A5-4190-8E34-90786074D7AC}"/>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FA9DCD6-B906-49AD-BB10-E1F1BF809787}"/>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26A130D-514F-4EFE-B253-5F51555F5994}"/>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B2A57D6-06D7-40C9-A5D5-B97837B51131}"/>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477614B-9A71-4DE5-8E37-1EE32FB18312}"/>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71E0F49-4771-4958-8F39-6C7F9790F347}"/>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8A03614-2082-4AFB-9803-7CAE38B6BC8E}"/>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858BEFE-F460-40AD-9B64-D9D58FA807A4}"/>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C912657-28F1-40A9-854B-68AF6F91DA18}"/>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A326C9C-B575-4E28-8096-1084B145E12B}"/>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7BCBE2D-94AC-4499-9E39-0F982D570CFF}"/>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6713054-EB8E-4744-85F0-FA7743D214C0}"/>
            </a:ext>
          </a:extLst>
        </xdr:cNvPr>
        <xdr:cNvCxnSpPr/>
      </xdr:nvCxnSpPr>
      <xdr:spPr>
        <a:xfrm flipV="1">
          <a:off x="4173855" y="5660572"/>
          <a:ext cx="0" cy="160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63BF6749-50A7-4526-8499-4E3E77AB5A79}"/>
            </a:ext>
          </a:extLst>
        </xdr:cNvPr>
        <xdr:cNvSpPr txBox="1"/>
      </xdr:nvSpPr>
      <xdr:spPr>
        <a:xfrm>
          <a:off x="421259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78CB314-B268-4FA7-A7CB-DBF318D6085C}"/>
            </a:ext>
          </a:extLst>
        </xdr:cNvPr>
        <xdr:cNvCxnSpPr/>
      </xdr:nvCxnSpPr>
      <xdr:spPr>
        <a:xfrm>
          <a:off x="411226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7D2A88F-77D0-4171-BB9F-854FB0E02481}"/>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D2366BF-DBF3-4C44-BA43-430A0B0E07CA}"/>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D2C1C07A-1585-4D5C-873E-F216DBC3AD08}"/>
            </a:ext>
          </a:extLst>
        </xdr:cNvPr>
        <xdr:cNvSpPr txBox="1"/>
      </xdr:nvSpPr>
      <xdr:spPr>
        <a:xfrm>
          <a:off x="4212590" y="6543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A82325B6-39C9-4630-BF1E-B17108A9BD39}"/>
            </a:ext>
          </a:extLst>
        </xdr:cNvPr>
        <xdr:cNvSpPr/>
      </xdr:nvSpPr>
      <xdr:spPr>
        <a:xfrm>
          <a:off x="4131310" y="66958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8A8D5554-E5BF-4F07-88BA-A1CA42B59308}"/>
            </a:ext>
          </a:extLst>
        </xdr:cNvPr>
        <xdr:cNvSpPr/>
      </xdr:nvSpPr>
      <xdr:spPr>
        <a:xfrm>
          <a:off x="3388360" y="66711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05D3AFB3-CB39-4EA9-ABF2-A54B46AE8E55}"/>
            </a:ext>
          </a:extLst>
        </xdr:cNvPr>
        <xdr:cNvSpPr/>
      </xdr:nvSpPr>
      <xdr:spPr>
        <a:xfrm>
          <a:off x="2571750" y="66403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B9F1A074-2278-4687-A9BA-0D787C94E885}"/>
            </a:ext>
          </a:extLst>
        </xdr:cNvPr>
        <xdr:cNvSpPr/>
      </xdr:nvSpPr>
      <xdr:spPr>
        <a:xfrm>
          <a:off x="1774190" y="663547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E896E74C-4466-463A-ADB9-F261B933C724}"/>
            </a:ext>
          </a:extLst>
        </xdr:cNvPr>
        <xdr:cNvSpPr/>
      </xdr:nvSpPr>
      <xdr:spPr>
        <a:xfrm>
          <a:off x="988060" y="66044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44BDE0E-F623-4636-A411-A777B3DC95AF}"/>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E07BA49-D1ED-4FBF-9DAE-779C91789A99}"/>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CD28EC3-E532-48BB-99B2-87009BA4C632}"/>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7D7EA29-1068-4DDE-99D4-A51D39B22B61}"/>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D525420-BD38-4AA4-9ADB-BB4223779A0A}"/>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74" name="楕円 73">
          <a:extLst>
            <a:ext uri="{FF2B5EF4-FFF2-40B4-BE49-F238E27FC236}">
              <a16:creationId xmlns:a16="http://schemas.microsoft.com/office/drawing/2014/main" id="{4F71E7EF-8833-4D9A-8E09-47A23C94E32A}"/>
            </a:ext>
          </a:extLst>
        </xdr:cNvPr>
        <xdr:cNvSpPr/>
      </xdr:nvSpPr>
      <xdr:spPr>
        <a:xfrm>
          <a:off x="4131310" y="673181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21789</xdr:rowOff>
    </xdr:from>
    <xdr:ext cx="405111" cy="259045"/>
    <xdr:sp macro="" textlink="">
      <xdr:nvSpPr>
        <xdr:cNvPr id="75" name="【道路】&#10;有形固定資産減価償却率該当値テキスト">
          <a:extLst>
            <a:ext uri="{FF2B5EF4-FFF2-40B4-BE49-F238E27FC236}">
              <a16:creationId xmlns:a16="http://schemas.microsoft.com/office/drawing/2014/main" id="{D94BAE9D-F6B2-41D7-8BEA-B9049FD0B361}"/>
            </a:ext>
          </a:extLst>
        </xdr:cNvPr>
        <xdr:cNvSpPr txBox="1"/>
      </xdr:nvSpPr>
      <xdr:spPr>
        <a:xfrm>
          <a:off x="4212590" y="67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10704</xdr:rowOff>
    </xdr:from>
    <xdr:to>
      <xdr:col>20</xdr:col>
      <xdr:colOff>38100</xdr:colOff>
      <xdr:row>39</xdr:row>
      <xdr:rowOff>112304</xdr:rowOff>
    </xdr:to>
    <xdr:sp macro="" textlink="">
      <xdr:nvSpPr>
        <xdr:cNvPr id="76" name="楕円 75">
          <a:extLst>
            <a:ext uri="{FF2B5EF4-FFF2-40B4-BE49-F238E27FC236}">
              <a16:creationId xmlns:a16="http://schemas.microsoft.com/office/drawing/2014/main" id="{A4484427-B2B7-49ED-ADE2-C5F859F3B20B}"/>
            </a:ext>
          </a:extLst>
        </xdr:cNvPr>
        <xdr:cNvSpPr/>
      </xdr:nvSpPr>
      <xdr:spPr>
        <a:xfrm>
          <a:off x="3388360" y="669915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61504</xdr:rowOff>
    </xdr:from>
    <xdr:to>
      <xdr:col>24</xdr:col>
      <xdr:colOff>63500</xdr:colOff>
      <xdr:row>39</xdr:row>
      <xdr:rowOff>94162</xdr:rowOff>
    </xdr:to>
    <xdr:cxnSp macro="">
      <xdr:nvCxnSpPr>
        <xdr:cNvPr id="77" name="直線コネクタ 76">
          <a:extLst>
            <a:ext uri="{FF2B5EF4-FFF2-40B4-BE49-F238E27FC236}">
              <a16:creationId xmlns:a16="http://schemas.microsoft.com/office/drawing/2014/main" id="{4692B574-D8CB-43CC-8B96-09A3475087E6}"/>
            </a:ext>
          </a:extLst>
        </xdr:cNvPr>
        <xdr:cNvCxnSpPr/>
      </xdr:nvCxnSpPr>
      <xdr:spPr>
        <a:xfrm>
          <a:off x="3431540" y="6744244"/>
          <a:ext cx="74295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8" name="楕円 77">
          <a:extLst>
            <a:ext uri="{FF2B5EF4-FFF2-40B4-BE49-F238E27FC236}">
              <a16:creationId xmlns:a16="http://schemas.microsoft.com/office/drawing/2014/main" id="{28737368-A9FF-495C-81F0-A693D71B7F42}"/>
            </a:ext>
          </a:extLst>
        </xdr:cNvPr>
        <xdr:cNvSpPr/>
      </xdr:nvSpPr>
      <xdr:spPr>
        <a:xfrm>
          <a:off x="2571750" y="66662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61504</xdr:rowOff>
    </xdr:to>
    <xdr:cxnSp macro="">
      <xdr:nvCxnSpPr>
        <xdr:cNvPr id="79" name="直線コネクタ 78">
          <a:extLst>
            <a:ext uri="{FF2B5EF4-FFF2-40B4-BE49-F238E27FC236}">
              <a16:creationId xmlns:a16="http://schemas.microsoft.com/office/drawing/2014/main" id="{CF9D43EB-F044-49F2-9F3A-C7EBD325604D}"/>
            </a:ext>
          </a:extLst>
        </xdr:cNvPr>
        <xdr:cNvCxnSpPr/>
      </xdr:nvCxnSpPr>
      <xdr:spPr>
        <a:xfrm>
          <a:off x="2626360" y="6715125"/>
          <a:ext cx="80518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123372</xdr:rowOff>
    </xdr:from>
    <xdr:to>
      <xdr:col>10</xdr:col>
      <xdr:colOff>165100</xdr:colOff>
      <xdr:row>39</xdr:row>
      <xdr:rowOff>53522</xdr:rowOff>
    </xdr:to>
    <xdr:sp macro="" textlink="">
      <xdr:nvSpPr>
        <xdr:cNvPr id="80" name="楕円 79">
          <a:extLst>
            <a:ext uri="{FF2B5EF4-FFF2-40B4-BE49-F238E27FC236}">
              <a16:creationId xmlns:a16="http://schemas.microsoft.com/office/drawing/2014/main" id="{2D9FA4CC-5AD7-439F-BABF-EE29E443136B}"/>
            </a:ext>
          </a:extLst>
        </xdr:cNvPr>
        <xdr:cNvSpPr/>
      </xdr:nvSpPr>
      <xdr:spPr>
        <a:xfrm>
          <a:off x="1774190" y="664037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2722</xdr:rowOff>
    </xdr:from>
    <xdr:to>
      <xdr:col>15</xdr:col>
      <xdr:colOff>50800</xdr:colOff>
      <xdr:row>39</xdr:row>
      <xdr:rowOff>30480</xdr:rowOff>
    </xdr:to>
    <xdr:cxnSp macro="">
      <xdr:nvCxnSpPr>
        <xdr:cNvPr id="81" name="直線コネクタ 80">
          <a:extLst>
            <a:ext uri="{FF2B5EF4-FFF2-40B4-BE49-F238E27FC236}">
              <a16:creationId xmlns:a16="http://schemas.microsoft.com/office/drawing/2014/main" id="{6B04445E-F4E1-41AD-A279-AD99C1BAB822}"/>
            </a:ext>
          </a:extLst>
        </xdr:cNvPr>
        <xdr:cNvCxnSpPr/>
      </xdr:nvCxnSpPr>
      <xdr:spPr>
        <a:xfrm>
          <a:off x="1828800" y="6689272"/>
          <a:ext cx="79756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90715</xdr:rowOff>
    </xdr:from>
    <xdr:to>
      <xdr:col>6</xdr:col>
      <xdr:colOff>38100</xdr:colOff>
      <xdr:row>39</xdr:row>
      <xdr:rowOff>20865</xdr:rowOff>
    </xdr:to>
    <xdr:sp macro="" textlink="">
      <xdr:nvSpPr>
        <xdr:cNvPr id="82" name="楕円 81">
          <a:extLst>
            <a:ext uri="{FF2B5EF4-FFF2-40B4-BE49-F238E27FC236}">
              <a16:creationId xmlns:a16="http://schemas.microsoft.com/office/drawing/2014/main" id="{47066E44-8297-405C-AA89-88E4AD6CF714}"/>
            </a:ext>
          </a:extLst>
        </xdr:cNvPr>
        <xdr:cNvSpPr/>
      </xdr:nvSpPr>
      <xdr:spPr>
        <a:xfrm>
          <a:off x="988060" y="660962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141515</xdr:rowOff>
    </xdr:from>
    <xdr:to>
      <xdr:col>10</xdr:col>
      <xdr:colOff>114300</xdr:colOff>
      <xdr:row>39</xdr:row>
      <xdr:rowOff>2722</xdr:rowOff>
    </xdr:to>
    <xdr:cxnSp macro="">
      <xdr:nvCxnSpPr>
        <xdr:cNvPr id="83" name="直線コネクタ 82">
          <a:extLst>
            <a:ext uri="{FF2B5EF4-FFF2-40B4-BE49-F238E27FC236}">
              <a16:creationId xmlns:a16="http://schemas.microsoft.com/office/drawing/2014/main" id="{5852254A-A5CE-4234-990B-4E3EF5EDE9CB}"/>
            </a:ext>
          </a:extLst>
        </xdr:cNvPr>
        <xdr:cNvCxnSpPr/>
      </xdr:nvCxnSpPr>
      <xdr:spPr>
        <a:xfrm>
          <a:off x="1031240" y="6654710"/>
          <a:ext cx="797560"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704333A6-9451-4C73-93CF-C97B29150C3E}"/>
            </a:ext>
          </a:extLst>
        </xdr:cNvPr>
        <xdr:cNvSpPr txBox="1"/>
      </xdr:nvSpPr>
      <xdr:spPr>
        <a:xfrm>
          <a:off x="3239144" y="644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4ED21987-BD48-4DF7-969C-6BA13D995A21}"/>
            </a:ext>
          </a:extLst>
        </xdr:cNvPr>
        <xdr:cNvSpPr txBox="1"/>
      </xdr:nvSpPr>
      <xdr:spPr>
        <a:xfrm>
          <a:off x="2439044" y="6411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150807ED-B70B-4C1A-9E01-9B5C78BA5B16}"/>
            </a:ext>
          </a:extLst>
        </xdr:cNvPr>
        <xdr:cNvSpPr txBox="1"/>
      </xdr:nvSpPr>
      <xdr:spPr>
        <a:xfrm>
          <a:off x="1641484" y="640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82453220-817A-4DDB-92D1-D7B6F06EA88F}"/>
            </a:ext>
          </a:extLst>
        </xdr:cNvPr>
        <xdr:cNvSpPr txBox="1"/>
      </xdr:nvSpPr>
      <xdr:spPr>
        <a:xfrm>
          <a:off x="855354" y="637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103431</xdr:rowOff>
    </xdr:from>
    <xdr:ext cx="405111" cy="259045"/>
    <xdr:sp macro="" textlink="">
      <xdr:nvSpPr>
        <xdr:cNvPr id="88" name="n_1mainValue【道路】&#10;有形固定資産減価償却率">
          <a:extLst>
            <a:ext uri="{FF2B5EF4-FFF2-40B4-BE49-F238E27FC236}">
              <a16:creationId xmlns:a16="http://schemas.microsoft.com/office/drawing/2014/main" id="{7144A978-F8E6-4ECF-8E3E-134A988C10F3}"/>
            </a:ext>
          </a:extLst>
        </xdr:cNvPr>
        <xdr:cNvSpPr txBox="1"/>
      </xdr:nvSpPr>
      <xdr:spPr>
        <a:xfrm>
          <a:off x="3239144" y="678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9" name="n_2mainValue【道路】&#10;有形固定資産減価償却率">
          <a:extLst>
            <a:ext uri="{FF2B5EF4-FFF2-40B4-BE49-F238E27FC236}">
              <a16:creationId xmlns:a16="http://schemas.microsoft.com/office/drawing/2014/main" id="{F246E8E1-6A8F-46D4-95CF-807C1E5D24CF}"/>
            </a:ext>
          </a:extLst>
        </xdr:cNvPr>
        <xdr:cNvSpPr txBox="1"/>
      </xdr:nvSpPr>
      <xdr:spPr>
        <a:xfrm>
          <a:off x="2439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44649</xdr:rowOff>
    </xdr:from>
    <xdr:ext cx="405111" cy="259045"/>
    <xdr:sp macro="" textlink="">
      <xdr:nvSpPr>
        <xdr:cNvPr id="90" name="n_3mainValue【道路】&#10;有形固定資産減価償却率">
          <a:extLst>
            <a:ext uri="{FF2B5EF4-FFF2-40B4-BE49-F238E27FC236}">
              <a16:creationId xmlns:a16="http://schemas.microsoft.com/office/drawing/2014/main" id="{31C20019-A9F7-40DB-A19A-C9CE3986678A}"/>
            </a:ext>
          </a:extLst>
        </xdr:cNvPr>
        <xdr:cNvSpPr txBox="1"/>
      </xdr:nvSpPr>
      <xdr:spPr>
        <a:xfrm>
          <a:off x="1641484" y="673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11992</xdr:rowOff>
    </xdr:from>
    <xdr:ext cx="405111" cy="259045"/>
    <xdr:sp macro="" textlink="">
      <xdr:nvSpPr>
        <xdr:cNvPr id="91" name="n_4mainValue【道路】&#10;有形固定資産減価償却率">
          <a:extLst>
            <a:ext uri="{FF2B5EF4-FFF2-40B4-BE49-F238E27FC236}">
              <a16:creationId xmlns:a16="http://schemas.microsoft.com/office/drawing/2014/main" id="{437C62AB-E32F-43A0-AF52-BBC8EA10369C}"/>
            </a:ext>
          </a:extLst>
        </xdr:cNvPr>
        <xdr:cNvSpPr txBox="1"/>
      </xdr:nvSpPr>
      <xdr:spPr>
        <a:xfrm>
          <a:off x="855354" y="67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E99488F-BB1F-45EF-94B8-BDE1E2B50708}"/>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86B8D47-A988-43F1-9F14-904FD56CFA91}"/>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70EE4B8-E66D-44A9-8DDA-426DD8CCC0C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23FBCE6-2042-4C04-A451-1410B4BC770F}"/>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7941966-2635-472E-BAAE-12686F735D9C}"/>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5BB2873-59BC-49B0-BFE1-6A73B57EB68B}"/>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312D267-FB3D-4299-A30C-A02A80671AB9}"/>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9B0DA0E-D82A-407D-946D-B867C583DC8B}"/>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CA81A5C-87E4-4556-979E-E19DF6D28FEA}"/>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E5B3A69-AED5-4008-9387-60BF10D3EE0D}"/>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6B476D2-CD8A-4E57-9174-CE5401FAC654}"/>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1A33BAD-392F-4C61-AF9F-324B01358A7B}"/>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0DF977A-43FC-4C73-8837-97F06D2641FD}"/>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E06C61B8-FA9D-4A89-A17E-1156FBFD8D41}"/>
            </a:ext>
          </a:extLst>
        </xdr:cNvPr>
        <xdr:cNvSpPr txBox="1"/>
      </xdr:nvSpPr>
      <xdr:spPr>
        <a:xfrm>
          <a:off x="5416126"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39B63A2-3B59-4C42-A962-B20CCF175B3A}"/>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AA637BD4-AF6D-4A9D-9ADF-7CEE9C580DDB}"/>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87254DD-3FDD-4769-8306-65552FFDA61B}"/>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990E7D45-FAF6-49E0-8D52-69731CDB8CB5}"/>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B538BB9-F2DC-40BC-85DB-78E14AC268AD}"/>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110B73-E75F-4B57-BA78-92E0866EB744}"/>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787DB84-73A9-4229-BACE-8A2D08F5B191}"/>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D109D5F7-FA6F-402F-B52B-71C50D49763E}"/>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58C76B6A-33D6-4761-B35A-97ED5897BFAD}"/>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689F71C4-03A5-4F13-8ADB-65DBE91122F6}"/>
            </a:ext>
          </a:extLst>
        </xdr:cNvPr>
        <xdr:cNvCxnSpPr/>
      </xdr:nvCxnSpPr>
      <xdr:spPr>
        <a:xfrm flipV="1">
          <a:off x="9429115" y="5679218"/>
          <a:ext cx="0" cy="1559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A100AB6C-776B-4494-8F9B-54B4E8001DA5}"/>
            </a:ext>
          </a:extLst>
        </xdr:cNvPr>
        <xdr:cNvSpPr txBox="1"/>
      </xdr:nvSpPr>
      <xdr:spPr>
        <a:xfrm>
          <a:off x="946785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351D81A7-C50B-4F0F-BF35-0CB56BB1DCE9}"/>
            </a:ext>
          </a:extLst>
        </xdr:cNvPr>
        <xdr:cNvCxnSpPr/>
      </xdr:nvCxnSpPr>
      <xdr:spPr>
        <a:xfrm>
          <a:off x="9356090" y="723876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875DE496-13A4-4ACC-9BC6-530DF73D1CD9}"/>
            </a:ext>
          </a:extLst>
        </xdr:cNvPr>
        <xdr:cNvSpPr txBox="1"/>
      </xdr:nvSpPr>
      <xdr:spPr>
        <a:xfrm>
          <a:off x="9467850" y="544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5F7FDC28-AD35-40CE-91FA-09F7F1A87317}"/>
            </a:ext>
          </a:extLst>
        </xdr:cNvPr>
        <xdr:cNvCxnSpPr/>
      </xdr:nvCxnSpPr>
      <xdr:spPr>
        <a:xfrm>
          <a:off x="9356090" y="567921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0D83FE1B-B82E-4352-9B10-35B530A47EAF}"/>
            </a:ext>
          </a:extLst>
        </xdr:cNvPr>
        <xdr:cNvSpPr txBox="1"/>
      </xdr:nvSpPr>
      <xdr:spPr>
        <a:xfrm>
          <a:off x="9467850" y="686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19A90A84-8679-475E-83B5-AFC0C7762272}"/>
            </a:ext>
          </a:extLst>
        </xdr:cNvPr>
        <xdr:cNvSpPr/>
      </xdr:nvSpPr>
      <xdr:spPr>
        <a:xfrm>
          <a:off x="9394190" y="701339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34E70AE2-AABB-432C-A4EC-6EC878ACC6CF}"/>
            </a:ext>
          </a:extLst>
        </xdr:cNvPr>
        <xdr:cNvSpPr/>
      </xdr:nvSpPr>
      <xdr:spPr>
        <a:xfrm>
          <a:off x="8632190" y="70208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83B152DD-E0EE-4E89-A5B2-668ACB424849}"/>
            </a:ext>
          </a:extLst>
        </xdr:cNvPr>
        <xdr:cNvSpPr/>
      </xdr:nvSpPr>
      <xdr:spPr>
        <a:xfrm>
          <a:off x="7846060" y="70232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20818A57-23A3-401F-898D-A790B8FF3CAC}"/>
            </a:ext>
          </a:extLst>
        </xdr:cNvPr>
        <xdr:cNvSpPr/>
      </xdr:nvSpPr>
      <xdr:spPr>
        <a:xfrm>
          <a:off x="7029450" y="70307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E12B5E29-8196-4F67-A592-A8FE24274709}"/>
            </a:ext>
          </a:extLst>
        </xdr:cNvPr>
        <xdr:cNvSpPr/>
      </xdr:nvSpPr>
      <xdr:spPr>
        <a:xfrm>
          <a:off x="6231890" y="7026181"/>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4DE00B6-FCEF-42AD-9A1D-3976D532CE8A}"/>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B67F8A6-94E2-4931-A90D-7A45FB9D859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8487ABB-5F63-4F8D-AAA6-41AA51A8421F}"/>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9F6111A-620D-47DE-BC79-3FC8041384BF}"/>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9C5CEA2-2BA2-48DC-9695-F0896262873F}"/>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20414</xdr:rowOff>
    </xdr:from>
    <xdr:to>
      <xdr:col>55</xdr:col>
      <xdr:colOff>50800</xdr:colOff>
      <xdr:row>41</xdr:row>
      <xdr:rowOff>122014</xdr:rowOff>
    </xdr:to>
    <xdr:sp macro="" textlink="">
      <xdr:nvSpPr>
        <xdr:cNvPr id="131" name="楕円 130">
          <a:extLst>
            <a:ext uri="{FF2B5EF4-FFF2-40B4-BE49-F238E27FC236}">
              <a16:creationId xmlns:a16="http://schemas.microsoft.com/office/drawing/2014/main" id="{470296C8-4A1D-4E77-AB2E-A0A4D7788E92}"/>
            </a:ext>
          </a:extLst>
        </xdr:cNvPr>
        <xdr:cNvSpPr/>
      </xdr:nvSpPr>
      <xdr:spPr>
        <a:xfrm>
          <a:off x="9394190" y="7046054"/>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170291</xdr:rowOff>
    </xdr:from>
    <xdr:ext cx="534377" cy="259045"/>
    <xdr:sp macro="" textlink="">
      <xdr:nvSpPr>
        <xdr:cNvPr id="132" name="【道路】&#10;一人当たり延長該当値テキスト">
          <a:extLst>
            <a:ext uri="{FF2B5EF4-FFF2-40B4-BE49-F238E27FC236}">
              <a16:creationId xmlns:a16="http://schemas.microsoft.com/office/drawing/2014/main" id="{6586A861-C17B-40D5-BFEF-A3E31D94A568}"/>
            </a:ext>
          </a:extLst>
        </xdr:cNvPr>
        <xdr:cNvSpPr txBox="1"/>
      </xdr:nvSpPr>
      <xdr:spPr>
        <a:xfrm>
          <a:off x="9467850" y="703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23628</xdr:rowOff>
    </xdr:from>
    <xdr:to>
      <xdr:col>50</xdr:col>
      <xdr:colOff>165100</xdr:colOff>
      <xdr:row>41</xdr:row>
      <xdr:rowOff>125228</xdr:rowOff>
    </xdr:to>
    <xdr:sp macro="" textlink="">
      <xdr:nvSpPr>
        <xdr:cNvPr id="133" name="楕円 132">
          <a:extLst>
            <a:ext uri="{FF2B5EF4-FFF2-40B4-BE49-F238E27FC236}">
              <a16:creationId xmlns:a16="http://schemas.microsoft.com/office/drawing/2014/main" id="{3B502DBC-9E43-4A5C-8F93-646BD2CC532E}"/>
            </a:ext>
          </a:extLst>
        </xdr:cNvPr>
        <xdr:cNvSpPr/>
      </xdr:nvSpPr>
      <xdr:spPr>
        <a:xfrm>
          <a:off x="8632190" y="704926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71214</xdr:rowOff>
    </xdr:from>
    <xdr:to>
      <xdr:col>55</xdr:col>
      <xdr:colOff>0</xdr:colOff>
      <xdr:row>41</xdr:row>
      <xdr:rowOff>74428</xdr:rowOff>
    </xdr:to>
    <xdr:cxnSp macro="">
      <xdr:nvCxnSpPr>
        <xdr:cNvPr id="134" name="直線コネクタ 133">
          <a:extLst>
            <a:ext uri="{FF2B5EF4-FFF2-40B4-BE49-F238E27FC236}">
              <a16:creationId xmlns:a16="http://schemas.microsoft.com/office/drawing/2014/main" id="{BCEE7388-6AC1-4E12-9EC3-DEA30AAC6627}"/>
            </a:ext>
          </a:extLst>
        </xdr:cNvPr>
        <xdr:cNvCxnSpPr/>
      </xdr:nvCxnSpPr>
      <xdr:spPr>
        <a:xfrm flipV="1">
          <a:off x="8686800" y="7098759"/>
          <a:ext cx="742950" cy="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26284</xdr:rowOff>
    </xdr:from>
    <xdr:to>
      <xdr:col>46</xdr:col>
      <xdr:colOff>38100</xdr:colOff>
      <xdr:row>41</xdr:row>
      <xdr:rowOff>127884</xdr:rowOff>
    </xdr:to>
    <xdr:sp macro="" textlink="">
      <xdr:nvSpPr>
        <xdr:cNvPr id="135" name="楕円 134">
          <a:extLst>
            <a:ext uri="{FF2B5EF4-FFF2-40B4-BE49-F238E27FC236}">
              <a16:creationId xmlns:a16="http://schemas.microsoft.com/office/drawing/2014/main" id="{2FCF2974-7AB1-4A2D-836F-FE79D623869C}"/>
            </a:ext>
          </a:extLst>
        </xdr:cNvPr>
        <xdr:cNvSpPr/>
      </xdr:nvSpPr>
      <xdr:spPr>
        <a:xfrm>
          <a:off x="7846060" y="7051924"/>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74428</xdr:rowOff>
    </xdr:from>
    <xdr:to>
      <xdr:col>50</xdr:col>
      <xdr:colOff>114300</xdr:colOff>
      <xdr:row>41</xdr:row>
      <xdr:rowOff>77084</xdr:rowOff>
    </xdr:to>
    <xdr:cxnSp macro="">
      <xdr:nvCxnSpPr>
        <xdr:cNvPr id="136" name="直線コネクタ 135">
          <a:extLst>
            <a:ext uri="{FF2B5EF4-FFF2-40B4-BE49-F238E27FC236}">
              <a16:creationId xmlns:a16="http://schemas.microsoft.com/office/drawing/2014/main" id="{B6C5F2DA-FD47-4D84-8218-0839CC24CAC2}"/>
            </a:ext>
          </a:extLst>
        </xdr:cNvPr>
        <xdr:cNvCxnSpPr/>
      </xdr:nvCxnSpPr>
      <xdr:spPr>
        <a:xfrm flipV="1">
          <a:off x="7889240" y="7103878"/>
          <a:ext cx="79756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29374</xdr:rowOff>
    </xdr:from>
    <xdr:to>
      <xdr:col>41</xdr:col>
      <xdr:colOff>101600</xdr:colOff>
      <xdr:row>41</xdr:row>
      <xdr:rowOff>130974</xdr:rowOff>
    </xdr:to>
    <xdr:sp macro="" textlink="">
      <xdr:nvSpPr>
        <xdr:cNvPr id="137" name="楕円 136">
          <a:extLst>
            <a:ext uri="{FF2B5EF4-FFF2-40B4-BE49-F238E27FC236}">
              <a16:creationId xmlns:a16="http://schemas.microsoft.com/office/drawing/2014/main" id="{20BF3AF3-5DCC-493A-B9FB-C3A899681F1B}"/>
            </a:ext>
          </a:extLst>
        </xdr:cNvPr>
        <xdr:cNvSpPr/>
      </xdr:nvSpPr>
      <xdr:spPr>
        <a:xfrm>
          <a:off x="7029450" y="705691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77084</xdr:rowOff>
    </xdr:from>
    <xdr:to>
      <xdr:col>45</xdr:col>
      <xdr:colOff>177800</xdr:colOff>
      <xdr:row>41</xdr:row>
      <xdr:rowOff>80174</xdr:rowOff>
    </xdr:to>
    <xdr:cxnSp macro="">
      <xdr:nvCxnSpPr>
        <xdr:cNvPr id="138" name="直線コネクタ 137">
          <a:extLst>
            <a:ext uri="{FF2B5EF4-FFF2-40B4-BE49-F238E27FC236}">
              <a16:creationId xmlns:a16="http://schemas.microsoft.com/office/drawing/2014/main" id="{9A7CC0B8-B6DF-44E3-B5C7-8AC7459873C3}"/>
            </a:ext>
          </a:extLst>
        </xdr:cNvPr>
        <xdr:cNvCxnSpPr/>
      </xdr:nvCxnSpPr>
      <xdr:spPr>
        <a:xfrm flipV="1">
          <a:off x="7084060" y="7106534"/>
          <a:ext cx="80518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31390</xdr:rowOff>
    </xdr:from>
    <xdr:to>
      <xdr:col>36</xdr:col>
      <xdr:colOff>165100</xdr:colOff>
      <xdr:row>41</xdr:row>
      <xdr:rowOff>132990</xdr:rowOff>
    </xdr:to>
    <xdr:sp macro="" textlink="">
      <xdr:nvSpPr>
        <xdr:cNvPr id="139" name="楕円 138">
          <a:extLst>
            <a:ext uri="{FF2B5EF4-FFF2-40B4-BE49-F238E27FC236}">
              <a16:creationId xmlns:a16="http://schemas.microsoft.com/office/drawing/2014/main" id="{643AF843-AB4C-4320-8C71-A26B4801149E}"/>
            </a:ext>
          </a:extLst>
        </xdr:cNvPr>
        <xdr:cNvSpPr/>
      </xdr:nvSpPr>
      <xdr:spPr>
        <a:xfrm>
          <a:off x="6231890" y="70589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80174</xdr:rowOff>
    </xdr:from>
    <xdr:to>
      <xdr:col>41</xdr:col>
      <xdr:colOff>50800</xdr:colOff>
      <xdr:row>41</xdr:row>
      <xdr:rowOff>82190</xdr:rowOff>
    </xdr:to>
    <xdr:cxnSp macro="">
      <xdr:nvCxnSpPr>
        <xdr:cNvPr id="140" name="直線コネクタ 139">
          <a:extLst>
            <a:ext uri="{FF2B5EF4-FFF2-40B4-BE49-F238E27FC236}">
              <a16:creationId xmlns:a16="http://schemas.microsoft.com/office/drawing/2014/main" id="{5C8A6A9B-74BE-413C-AF14-B3C20DEE073D}"/>
            </a:ext>
          </a:extLst>
        </xdr:cNvPr>
        <xdr:cNvCxnSpPr/>
      </xdr:nvCxnSpPr>
      <xdr:spPr>
        <a:xfrm flipV="1">
          <a:off x="6286500" y="7111529"/>
          <a:ext cx="79756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02A435AB-670B-4932-A9B2-09597727C601}"/>
            </a:ext>
          </a:extLst>
        </xdr:cNvPr>
        <xdr:cNvSpPr txBox="1"/>
      </xdr:nvSpPr>
      <xdr:spPr>
        <a:xfrm>
          <a:off x="8422151" y="67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698EE104-30F6-460B-829B-89D78386BBC5}"/>
            </a:ext>
          </a:extLst>
        </xdr:cNvPr>
        <xdr:cNvSpPr txBox="1"/>
      </xdr:nvSpPr>
      <xdr:spPr>
        <a:xfrm>
          <a:off x="7641101" y="67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E781A8CD-F5F2-437F-9E1C-0EFE0D5DE56A}"/>
            </a:ext>
          </a:extLst>
        </xdr:cNvPr>
        <xdr:cNvSpPr txBox="1"/>
      </xdr:nvSpPr>
      <xdr:spPr>
        <a:xfrm>
          <a:off x="685497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FE222F3D-435A-4F80-AD00-4F451E84ED82}"/>
            </a:ext>
          </a:extLst>
        </xdr:cNvPr>
        <xdr:cNvSpPr txBox="1"/>
      </xdr:nvSpPr>
      <xdr:spPr>
        <a:xfrm>
          <a:off x="603836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116355</xdr:rowOff>
    </xdr:from>
    <xdr:ext cx="534377" cy="259045"/>
    <xdr:sp macro="" textlink="">
      <xdr:nvSpPr>
        <xdr:cNvPr id="145" name="n_1mainValue【道路】&#10;一人当たり延長">
          <a:extLst>
            <a:ext uri="{FF2B5EF4-FFF2-40B4-BE49-F238E27FC236}">
              <a16:creationId xmlns:a16="http://schemas.microsoft.com/office/drawing/2014/main" id="{872D2B13-1B07-472B-ABA7-9A299E9E8250}"/>
            </a:ext>
          </a:extLst>
        </xdr:cNvPr>
        <xdr:cNvSpPr txBox="1"/>
      </xdr:nvSpPr>
      <xdr:spPr>
        <a:xfrm>
          <a:off x="8422151" y="71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119011</xdr:rowOff>
    </xdr:from>
    <xdr:ext cx="534377" cy="259045"/>
    <xdr:sp macro="" textlink="">
      <xdr:nvSpPr>
        <xdr:cNvPr id="146" name="n_2mainValue【道路】&#10;一人当たり延長">
          <a:extLst>
            <a:ext uri="{FF2B5EF4-FFF2-40B4-BE49-F238E27FC236}">
              <a16:creationId xmlns:a16="http://schemas.microsoft.com/office/drawing/2014/main" id="{AD9DB3EA-1C94-45D2-8310-6BBA2C10EDA5}"/>
            </a:ext>
          </a:extLst>
        </xdr:cNvPr>
        <xdr:cNvSpPr txBox="1"/>
      </xdr:nvSpPr>
      <xdr:spPr>
        <a:xfrm>
          <a:off x="7641101" y="715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122101</xdr:rowOff>
    </xdr:from>
    <xdr:ext cx="534377" cy="259045"/>
    <xdr:sp macro="" textlink="">
      <xdr:nvSpPr>
        <xdr:cNvPr id="147" name="n_3mainValue【道路】&#10;一人当たり延長">
          <a:extLst>
            <a:ext uri="{FF2B5EF4-FFF2-40B4-BE49-F238E27FC236}">
              <a16:creationId xmlns:a16="http://schemas.microsoft.com/office/drawing/2014/main" id="{C4134167-DA73-4E59-86F2-2A33A58C7D04}"/>
            </a:ext>
          </a:extLst>
        </xdr:cNvPr>
        <xdr:cNvSpPr txBox="1"/>
      </xdr:nvSpPr>
      <xdr:spPr>
        <a:xfrm>
          <a:off x="6854971" y="715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124117</xdr:rowOff>
    </xdr:from>
    <xdr:ext cx="534377" cy="259045"/>
    <xdr:sp macro="" textlink="">
      <xdr:nvSpPr>
        <xdr:cNvPr id="148" name="n_4mainValue【道路】&#10;一人当たり延長">
          <a:extLst>
            <a:ext uri="{FF2B5EF4-FFF2-40B4-BE49-F238E27FC236}">
              <a16:creationId xmlns:a16="http://schemas.microsoft.com/office/drawing/2014/main" id="{E86D4FC0-D232-4485-9119-3A5F95783F4A}"/>
            </a:ext>
          </a:extLst>
        </xdr:cNvPr>
        <xdr:cNvSpPr txBox="1"/>
      </xdr:nvSpPr>
      <xdr:spPr>
        <a:xfrm>
          <a:off x="6038361" y="715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EC20DDE-8627-4C81-A6FB-C5BC715B2EB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808A89F-D2C2-4F63-91CC-686207D1F541}"/>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5172F95-55C4-4412-B5F0-EEBA660696D3}"/>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6B89968-F086-4A8E-A4CB-37D68745C473}"/>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0CE6F80-7236-41B7-9D0B-6AB57B7D8576}"/>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37EDCD8-3CE0-46C8-9A72-D1381218666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1179C91-B0EA-4FE5-8405-D5F3CD5961E9}"/>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5BE797C-CE57-4F7E-A2C3-85E7ADF3EB5C}"/>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0B3FD38-89FB-42A2-A3B5-4F29EE2D8CA4}"/>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395AA96-BADD-4F26-B44B-E6AE64DDE209}"/>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BEA23AF-C96E-496A-A078-3D8F6563DB9F}"/>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AF5F54D-E952-48FA-A714-9EF39CBC6FE9}"/>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856CC0C5-2ED9-4899-9216-BAFEC8AA99FE}"/>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CBCA318D-2CF6-4470-905B-274373EB71AF}"/>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BF9F281-F7C6-43FD-86CD-B5212F421811}"/>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2995E39-5FC1-45C4-BD7A-531358DF44B0}"/>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1F6057A-A580-45E6-BB64-17D23E5413C1}"/>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15B03B1-5F83-495E-91A5-1F5C5318962F}"/>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6B5AA03-0BAE-4A23-9F5F-53F9B1212319}"/>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23CAB16-97B1-4F4A-B852-C9C61542997F}"/>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A83BF0E-6C6D-4C37-9C1F-B9FAC8B7E112}"/>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364A889-04A7-4695-9B02-DC4019C5CA1F}"/>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5FDFCB4-769F-4BE3-9922-5BE2B2BEDD55}"/>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8FF31B4-BDC9-4A3B-BDCA-25662832DEF3}"/>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B0C2E973-0F6C-40A9-84A6-9ADE63F32BD1}"/>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122FADDE-9FBA-464E-868B-E445449C8B9F}"/>
            </a:ext>
          </a:extLst>
        </xdr:cNvPr>
        <xdr:cNvCxnSpPr/>
      </xdr:nvCxnSpPr>
      <xdr:spPr>
        <a:xfrm flipV="1">
          <a:off x="4173855" y="9588409"/>
          <a:ext cx="0" cy="1440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C01C19CC-CF41-4F74-90E1-12917FF95C45}"/>
            </a:ext>
          </a:extLst>
        </xdr:cNvPr>
        <xdr:cNvSpPr txBox="1"/>
      </xdr:nvSpPr>
      <xdr:spPr>
        <a:xfrm>
          <a:off x="4212590" y="1103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92C7BAF5-CEC4-469E-90AC-4938321CC3C7}"/>
            </a:ext>
          </a:extLst>
        </xdr:cNvPr>
        <xdr:cNvCxnSpPr/>
      </xdr:nvCxnSpPr>
      <xdr:spPr>
        <a:xfrm>
          <a:off x="4112260" y="11029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DDEF7017-58E4-4803-BE25-DE13012F7D61}"/>
            </a:ext>
          </a:extLst>
        </xdr:cNvPr>
        <xdr:cNvSpPr txBox="1"/>
      </xdr:nvSpPr>
      <xdr:spPr>
        <a:xfrm>
          <a:off x="4212590" y="9359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A9B77EDB-679B-4261-9465-B191046A444F}"/>
            </a:ext>
          </a:extLst>
        </xdr:cNvPr>
        <xdr:cNvCxnSpPr/>
      </xdr:nvCxnSpPr>
      <xdr:spPr>
        <a:xfrm>
          <a:off x="4112260" y="9588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977174AC-0097-4927-B645-7322C4E0911D}"/>
            </a:ext>
          </a:extLst>
        </xdr:cNvPr>
        <xdr:cNvSpPr txBox="1"/>
      </xdr:nvSpPr>
      <xdr:spPr>
        <a:xfrm>
          <a:off x="421259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A6E75293-68C9-45BE-9EAB-1DA4F9595D73}"/>
            </a:ext>
          </a:extLst>
        </xdr:cNvPr>
        <xdr:cNvSpPr/>
      </xdr:nvSpPr>
      <xdr:spPr>
        <a:xfrm>
          <a:off x="4131310" y="1042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A1ABD107-9989-4E5A-97BF-5EC21EEEA496}"/>
            </a:ext>
          </a:extLst>
        </xdr:cNvPr>
        <xdr:cNvSpPr/>
      </xdr:nvSpPr>
      <xdr:spPr>
        <a:xfrm>
          <a:off x="3388360" y="1041282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E9BB0D00-D9C7-4AF0-A959-424A58626108}"/>
            </a:ext>
          </a:extLst>
        </xdr:cNvPr>
        <xdr:cNvSpPr/>
      </xdr:nvSpPr>
      <xdr:spPr>
        <a:xfrm>
          <a:off x="2571750" y="103994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A62CA449-D4F9-4EEA-A9D8-83226C0288EC}"/>
            </a:ext>
          </a:extLst>
        </xdr:cNvPr>
        <xdr:cNvSpPr/>
      </xdr:nvSpPr>
      <xdr:spPr>
        <a:xfrm>
          <a:off x="1774190" y="104228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8185A5E5-B55D-4114-A112-0654B51FF7A0}"/>
            </a:ext>
          </a:extLst>
        </xdr:cNvPr>
        <xdr:cNvSpPr/>
      </xdr:nvSpPr>
      <xdr:spPr>
        <a:xfrm>
          <a:off x="988060" y="1039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EEBBB33-80B2-4B6C-A6B3-D515B719291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7791F31-6DE0-43A3-A54F-E62EEA607465}"/>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347B600-166E-4A31-A221-2C0AADA26F1D}"/>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C9B64A0-70B7-4897-9B5D-1B8E84E1578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9EE679B-BECC-49D4-BF4C-F28806738E89}"/>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90" name="楕円 189">
          <a:extLst>
            <a:ext uri="{FF2B5EF4-FFF2-40B4-BE49-F238E27FC236}">
              <a16:creationId xmlns:a16="http://schemas.microsoft.com/office/drawing/2014/main" id="{9D9B9194-3EFC-4373-A3A1-27C09E1FC67D}"/>
            </a:ext>
          </a:extLst>
        </xdr:cNvPr>
        <xdr:cNvSpPr/>
      </xdr:nvSpPr>
      <xdr:spPr>
        <a:xfrm>
          <a:off x="4131310" y="1038206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114136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8A610389-E7B2-4EB0-8594-6D5BDBF44BF5}"/>
            </a:ext>
          </a:extLst>
        </xdr:cNvPr>
        <xdr:cNvSpPr txBox="1"/>
      </xdr:nvSpPr>
      <xdr:spPr>
        <a:xfrm>
          <a:off x="4212590" y="10229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66766</xdr:rowOff>
    </xdr:from>
    <xdr:to>
      <xdr:col>20</xdr:col>
      <xdr:colOff>38100</xdr:colOff>
      <xdr:row>60</xdr:row>
      <xdr:rowOff>168366</xdr:rowOff>
    </xdr:to>
    <xdr:sp macro="" textlink="">
      <xdr:nvSpPr>
        <xdr:cNvPr id="192" name="楕円 191">
          <a:extLst>
            <a:ext uri="{FF2B5EF4-FFF2-40B4-BE49-F238E27FC236}">
              <a16:creationId xmlns:a16="http://schemas.microsoft.com/office/drawing/2014/main" id="{47B76A93-8C56-4830-A018-606B6CF3CDCB}"/>
            </a:ext>
          </a:extLst>
        </xdr:cNvPr>
        <xdr:cNvSpPr/>
      </xdr:nvSpPr>
      <xdr:spPr>
        <a:xfrm>
          <a:off x="3388360" y="1035186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117566</xdr:rowOff>
    </xdr:from>
    <xdr:to>
      <xdr:col>24</xdr:col>
      <xdr:colOff>63500</xdr:colOff>
      <xdr:row>60</xdr:row>
      <xdr:rowOff>142059</xdr:rowOff>
    </xdr:to>
    <xdr:cxnSp macro="">
      <xdr:nvCxnSpPr>
        <xdr:cNvPr id="193" name="直線コネクタ 192">
          <a:extLst>
            <a:ext uri="{FF2B5EF4-FFF2-40B4-BE49-F238E27FC236}">
              <a16:creationId xmlns:a16="http://schemas.microsoft.com/office/drawing/2014/main" id="{D11C2259-6061-43A1-8468-76FBD1D190F1}"/>
            </a:ext>
          </a:extLst>
        </xdr:cNvPr>
        <xdr:cNvCxnSpPr/>
      </xdr:nvCxnSpPr>
      <xdr:spPr>
        <a:xfrm>
          <a:off x="3431540" y="10404566"/>
          <a:ext cx="74295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43906</xdr:rowOff>
    </xdr:from>
    <xdr:to>
      <xdr:col>15</xdr:col>
      <xdr:colOff>101600</xdr:colOff>
      <xdr:row>60</xdr:row>
      <xdr:rowOff>145506</xdr:rowOff>
    </xdr:to>
    <xdr:sp macro="" textlink="">
      <xdr:nvSpPr>
        <xdr:cNvPr id="194" name="楕円 193">
          <a:extLst>
            <a:ext uri="{FF2B5EF4-FFF2-40B4-BE49-F238E27FC236}">
              <a16:creationId xmlns:a16="http://schemas.microsoft.com/office/drawing/2014/main" id="{D7950F40-74CA-4829-B635-29A7F6ADED3E}"/>
            </a:ext>
          </a:extLst>
        </xdr:cNvPr>
        <xdr:cNvSpPr/>
      </xdr:nvSpPr>
      <xdr:spPr>
        <a:xfrm>
          <a:off x="2571750" y="1033281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94706</xdr:rowOff>
    </xdr:from>
    <xdr:to>
      <xdr:col>19</xdr:col>
      <xdr:colOff>177800</xdr:colOff>
      <xdr:row>60</xdr:row>
      <xdr:rowOff>117566</xdr:rowOff>
    </xdr:to>
    <xdr:cxnSp macro="">
      <xdr:nvCxnSpPr>
        <xdr:cNvPr id="195" name="直線コネクタ 194">
          <a:extLst>
            <a:ext uri="{FF2B5EF4-FFF2-40B4-BE49-F238E27FC236}">
              <a16:creationId xmlns:a16="http://schemas.microsoft.com/office/drawing/2014/main" id="{E1E45494-2358-458A-BB8D-F7AF3574F17F}"/>
            </a:ext>
          </a:extLst>
        </xdr:cNvPr>
        <xdr:cNvCxnSpPr/>
      </xdr:nvCxnSpPr>
      <xdr:spPr>
        <a:xfrm>
          <a:off x="2626360" y="10385516"/>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19413</xdr:rowOff>
    </xdr:from>
    <xdr:to>
      <xdr:col>10</xdr:col>
      <xdr:colOff>165100</xdr:colOff>
      <xdr:row>60</xdr:row>
      <xdr:rowOff>121013</xdr:rowOff>
    </xdr:to>
    <xdr:sp macro="" textlink="">
      <xdr:nvSpPr>
        <xdr:cNvPr id="196" name="楕円 195">
          <a:extLst>
            <a:ext uri="{FF2B5EF4-FFF2-40B4-BE49-F238E27FC236}">
              <a16:creationId xmlns:a16="http://schemas.microsoft.com/office/drawing/2014/main" id="{6D6AA9B3-CDB3-4DEE-A807-534077846789}"/>
            </a:ext>
          </a:extLst>
        </xdr:cNvPr>
        <xdr:cNvSpPr/>
      </xdr:nvSpPr>
      <xdr:spPr>
        <a:xfrm>
          <a:off x="1774190" y="1030260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70213</xdr:rowOff>
    </xdr:from>
    <xdr:to>
      <xdr:col>15</xdr:col>
      <xdr:colOff>50800</xdr:colOff>
      <xdr:row>60</xdr:row>
      <xdr:rowOff>94706</xdr:rowOff>
    </xdr:to>
    <xdr:cxnSp macro="">
      <xdr:nvCxnSpPr>
        <xdr:cNvPr id="197" name="直線コネクタ 196">
          <a:extLst>
            <a:ext uri="{FF2B5EF4-FFF2-40B4-BE49-F238E27FC236}">
              <a16:creationId xmlns:a16="http://schemas.microsoft.com/office/drawing/2014/main" id="{A53F7BF1-CD92-4313-AA56-602823C4BF61}"/>
            </a:ext>
          </a:extLst>
        </xdr:cNvPr>
        <xdr:cNvCxnSpPr/>
      </xdr:nvCxnSpPr>
      <xdr:spPr>
        <a:xfrm>
          <a:off x="1828800" y="10355308"/>
          <a:ext cx="79756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8" name="楕円 197">
          <a:extLst>
            <a:ext uri="{FF2B5EF4-FFF2-40B4-BE49-F238E27FC236}">
              <a16:creationId xmlns:a16="http://schemas.microsoft.com/office/drawing/2014/main" id="{A5885266-C6FB-4B79-8362-460365A31378}"/>
            </a:ext>
          </a:extLst>
        </xdr:cNvPr>
        <xdr:cNvSpPr/>
      </xdr:nvSpPr>
      <xdr:spPr>
        <a:xfrm>
          <a:off x="988060" y="102857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70213</xdr:rowOff>
    </xdr:to>
    <xdr:cxnSp macro="">
      <xdr:nvCxnSpPr>
        <xdr:cNvPr id="199" name="直線コネクタ 198">
          <a:extLst>
            <a:ext uri="{FF2B5EF4-FFF2-40B4-BE49-F238E27FC236}">
              <a16:creationId xmlns:a16="http://schemas.microsoft.com/office/drawing/2014/main" id="{CF4D043E-65E9-4D88-BA6D-23734E1764CE}"/>
            </a:ext>
          </a:extLst>
        </xdr:cNvPr>
        <xdr:cNvCxnSpPr/>
      </xdr:nvCxnSpPr>
      <xdr:spPr>
        <a:xfrm>
          <a:off x="1031240" y="10334625"/>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F0423470-A084-408F-8BB9-8D1F421C7162}"/>
            </a:ext>
          </a:extLst>
        </xdr:cNvPr>
        <xdr:cNvSpPr txBox="1"/>
      </xdr:nvSpPr>
      <xdr:spPr>
        <a:xfrm>
          <a:off x="3239144" y="105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6D5F1967-5739-46C7-889C-E0BF9E4EDB56}"/>
            </a:ext>
          </a:extLst>
        </xdr:cNvPr>
        <xdr:cNvSpPr txBox="1"/>
      </xdr:nvSpPr>
      <xdr:spPr>
        <a:xfrm>
          <a:off x="2439044" y="1049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1DC779B0-48AA-42DD-89A6-12AC6F08FFD9}"/>
            </a:ext>
          </a:extLst>
        </xdr:cNvPr>
        <xdr:cNvSpPr txBox="1"/>
      </xdr:nvSpPr>
      <xdr:spPr>
        <a:xfrm>
          <a:off x="164148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7A190468-21F1-49DA-A5AD-A89B9A8686A5}"/>
            </a:ext>
          </a:extLst>
        </xdr:cNvPr>
        <xdr:cNvSpPr txBox="1"/>
      </xdr:nvSpPr>
      <xdr:spPr>
        <a:xfrm>
          <a:off x="85535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13443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561091DD-9D7E-4E29-8920-805C4AD5C4E1}"/>
            </a:ext>
          </a:extLst>
        </xdr:cNvPr>
        <xdr:cNvSpPr txBox="1"/>
      </xdr:nvSpPr>
      <xdr:spPr>
        <a:xfrm>
          <a:off x="3239144" y="1013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36A135DE-DEA7-44FC-AE39-69274E8447B0}"/>
            </a:ext>
          </a:extLst>
        </xdr:cNvPr>
        <xdr:cNvSpPr txBox="1"/>
      </xdr:nvSpPr>
      <xdr:spPr>
        <a:xfrm>
          <a:off x="2439044" y="1010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137540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F847709-8975-4624-89CA-A86E222A54C5}"/>
            </a:ext>
          </a:extLst>
        </xdr:cNvPr>
        <xdr:cNvSpPr txBox="1"/>
      </xdr:nvSpPr>
      <xdr:spPr>
        <a:xfrm>
          <a:off x="1641484" y="1007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113047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AF3B1B7D-2074-4184-85EE-D155A729DC22}"/>
            </a:ext>
          </a:extLst>
        </xdr:cNvPr>
        <xdr:cNvSpPr txBox="1"/>
      </xdr:nvSpPr>
      <xdr:spPr>
        <a:xfrm>
          <a:off x="85535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C188EE0-594F-4A3C-AAA2-5007CAAFE2B2}"/>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AA50BAC-A8A2-44CD-9230-8A7CB94391E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5E3C1C6-DBB2-495D-89A2-51E69E4689A9}"/>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6E66CB3-DBB6-42A4-9CFA-9470DE9D54BA}"/>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5A51C4F-C7BF-49AD-9D24-0776F283CA36}"/>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7DA3CA1-BDB6-45FC-AD14-D8F246199C68}"/>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C0B6B7D-203C-4104-9CC3-A1896AF1CD47}"/>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C6210F4-BC37-4E56-8520-B20AEE099A36}"/>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66D1E8C-BD96-4797-BDF1-54E448A818C1}"/>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6C5C3A1-4BFF-42C4-8A6E-7F0C3A927841}"/>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20245E19-E0ED-49D8-A190-066A4E341A97}"/>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FC617E1D-DF37-47D4-8E29-59864034AF07}"/>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978EF8F7-0D52-470A-BED6-833D0E17B4BF}"/>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3E693A3F-D0CD-4177-ADB6-4A313DC61B36}"/>
            </a:ext>
          </a:extLst>
        </xdr:cNvPr>
        <xdr:cNvSpPr txBox="1"/>
      </xdr:nvSpPr>
      <xdr:spPr>
        <a:xfrm>
          <a:off x="5331688" y="1037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4A472336-7FE9-49AF-A745-48B0027E7DBC}"/>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93F894C5-6D68-45E9-8ECE-62DFF439EB92}"/>
            </a:ext>
          </a:extLst>
        </xdr:cNvPr>
        <xdr:cNvSpPr txBox="1"/>
      </xdr:nvSpPr>
      <xdr:spPr>
        <a:xfrm>
          <a:off x="5331688" y="991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60900A22-CA73-4A58-8702-DADCC54A3600}"/>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4A26D6A5-604B-48E1-8CC3-9FC56573FCB3}"/>
            </a:ext>
          </a:extLst>
        </xdr:cNvPr>
        <xdr:cNvSpPr txBox="1"/>
      </xdr:nvSpPr>
      <xdr:spPr>
        <a:xfrm>
          <a:off x="5331688" y="945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3E01D747-544D-447B-9C5A-E56B5C8EF5CF}"/>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3E93D2D9-587D-4052-BD40-335B5064E457}"/>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73FAEF0-F1AF-4CC8-8F10-907BB4AC15BF}"/>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6930BFD0-EB3E-4D34-97D5-DCA0DF925833}"/>
            </a:ext>
          </a:extLst>
        </xdr:cNvPr>
        <xdr:cNvCxnSpPr/>
      </xdr:nvCxnSpPr>
      <xdr:spPr>
        <a:xfrm flipV="1">
          <a:off x="9429115" y="9531057"/>
          <a:ext cx="0" cy="144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B84D46D6-390B-400B-8336-566E71032BB9}"/>
            </a:ext>
          </a:extLst>
        </xdr:cNvPr>
        <xdr:cNvSpPr txBox="1"/>
      </xdr:nvSpPr>
      <xdr:spPr>
        <a:xfrm>
          <a:off x="946785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770BAB9D-A20D-49A1-BF12-FA14BE2C777C}"/>
            </a:ext>
          </a:extLst>
        </xdr:cNvPr>
        <xdr:cNvCxnSpPr/>
      </xdr:nvCxnSpPr>
      <xdr:spPr>
        <a:xfrm>
          <a:off x="9356090" y="109750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AD6B7553-FA9B-429B-813E-78A31BA94B8B}"/>
            </a:ext>
          </a:extLst>
        </xdr:cNvPr>
        <xdr:cNvSpPr txBox="1"/>
      </xdr:nvSpPr>
      <xdr:spPr>
        <a:xfrm>
          <a:off x="9467850" y="93119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B1B170E5-4608-4F33-B190-54104870BAC4}"/>
            </a:ext>
          </a:extLst>
        </xdr:cNvPr>
        <xdr:cNvCxnSpPr/>
      </xdr:nvCxnSpPr>
      <xdr:spPr>
        <a:xfrm>
          <a:off x="9356090" y="95310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89EF848E-07FE-4228-A7CE-44BDFB42359D}"/>
            </a:ext>
          </a:extLst>
        </xdr:cNvPr>
        <xdr:cNvSpPr txBox="1"/>
      </xdr:nvSpPr>
      <xdr:spPr>
        <a:xfrm>
          <a:off x="946785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BB742EEB-36C6-4B49-87EA-151EFF1E465B}"/>
            </a:ext>
          </a:extLst>
        </xdr:cNvPr>
        <xdr:cNvSpPr/>
      </xdr:nvSpPr>
      <xdr:spPr>
        <a:xfrm>
          <a:off x="9394190" y="10652385"/>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0C594437-B75B-43A3-8075-31E2CF9E421B}"/>
            </a:ext>
          </a:extLst>
        </xdr:cNvPr>
        <xdr:cNvSpPr/>
      </xdr:nvSpPr>
      <xdr:spPr>
        <a:xfrm>
          <a:off x="8632190" y="1065801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D8B23903-B000-4827-9164-73B90E382AE9}"/>
            </a:ext>
          </a:extLst>
        </xdr:cNvPr>
        <xdr:cNvSpPr/>
      </xdr:nvSpPr>
      <xdr:spPr>
        <a:xfrm>
          <a:off x="7846060" y="106681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746E0CF5-15D2-4D90-A0FA-C44A68C8BC74}"/>
            </a:ext>
          </a:extLst>
        </xdr:cNvPr>
        <xdr:cNvSpPr/>
      </xdr:nvSpPr>
      <xdr:spPr>
        <a:xfrm>
          <a:off x="7029450" y="106372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DD8A497E-286D-4F18-9184-70752CD3ED36}"/>
            </a:ext>
          </a:extLst>
        </xdr:cNvPr>
        <xdr:cNvSpPr/>
      </xdr:nvSpPr>
      <xdr:spPr>
        <a:xfrm>
          <a:off x="6231890" y="1068085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29FA3A7-9579-4BAE-81E8-3BBEF9E0D381}"/>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6413C21-FD00-4035-B4C0-5FEB80EB9AB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D3B9827-B7BD-4E67-9405-2B39F5B30FE5}"/>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1FF6AD7-41DE-4BC8-B422-579EEF10FC85}"/>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109703B-EE46-4EF0-8948-95092BFF313F}"/>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165868</xdr:rowOff>
    </xdr:from>
    <xdr:to>
      <xdr:col>55</xdr:col>
      <xdr:colOff>50800</xdr:colOff>
      <xdr:row>63</xdr:row>
      <xdr:rowOff>96018</xdr:rowOff>
    </xdr:to>
    <xdr:sp macro="" textlink="">
      <xdr:nvSpPr>
        <xdr:cNvPr id="245" name="楕円 244">
          <a:extLst>
            <a:ext uri="{FF2B5EF4-FFF2-40B4-BE49-F238E27FC236}">
              <a16:creationId xmlns:a16="http://schemas.microsoft.com/office/drawing/2014/main" id="{8E57EF1E-EEA9-472B-BE8D-5259D06384D3}"/>
            </a:ext>
          </a:extLst>
        </xdr:cNvPr>
        <xdr:cNvSpPr/>
      </xdr:nvSpPr>
      <xdr:spPr>
        <a:xfrm>
          <a:off x="9394190" y="10799578"/>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80795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357B041C-9F9A-4503-9803-D084523E1F6D}"/>
            </a:ext>
          </a:extLst>
        </xdr:cNvPr>
        <xdr:cNvSpPr txBox="1"/>
      </xdr:nvSpPr>
      <xdr:spPr>
        <a:xfrm>
          <a:off x="9467850" y="1071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168801</xdr:rowOff>
    </xdr:from>
    <xdr:to>
      <xdr:col>50</xdr:col>
      <xdr:colOff>165100</xdr:colOff>
      <xdr:row>63</xdr:row>
      <xdr:rowOff>98951</xdr:rowOff>
    </xdr:to>
    <xdr:sp macro="" textlink="">
      <xdr:nvSpPr>
        <xdr:cNvPr id="247" name="楕円 246">
          <a:extLst>
            <a:ext uri="{FF2B5EF4-FFF2-40B4-BE49-F238E27FC236}">
              <a16:creationId xmlns:a16="http://schemas.microsoft.com/office/drawing/2014/main" id="{919C29D3-D02B-4D22-AAB1-79A3C264B25B}"/>
            </a:ext>
          </a:extLst>
        </xdr:cNvPr>
        <xdr:cNvSpPr/>
      </xdr:nvSpPr>
      <xdr:spPr>
        <a:xfrm>
          <a:off x="8632190" y="1080251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45218</xdr:rowOff>
    </xdr:from>
    <xdr:to>
      <xdr:col>55</xdr:col>
      <xdr:colOff>0</xdr:colOff>
      <xdr:row>63</xdr:row>
      <xdr:rowOff>48151</xdr:rowOff>
    </xdr:to>
    <xdr:cxnSp macro="">
      <xdr:nvCxnSpPr>
        <xdr:cNvPr id="248" name="直線コネクタ 247">
          <a:extLst>
            <a:ext uri="{FF2B5EF4-FFF2-40B4-BE49-F238E27FC236}">
              <a16:creationId xmlns:a16="http://schemas.microsoft.com/office/drawing/2014/main" id="{37E29559-8FAD-4D1C-87B5-4515C42A04F4}"/>
            </a:ext>
          </a:extLst>
        </xdr:cNvPr>
        <xdr:cNvCxnSpPr/>
      </xdr:nvCxnSpPr>
      <xdr:spPr>
        <a:xfrm flipV="1">
          <a:off x="8686800" y="10848473"/>
          <a:ext cx="74295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171010</xdr:rowOff>
    </xdr:from>
    <xdr:to>
      <xdr:col>46</xdr:col>
      <xdr:colOff>38100</xdr:colOff>
      <xdr:row>63</xdr:row>
      <xdr:rowOff>101160</xdr:rowOff>
    </xdr:to>
    <xdr:sp macro="" textlink="">
      <xdr:nvSpPr>
        <xdr:cNvPr id="249" name="楕円 248">
          <a:extLst>
            <a:ext uri="{FF2B5EF4-FFF2-40B4-BE49-F238E27FC236}">
              <a16:creationId xmlns:a16="http://schemas.microsoft.com/office/drawing/2014/main" id="{FC789F61-2DD1-4775-85C4-2AAD2B88ACA5}"/>
            </a:ext>
          </a:extLst>
        </xdr:cNvPr>
        <xdr:cNvSpPr/>
      </xdr:nvSpPr>
      <xdr:spPr>
        <a:xfrm>
          <a:off x="7846060" y="1080472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48151</xdr:rowOff>
    </xdr:from>
    <xdr:to>
      <xdr:col>50</xdr:col>
      <xdr:colOff>114300</xdr:colOff>
      <xdr:row>63</xdr:row>
      <xdr:rowOff>50360</xdr:rowOff>
    </xdr:to>
    <xdr:cxnSp macro="">
      <xdr:nvCxnSpPr>
        <xdr:cNvPr id="250" name="直線コネクタ 249">
          <a:extLst>
            <a:ext uri="{FF2B5EF4-FFF2-40B4-BE49-F238E27FC236}">
              <a16:creationId xmlns:a16="http://schemas.microsoft.com/office/drawing/2014/main" id="{47DC5176-07E4-47F5-83D0-D58A4EA8392C}"/>
            </a:ext>
          </a:extLst>
        </xdr:cNvPr>
        <xdr:cNvCxnSpPr/>
      </xdr:nvCxnSpPr>
      <xdr:spPr>
        <a:xfrm flipV="1">
          <a:off x="7889240" y="10851406"/>
          <a:ext cx="79756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2385</xdr:rowOff>
    </xdr:from>
    <xdr:to>
      <xdr:col>41</xdr:col>
      <xdr:colOff>101600</xdr:colOff>
      <xdr:row>63</xdr:row>
      <xdr:rowOff>103985</xdr:rowOff>
    </xdr:to>
    <xdr:sp macro="" textlink="">
      <xdr:nvSpPr>
        <xdr:cNvPr id="251" name="楕円 250">
          <a:extLst>
            <a:ext uri="{FF2B5EF4-FFF2-40B4-BE49-F238E27FC236}">
              <a16:creationId xmlns:a16="http://schemas.microsoft.com/office/drawing/2014/main" id="{95924275-3200-4B4C-84A1-1E2E56BC1BD8}"/>
            </a:ext>
          </a:extLst>
        </xdr:cNvPr>
        <xdr:cNvSpPr/>
      </xdr:nvSpPr>
      <xdr:spPr>
        <a:xfrm>
          <a:off x="7029450" y="1080373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50360</xdr:rowOff>
    </xdr:from>
    <xdr:to>
      <xdr:col>45</xdr:col>
      <xdr:colOff>177800</xdr:colOff>
      <xdr:row>63</xdr:row>
      <xdr:rowOff>53185</xdr:rowOff>
    </xdr:to>
    <xdr:cxnSp macro="">
      <xdr:nvCxnSpPr>
        <xdr:cNvPr id="252" name="直線コネクタ 251">
          <a:extLst>
            <a:ext uri="{FF2B5EF4-FFF2-40B4-BE49-F238E27FC236}">
              <a16:creationId xmlns:a16="http://schemas.microsoft.com/office/drawing/2014/main" id="{81B0B2A3-7A2F-43E4-B395-50959BE74936}"/>
            </a:ext>
          </a:extLst>
        </xdr:cNvPr>
        <xdr:cNvCxnSpPr/>
      </xdr:nvCxnSpPr>
      <xdr:spPr>
        <a:xfrm flipV="1">
          <a:off x="7084060" y="10855520"/>
          <a:ext cx="80518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4228</xdr:rowOff>
    </xdr:from>
    <xdr:to>
      <xdr:col>36</xdr:col>
      <xdr:colOff>165100</xdr:colOff>
      <xdr:row>63</xdr:row>
      <xdr:rowOff>105828</xdr:rowOff>
    </xdr:to>
    <xdr:sp macro="" textlink="">
      <xdr:nvSpPr>
        <xdr:cNvPr id="253" name="楕円 252">
          <a:extLst>
            <a:ext uri="{FF2B5EF4-FFF2-40B4-BE49-F238E27FC236}">
              <a16:creationId xmlns:a16="http://schemas.microsoft.com/office/drawing/2014/main" id="{CD011C3C-A50C-4AE9-82FC-3128E6CDB4C2}"/>
            </a:ext>
          </a:extLst>
        </xdr:cNvPr>
        <xdr:cNvSpPr/>
      </xdr:nvSpPr>
      <xdr:spPr>
        <a:xfrm>
          <a:off x="6231890" y="1080748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53185</xdr:rowOff>
    </xdr:from>
    <xdr:to>
      <xdr:col>41</xdr:col>
      <xdr:colOff>50800</xdr:colOff>
      <xdr:row>63</xdr:row>
      <xdr:rowOff>55028</xdr:rowOff>
    </xdr:to>
    <xdr:cxnSp macro="">
      <xdr:nvCxnSpPr>
        <xdr:cNvPr id="254" name="直線コネクタ 253">
          <a:extLst>
            <a:ext uri="{FF2B5EF4-FFF2-40B4-BE49-F238E27FC236}">
              <a16:creationId xmlns:a16="http://schemas.microsoft.com/office/drawing/2014/main" id="{E10D0B6A-C14A-4ECF-B722-B7073C26FECA}"/>
            </a:ext>
          </a:extLst>
        </xdr:cNvPr>
        <xdr:cNvCxnSpPr/>
      </xdr:nvCxnSpPr>
      <xdr:spPr>
        <a:xfrm flipV="1">
          <a:off x="6286500" y="10858345"/>
          <a:ext cx="797560" cy="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53D0EBFD-6ABA-429D-AD1A-6BC3DF5BD385}"/>
            </a:ext>
          </a:extLst>
        </xdr:cNvPr>
        <xdr:cNvSpPr txBox="1"/>
      </xdr:nvSpPr>
      <xdr:spPr>
        <a:xfrm>
          <a:off x="8363295" y="10433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2643F8DC-9F63-4618-BBF2-A6025C375FA1}"/>
            </a:ext>
          </a:extLst>
        </xdr:cNvPr>
        <xdr:cNvSpPr txBox="1"/>
      </xdr:nvSpPr>
      <xdr:spPr>
        <a:xfrm>
          <a:off x="7563195" y="104453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B806AE44-1718-476F-88BE-C9DC8DA7100A}"/>
            </a:ext>
          </a:extLst>
        </xdr:cNvPr>
        <xdr:cNvSpPr txBox="1"/>
      </xdr:nvSpPr>
      <xdr:spPr>
        <a:xfrm>
          <a:off x="6775160" y="10412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43ACFE49-BC16-401F-B829-3FD2BE338475}"/>
            </a:ext>
          </a:extLst>
        </xdr:cNvPr>
        <xdr:cNvSpPr txBox="1"/>
      </xdr:nvSpPr>
      <xdr:spPr>
        <a:xfrm>
          <a:off x="5979505" y="10457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90078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7F5AF78F-00D5-43FB-9C0A-15A00A76B913}"/>
            </a:ext>
          </a:extLst>
        </xdr:cNvPr>
        <xdr:cNvSpPr txBox="1"/>
      </xdr:nvSpPr>
      <xdr:spPr>
        <a:xfrm>
          <a:off x="8401265" y="1089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92287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8E48E5BE-4B73-4E06-90DB-DF52CD5540E8}"/>
            </a:ext>
          </a:extLst>
        </xdr:cNvPr>
        <xdr:cNvSpPr txBox="1"/>
      </xdr:nvSpPr>
      <xdr:spPr>
        <a:xfrm>
          <a:off x="7610690" y="1089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95112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3A79B6EE-0620-4CB0-AEB1-A3F63D1D2B2F}"/>
            </a:ext>
          </a:extLst>
        </xdr:cNvPr>
        <xdr:cNvSpPr txBox="1"/>
      </xdr:nvSpPr>
      <xdr:spPr>
        <a:xfrm>
          <a:off x="6822655" y="1090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96955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C78E5296-70E1-40EC-9DEB-4F02C3716C90}"/>
            </a:ext>
          </a:extLst>
        </xdr:cNvPr>
        <xdr:cNvSpPr txBox="1"/>
      </xdr:nvSpPr>
      <xdr:spPr>
        <a:xfrm>
          <a:off x="6007950" y="1089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3BC2099-B7CE-4014-91FF-4DD9DE399D2C}"/>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EC214E2-7CCA-4CF2-8BB6-25F16E1D5201}"/>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47B8991-329E-4459-8A91-72A0BD233C6C}"/>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6E029AE-6587-43A1-896E-7A53197EE6A8}"/>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3299410-86F2-4215-8347-FF5E343BEECF}"/>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AC7C96D-9760-419B-900A-72D42523F26F}"/>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A65F7D7A-A379-4505-B1E4-2680E6821CBE}"/>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71F10FE-ABFF-4AD7-9954-CF7706BD3C27}"/>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88CF0671-882F-41AE-972D-FF306BD1149B}"/>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51EC21B-27A6-40A2-88E4-F97AE8BFD858}"/>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F014A13-A217-49AE-87E9-E7DDF2BCB312}"/>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9EEFE0B1-FD47-4375-B268-8D13ED0B318D}"/>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D9C86FBF-1577-42EA-B516-F69CB8ECC45E}"/>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262159FD-0F26-4875-9864-D6A4626110D6}"/>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1EA06D43-FE90-446C-837F-D319CD432942}"/>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C5747ED8-BFA0-40BB-83C0-5F3C636EE2EB}"/>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D7017D4E-0A4F-47EF-800C-5536E01E7A99}"/>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D632D9BE-CDE5-458B-8246-9BE21B077FC3}"/>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B91EB174-EF12-4016-B443-474C348AFCE8}"/>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258B6EEB-8060-4AA8-9518-A86358465C49}"/>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F33BEE93-6A3C-4685-A7C0-0BDD4117E600}"/>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9E94E2E9-5EA4-47E1-8BA6-3C809E685B59}"/>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BAA35875-3CED-4417-AF56-8AAE9AC09360}"/>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5771B93-BF96-43B1-AAD9-4C8170655700}"/>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8A471C0-083B-4579-8B97-14DC20DFB8EE}"/>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4BC1C242-BC32-45F9-BF95-8E7BAB71A15B}"/>
            </a:ext>
          </a:extLst>
        </xdr:cNvPr>
        <xdr:cNvCxnSpPr/>
      </xdr:nvCxnSpPr>
      <xdr:spPr>
        <a:xfrm flipV="1">
          <a:off x="417385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74DB9F18-1FA4-44FF-A616-BDB0E4252EE6}"/>
            </a:ext>
          </a:extLst>
        </xdr:cNvPr>
        <xdr:cNvSpPr txBox="1"/>
      </xdr:nvSpPr>
      <xdr:spPr>
        <a:xfrm>
          <a:off x="421259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F8B78AA4-E8C3-46EB-A1C7-5465DB009837}"/>
            </a:ext>
          </a:extLst>
        </xdr:cNvPr>
        <xdr:cNvCxnSpPr/>
      </xdr:nvCxnSpPr>
      <xdr:spPr>
        <a:xfrm>
          <a:off x="4112260" y="14895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32F8F325-4A0C-44B4-904A-08CAFEEB5257}"/>
            </a:ext>
          </a:extLst>
        </xdr:cNvPr>
        <xdr:cNvSpPr txBox="1"/>
      </xdr:nvSpPr>
      <xdr:spPr>
        <a:xfrm>
          <a:off x="4212590" y="1305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E92A580A-5C5D-476F-97C1-68FC72DAD577}"/>
            </a:ext>
          </a:extLst>
        </xdr:cNvPr>
        <xdr:cNvCxnSpPr/>
      </xdr:nvCxnSpPr>
      <xdr:spPr>
        <a:xfrm>
          <a:off x="4112260" y="1328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C93F2B5-3DF3-4FAB-88F3-7A0F3B0FE4AE}"/>
            </a:ext>
          </a:extLst>
        </xdr:cNvPr>
        <xdr:cNvSpPr txBox="1"/>
      </xdr:nvSpPr>
      <xdr:spPr>
        <a:xfrm>
          <a:off x="4212590" y="14076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017150B8-20C3-4188-9D50-C90A3E878F57}"/>
            </a:ext>
          </a:extLst>
        </xdr:cNvPr>
        <xdr:cNvSpPr/>
      </xdr:nvSpPr>
      <xdr:spPr>
        <a:xfrm>
          <a:off x="4131310" y="142228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F44D4A77-B0FD-4585-A52C-5EA3D1475A2E}"/>
            </a:ext>
          </a:extLst>
        </xdr:cNvPr>
        <xdr:cNvSpPr/>
      </xdr:nvSpPr>
      <xdr:spPr>
        <a:xfrm>
          <a:off x="3388360" y="1421275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603A8B83-7433-45C0-87E8-81A2C453CB13}"/>
            </a:ext>
          </a:extLst>
        </xdr:cNvPr>
        <xdr:cNvSpPr/>
      </xdr:nvSpPr>
      <xdr:spPr>
        <a:xfrm>
          <a:off x="2571750" y="142127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541E890C-F229-4824-A0AC-82E2801A30CC}"/>
            </a:ext>
          </a:extLst>
        </xdr:cNvPr>
        <xdr:cNvSpPr/>
      </xdr:nvSpPr>
      <xdr:spPr>
        <a:xfrm>
          <a:off x="1774190" y="141920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84163619-86D3-4CF9-8C75-EB81F0FF256C}"/>
            </a:ext>
          </a:extLst>
        </xdr:cNvPr>
        <xdr:cNvSpPr/>
      </xdr:nvSpPr>
      <xdr:spPr>
        <a:xfrm>
          <a:off x="988060" y="1419424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9250854-2D5F-4A05-8D1F-588EDD0FA1D7}"/>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D7070DC-2C48-4D6A-AB60-22665D2A99D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8E9129D-75FF-4DD6-9CB8-62EF98DACDD9}"/>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99F5142-DC8D-4357-97B7-1485619C0E28}"/>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E464521-182B-4F48-AF67-587E7CED816A}"/>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130992</xdr:rowOff>
    </xdr:from>
    <xdr:to>
      <xdr:col>24</xdr:col>
      <xdr:colOff>114300</xdr:colOff>
      <xdr:row>84</xdr:row>
      <xdr:rowOff>61142</xdr:rowOff>
    </xdr:to>
    <xdr:sp macro="" textlink="">
      <xdr:nvSpPr>
        <xdr:cNvPr id="304" name="楕円 303">
          <a:extLst>
            <a:ext uri="{FF2B5EF4-FFF2-40B4-BE49-F238E27FC236}">
              <a16:creationId xmlns:a16="http://schemas.microsoft.com/office/drawing/2014/main" id="{B6283744-C615-4080-A87A-D2223E112ADB}"/>
            </a:ext>
          </a:extLst>
        </xdr:cNvPr>
        <xdr:cNvSpPr/>
      </xdr:nvSpPr>
      <xdr:spPr>
        <a:xfrm>
          <a:off x="4131310" y="1436515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109419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B940C10-2C73-4A4C-BD22-9AEC50D9B1C2}"/>
            </a:ext>
          </a:extLst>
        </xdr:cNvPr>
        <xdr:cNvSpPr txBox="1"/>
      </xdr:nvSpPr>
      <xdr:spPr>
        <a:xfrm>
          <a:off x="4212590" y="1433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103232</xdr:rowOff>
    </xdr:from>
    <xdr:to>
      <xdr:col>20</xdr:col>
      <xdr:colOff>38100</xdr:colOff>
      <xdr:row>84</xdr:row>
      <xdr:rowOff>33382</xdr:rowOff>
    </xdr:to>
    <xdr:sp macro="" textlink="">
      <xdr:nvSpPr>
        <xdr:cNvPr id="306" name="楕円 305">
          <a:extLst>
            <a:ext uri="{FF2B5EF4-FFF2-40B4-BE49-F238E27FC236}">
              <a16:creationId xmlns:a16="http://schemas.microsoft.com/office/drawing/2014/main" id="{4D2BECBB-69D5-4E5B-9C85-6EAC2EB36612}"/>
            </a:ext>
          </a:extLst>
        </xdr:cNvPr>
        <xdr:cNvSpPr/>
      </xdr:nvSpPr>
      <xdr:spPr>
        <a:xfrm>
          <a:off x="3388360" y="143316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154032</xdr:rowOff>
    </xdr:from>
    <xdr:to>
      <xdr:col>24</xdr:col>
      <xdr:colOff>63500</xdr:colOff>
      <xdr:row>84</xdr:row>
      <xdr:rowOff>10342</xdr:rowOff>
    </xdr:to>
    <xdr:cxnSp macro="">
      <xdr:nvCxnSpPr>
        <xdr:cNvPr id="307" name="直線コネクタ 306">
          <a:extLst>
            <a:ext uri="{FF2B5EF4-FFF2-40B4-BE49-F238E27FC236}">
              <a16:creationId xmlns:a16="http://schemas.microsoft.com/office/drawing/2014/main" id="{60FD207F-7283-4B4A-A76D-EC7ABE0F9A57}"/>
            </a:ext>
          </a:extLst>
        </xdr:cNvPr>
        <xdr:cNvCxnSpPr/>
      </xdr:nvCxnSpPr>
      <xdr:spPr>
        <a:xfrm>
          <a:off x="3431540" y="14384382"/>
          <a:ext cx="742950" cy="2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73842</xdr:rowOff>
    </xdr:from>
    <xdr:to>
      <xdr:col>15</xdr:col>
      <xdr:colOff>101600</xdr:colOff>
      <xdr:row>84</xdr:row>
      <xdr:rowOff>3992</xdr:rowOff>
    </xdr:to>
    <xdr:sp macro="" textlink="">
      <xdr:nvSpPr>
        <xdr:cNvPr id="308" name="楕円 307">
          <a:extLst>
            <a:ext uri="{FF2B5EF4-FFF2-40B4-BE49-F238E27FC236}">
              <a16:creationId xmlns:a16="http://schemas.microsoft.com/office/drawing/2014/main" id="{C5D3E672-C531-4F1B-B5D8-8241C7EB2BC4}"/>
            </a:ext>
          </a:extLst>
        </xdr:cNvPr>
        <xdr:cNvSpPr/>
      </xdr:nvSpPr>
      <xdr:spPr>
        <a:xfrm>
          <a:off x="2571750" y="143041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124642</xdr:rowOff>
    </xdr:from>
    <xdr:to>
      <xdr:col>19</xdr:col>
      <xdr:colOff>177800</xdr:colOff>
      <xdr:row>83</xdr:row>
      <xdr:rowOff>154032</xdr:rowOff>
    </xdr:to>
    <xdr:cxnSp macro="">
      <xdr:nvCxnSpPr>
        <xdr:cNvPr id="309" name="直線コネクタ 308">
          <a:extLst>
            <a:ext uri="{FF2B5EF4-FFF2-40B4-BE49-F238E27FC236}">
              <a16:creationId xmlns:a16="http://schemas.microsoft.com/office/drawing/2014/main" id="{45AC9D66-2B7D-4337-894D-99BA8D918CA2}"/>
            </a:ext>
          </a:extLst>
        </xdr:cNvPr>
        <xdr:cNvCxnSpPr/>
      </xdr:nvCxnSpPr>
      <xdr:spPr>
        <a:xfrm>
          <a:off x="2626360" y="14356897"/>
          <a:ext cx="805180" cy="2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62412</xdr:rowOff>
    </xdr:from>
    <xdr:to>
      <xdr:col>10</xdr:col>
      <xdr:colOff>165100</xdr:colOff>
      <xdr:row>83</xdr:row>
      <xdr:rowOff>164012</xdr:rowOff>
    </xdr:to>
    <xdr:sp macro="" textlink="">
      <xdr:nvSpPr>
        <xdr:cNvPr id="310" name="楕円 309">
          <a:extLst>
            <a:ext uri="{FF2B5EF4-FFF2-40B4-BE49-F238E27FC236}">
              <a16:creationId xmlns:a16="http://schemas.microsoft.com/office/drawing/2014/main" id="{C2C9D8FF-D706-4845-93DB-FA05C2E14F08}"/>
            </a:ext>
          </a:extLst>
        </xdr:cNvPr>
        <xdr:cNvSpPr/>
      </xdr:nvSpPr>
      <xdr:spPr>
        <a:xfrm>
          <a:off x="1774190" y="14288952"/>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113212</xdr:rowOff>
    </xdr:from>
    <xdr:to>
      <xdr:col>15</xdr:col>
      <xdr:colOff>50800</xdr:colOff>
      <xdr:row>83</xdr:row>
      <xdr:rowOff>124642</xdr:rowOff>
    </xdr:to>
    <xdr:cxnSp macro="">
      <xdr:nvCxnSpPr>
        <xdr:cNvPr id="311" name="直線コネクタ 310">
          <a:extLst>
            <a:ext uri="{FF2B5EF4-FFF2-40B4-BE49-F238E27FC236}">
              <a16:creationId xmlns:a16="http://schemas.microsoft.com/office/drawing/2014/main" id="{CE6460C6-30D8-43F2-9AB2-1133992D7770}"/>
            </a:ext>
          </a:extLst>
        </xdr:cNvPr>
        <xdr:cNvCxnSpPr/>
      </xdr:nvCxnSpPr>
      <xdr:spPr>
        <a:xfrm>
          <a:off x="1828800" y="14343562"/>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37919</xdr:rowOff>
    </xdr:from>
    <xdr:to>
      <xdr:col>6</xdr:col>
      <xdr:colOff>38100</xdr:colOff>
      <xdr:row>83</xdr:row>
      <xdr:rowOff>139519</xdr:rowOff>
    </xdr:to>
    <xdr:sp macro="" textlink="">
      <xdr:nvSpPr>
        <xdr:cNvPr id="312" name="楕円 311">
          <a:extLst>
            <a:ext uri="{FF2B5EF4-FFF2-40B4-BE49-F238E27FC236}">
              <a16:creationId xmlns:a16="http://schemas.microsoft.com/office/drawing/2014/main" id="{78365C6C-9159-443E-8D54-C56EF3991D52}"/>
            </a:ext>
          </a:extLst>
        </xdr:cNvPr>
        <xdr:cNvSpPr/>
      </xdr:nvSpPr>
      <xdr:spPr>
        <a:xfrm>
          <a:off x="988060" y="142682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88719</xdr:rowOff>
    </xdr:from>
    <xdr:to>
      <xdr:col>10</xdr:col>
      <xdr:colOff>114300</xdr:colOff>
      <xdr:row>83</xdr:row>
      <xdr:rowOff>113212</xdr:rowOff>
    </xdr:to>
    <xdr:cxnSp macro="">
      <xdr:nvCxnSpPr>
        <xdr:cNvPr id="313" name="直線コネクタ 312">
          <a:extLst>
            <a:ext uri="{FF2B5EF4-FFF2-40B4-BE49-F238E27FC236}">
              <a16:creationId xmlns:a16="http://schemas.microsoft.com/office/drawing/2014/main" id="{86450C2C-6F98-4E18-8D05-D830D0038E70}"/>
            </a:ext>
          </a:extLst>
        </xdr:cNvPr>
        <xdr:cNvCxnSpPr/>
      </xdr:nvCxnSpPr>
      <xdr:spPr>
        <a:xfrm>
          <a:off x="1031240" y="14322879"/>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2DD4954C-3CAA-436F-A601-9256CC3AD5FE}"/>
            </a:ext>
          </a:extLst>
        </xdr:cNvPr>
        <xdr:cNvSpPr txBox="1"/>
      </xdr:nvSpPr>
      <xdr:spPr>
        <a:xfrm>
          <a:off x="3239144" y="1398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800E68C4-1E68-451F-9BFC-BA1F4C1B1764}"/>
            </a:ext>
          </a:extLst>
        </xdr:cNvPr>
        <xdr:cNvSpPr txBox="1"/>
      </xdr:nvSpPr>
      <xdr:spPr>
        <a:xfrm>
          <a:off x="2439044" y="1398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4EFDA447-A602-4B12-A3BB-BB3D3F53E48B}"/>
            </a:ext>
          </a:extLst>
        </xdr:cNvPr>
        <xdr:cNvSpPr txBox="1"/>
      </xdr:nvSpPr>
      <xdr:spPr>
        <a:xfrm>
          <a:off x="164148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a16="http://schemas.microsoft.com/office/drawing/2014/main" id="{43D35E51-56C9-4EB4-851C-8435708AA665}"/>
            </a:ext>
          </a:extLst>
        </xdr:cNvPr>
        <xdr:cNvSpPr txBox="1"/>
      </xdr:nvSpPr>
      <xdr:spPr>
        <a:xfrm>
          <a:off x="855354" y="1397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24509</xdr:rowOff>
    </xdr:from>
    <xdr:ext cx="405111" cy="259045"/>
    <xdr:sp macro="" textlink="">
      <xdr:nvSpPr>
        <xdr:cNvPr id="318" name="n_1mainValue【公営住宅】&#10;有形固定資産減価償却率">
          <a:extLst>
            <a:ext uri="{FF2B5EF4-FFF2-40B4-BE49-F238E27FC236}">
              <a16:creationId xmlns:a16="http://schemas.microsoft.com/office/drawing/2014/main" id="{97D73840-31B5-4C29-B47A-D99543B9370F}"/>
            </a:ext>
          </a:extLst>
        </xdr:cNvPr>
        <xdr:cNvSpPr txBox="1"/>
      </xdr:nvSpPr>
      <xdr:spPr>
        <a:xfrm>
          <a:off x="3239144" y="1442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166569</xdr:rowOff>
    </xdr:from>
    <xdr:ext cx="405111" cy="259045"/>
    <xdr:sp macro="" textlink="">
      <xdr:nvSpPr>
        <xdr:cNvPr id="319" name="n_2mainValue【公営住宅】&#10;有形固定資産減価償却率">
          <a:extLst>
            <a:ext uri="{FF2B5EF4-FFF2-40B4-BE49-F238E27FC236}">
              <a16:creationId xmlns:a16="http://schemas.microsoft.com/office/drawing/2014/main" id="{791C6C7E-1D34-4E42-A561-FBB930A6E63B}"/>
            </a:ext>
          </a:extLst>
        </xdr:cNvPr>
        <xdr:cNvSpPr txBox="1"/>
      </xdr:nvSpPr>
      <xdr:spPr>
        <a:xfrm>
          <a:off x="2439044" y="1440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155139</xdr:rowOff>
    </xdr:from>
    <xdr:ext cx="405111" cy="259045"/>
    <xdr:sp macro="" textlink="">
      <xdr:nvSpPr>
        <xdr:cNvPr id="320" name="n_3mainValue【公営住宅】&#10;有形固定資産減価償却率">
          <a:extLst>
            <a:ext uri="{FF2B5EF4-FFF2-40B4-BE49-F238E27FC236}">
              <a16:creationId xmlns:a16="http://schemas.microsoft.com/office/drawing/2014/main" id="{E1048F94-FF67-43A0-AE3C-B7CA023F8204}"/>
            </a:ext>
          </a:extLst>
        </xdr:cNvPr>
        <xdr:cNvSpPr txBox="1"/>
      </xdr:nvSpPr>
      <xdr:spPr>
        <a:xfrm>
          <a:off x="164148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130646</xdr:rowOff>
    </xdr:from>
    <xdr:ext cx="405111" cy="259045"/>
    <xdr:sp macro="" textlink="">
      <xdr:nvSpPr>
        <xdr:cNvPr id="321" name="n_4mainValue【公営住宅】&#10;有形固定資産減価償却率">
          <a:extLst>
            <a:ext uri="{FF2B5EF4-FFF2-40B4-BE49-F238E27FC236}">
              <a16:creationId xmlns:a16="http://schemas.microsoft.com/office/drawing/2014/main" id="{7EE67592-ED2B-487A-9C2B-9685328FB947}"/>
            </a:ext>
          </a:extLst>
        </xdr:cNvPr>
        <xdr:cNvSpPr txBox="1"/>
      </xdr:nvSpPr>
      <xdr:spPr>
        <a:xfrm>
          <a:off x="855354" y="1436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ED38809-36A0-46D2-9C6C-A07238B3332B}"/>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0C88542-64CE-47B8-AC2E-7C227D8A79F8}"/>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81DAAA0-3D99-4418-A3D8-7C99DDDED077}"/>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0F13E69-2C63-44E5-94C0-831CB2FAF742}"/>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E16D33D-45F9-4768-8D36-B7B62B04E712}"/>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CDF60DD2-98B4-4903-81BB-664C5144A05F}"/>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F712224-3290-4559-ABC2-DADB12C27BA1}"/>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6DA8942-F812-4FF0-93A9-4E6BFDA9F09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65B5566-8E72-4C94-902D-13EABDDC2F63}"/>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FDCF5AD-AD10-4460-A4B4-0D50A8611CA5}"/>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F82F57E8-B5B3-409D-B57E-1EDBBA8D372B}"/>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CCDC4EF4-5CFF-41FB-89AB-5D39D962C8AE}"/>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BFEBF611-7E53-45D4-9D7F-80341B3F0E0D}"/>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7C9FEF35-FF7D-4B80-AE6B-003D15B1FAF9}"/>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DB452E1B-6DBF-4084-A676-3144F41AE226}"/>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20721869-E278-4BFE-8BAB-A04473946A6F}"/>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23C7E943-EAA5-47DC-B437-DAD901FDDAE1}"/>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E6CB1F7C-EF2F-434A-9BB1-6A3621B99A8F}"/>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1B23B971-8962-43D5-910A-EB4995F3A545}"/>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3BA3D738-F9D2-46A7-A41C-1F31D8F0C23A}"/>
            </a:ext>
          </a:extLst>
        </xdr:cNvPr>
        <xdr:cNvSpPr txBox="1"/>
      </xdr:nvSpPr>
      <xdr:spPr>
        <a:xfrm>
          <a:off x="5485961" y="1346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B88D5D8E-9C7B-4220-A942-8507038BA92C}"/>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248CFF66-521E-4DF4-B0BE-C671DB932B5C}"/>
            </a:ext>
          </a:extLst>
        </xdr:cNvPr>
        <xdr:cNvSpPr txBox="1"/>
      </xdr:nvSpPr>
      <xdr:spPr>
        <a:xfrm>
          <a:off x="5485961" y="13136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2E4D8830-AD15-4DA9-B584-825352BE50A1}"/>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46DCB686-726A-46BC-A33E-4AAEA1F15449}"/>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D526A91C-5199-4DC1-B2A2-B02431EEA5AE}"/>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1FCACA00-3E5A-47E7-80BE-B37CCEFFB8C7}"/>
            </a:ext>
          </a:extLst>
        </xdr:cNvPr>
        <xdr:cNvCxnSpPr/>
      </xdr:nvCxnSpPr>
      <xdr:spPr>
        <a:xfrm flipV="1">
          <a:off x="9429115" y="13381319"/>
          <a:ext cx="0"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9481686A-AA43-4BA8-85D6-913C89AC64D0}"/>
            </a:ext>
          </a:extLst>
        </xdr:cNvPr>
        <xdr:cNvSpPr txBox="1"/>
      </xdr:nvSpPr>
      <xdr:spPr>
        <a:xfrm>
          <a:off x="946785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0A68853B-DAEB-4A8A-9182-F7AD8BDD14F7}"/>
            </a:ext>
          </a:extLst>
        </xdr:cNvPr>
        <xdr:cNvCxnSpPr/>
      </xdr:nvCxnSpPr>
      <xdr:spPr>
        <a:xfrm>
          <a:off x="9356090" y="1489503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C24E4991-6FE5-4FA7-84E6-AD252E9F7A05}"/>
            </a:ext>
          </a:extLst>
        </xdr:cNvPr>
        <xdr:cNvSpPr txBox="1"/>
      </xdr:nvSpPr>
      <xdr:spPr>
        <a:xfrm>
          <a:off x="9467850" y="1315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BADFEF06-369D-4630-BD95-9EE050B1E851}"/>
            </a:ext>
          </a:extLst>
        </xdr:cNvPr>
        <xdr:cNvCxnSpPr/>
      </xdr:nvCxnSpPr>
      <xdr:spPr>
        <a:xfrm>
          <a:off x="9356090" y="133813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B124C0D1-695B-4F6A-B3BA-F053ADA80F88}"/>
            </a:ext>
          </a:extLst>
        </xdr:cNvPr>
        <xdr:cNvSpPr txBox="1"/>
      </xdr:nvSpPr>
      <xdr:spPr>
        <a:xfrm>
          <a:off x="9467850" y="14200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04187DFA-4174-4B13-ADDE-6C803583B939}"/>
            </a:ext>
          </a:extLst>
        </xdr:cNvPr>
        <xdr:cNvSpPr/>
      </xdr:nvSpPr>
      <xdr:spPr>
        <a:xfrm>
          <a:off x="9394190" y="1435312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F8BB42D1-2D32-478D-865B-8B157BC90006}"/>
            </a:ext>
          </a:extLst>
        </xdr:cNvPr>
        <xdr:cNvSpPr/>
      </xdr:nvSpPr>
      <xdr:spPr>
        <a:xfrm>
          <a:off x="8632190" y="1436308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A5CA6744-F100-4C06-BE81-0DA947CE174F}"/>
            </a:ext>
          </a:extLst>
        </xdr:cNvPr>
        <xdr:cNvSpPr/>
      </xdr:nvSpPr>
      <xdr:spPr>
        <a:xfrm>
          <a:off x="7846060" y="1433788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F402832C-E24B-45F2-8760-BD9F9228EABE}"/>
            </a:ext>
          </a:extLst>
        </xdr:cNvPr>
        <xdr:cNvSpPr/>
      </xdr:nvSpPr>
      <xdr:spPr>
        <a:xfrm>
          <a:off x="7029450" y="143430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2C56A52D-95CD-4284-9A47-D59CF48931F8}"/>
            </a:ext>
          </a:extLst>
        </xdr:cNvPr>
        <xdr:cNvSpPr/>
      </xdr:nvSpPr>
      <xdr:spPr>
        <a:xfrm>
          <a:off x="6231890" y="143671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B4B1F35-E830-4FDF-BDC8-FC955FD57D8B}"/>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FB61A69-CF32-4407-9C1C-AD96EF517BDE}"/>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AAC0B42-0565-4E6F-8332-27CB5EA7547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7FE4541-B7EF-443E-8D07-993E1A6FA98A}"/>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18E81B1-9C4F-4553-842C-0C1EB11D6FDA}"/>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119997</xdr:rowOff>
    </xdr:from>
    <xdr:to>
      <xdr:col>55</xdr:col>
      <xdr:colOff>50800</xdr:colOff>
      <xdr:row>86</xdr:row>
      <xdr:rowOff>50147</xdr:rowOff>
    </xdr:to>
    <xdr:sp macro="" textlink="">
      <xdr:nvSpPr>
        <xdr:cNvPr id="363" name="楕円 362">
          <a:extLst>
            <a:ext uri="{FF2B5EF4-FFF2-40B4-BE49-F238E27FC236}">
              <a16:creationId xmlns:a16="http://schemas.microsoft.com/office/drawing/2014/main" id="{8DB5321A-C1D1-4214-8365-8FAF95EB5558}"/>
            </a:ext>
          </a:extLst>
        </xdr:cNvPr>
        <xdr:cNvSpPr/>
      </xdr:nvSpPr>
      <xdr:spPr>
        <a:xfrm>
          <a:off x="9394190" y="1469515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98424</xdr:rowOff>
    </xdr:from>
    <xdr:ext cx="469744" cy="259045"/>
    <xdr:sp macro="" textlink="">
      <xdr:nvSpPr>
        <xdr:cNvPr id="364" name="【公営住宅】&#10;一人当たり面積該当値テキスト">
          <a:extLst>
            <a:ext uri="{FF2B5EF4-FFF2-40B4-BE49-F238E27FC236}">
              <a16:creationId xmlns:a16="http://schemas.microsoft.com/office/drawing/2014/main" id="{2189AB6E-CECB-497A-B6F5-9CD74E4C1B84}"/>
            </a:ext>
          </a:extLst>
        </xdr:cNvPr>
        <xdr:cNvSpPr txBox="1"/>
      </xdr:nvSpPr>
      <xdr:spPr>
        <a:xfrm>
          <a:off x="9467850" y="146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123916</xdr:rowOff>
    </xdr:from>
    <xdr:to>
      <xdr:col>50</xdr:col>
      <xdr:colOff>165100</xdr:colOff>
      <xdr:row>86</xdr:row>
      <xdr:rowOff>54066</xdr:rowOff>
    </xdr:to>
    <xdr:sp macro="" textlink="">
      <xdr:nvSpPr>
        <xdr:cNvPr id="365" name="楕円 364">
          <a:extLst>
            <a:ext uri="{FF2B5EF4-FFF2-40B4-BE49-F238E27FC236}">
              <a16:creationId xmlns:a16="http://schemas.microsoft.com/office/drawing/2014/main" id="{0ABA892B-9F66-49BD-9C46-BF4BF9CBA591}"/>
            </a:ext>
          </a:extLst>
        </xdr:cNvPr>
        <xdr:cNvSpPr/>
      </xdr:nvSpPr>
      <xdr:spPr>
        <a:xfrm>
          <a:off x="8632190" y="1469907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170797</xdr:rowOff>
    </xdr:from>
    <xdr:to>
      <xdr:col>55</xdr:col>
      <xdr:colOff>0</xdr:colOff>
      <xdr:row>86</xdr:row>
      <xdr:rowOff>3266</xdr:rowOff>
    </xdr:to>
    <xdr:cxnSp macro="">
      <xdr:nvCxnSpPr>
        <xdr:cNvPr id="366" name="直線コネクタ 365">
          <a:extLst>
            <a:ext uri="{FF2B5EF4-FFF2-40B4-BE49-F238E27FC236}">
              <a16:creationId xmlns:a16="http://schemas.microsoft.com/office/drawing/2014/main" id="{3F8D8695-AF15-4852-B6B3-675D1A905F88}"/>
            </a:ext>
          </a:extLst>
        </xdr:cNvPr>
        <xdr:cNvCxnSpPr/>
      </xdr:nvCxnSpPr>
      <xdr:spPr>
        <a:xfrm flipV="1">
          <a:off x="8686800" y="14747857"/>
          <a:ext cx="74295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126854</xdr:rowOff>
    </xdr:from>
    <xdr:to>
      <xdr:col>46</xdr:col>
      <xdr:colOff>38100</xdr:colOff>
      <xdr:row>86</xdr:row>
      <xdr:rowOff>57004</xdr:rowOff>
    </xdr:to>
    <xdr:sp macro="" textlink="">
      <xdr:nvSpPr>
        <xdr:cNvPr id="367" name="楕円 366">
          <a:extLst>
            <a:ext uri="{FF2B5EF4-FFF2-40B4-BE49-F238E27FC236}">
              <a16:creationId xmlns:a16="http://schemas.microsoft.com/office/drawing/2014/main" id="{8CF9B75A-FD30-4A72-BEAC-EFFADB2F3B11}"/>
            </a:ext>
          </a:extLst>
        </xdr:cNvPr>
        <xdr:cNvSpPr/>
      </xdr:nvSpPr>
      <xdr:spPr>
        <a:xfrm>
          <a:off x="7846060" y="147039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3266</xdr:rowOff>
    </xdr:from>
    <xdr:to>
      <xdr:col>50</xdr:col>
      <xdr:colOff>114300</xdr:colOff>
      <xdr:row>86</xdr:row>
      <xdr:rowOff>6204</xdr:rowOff>
    </xdr:to>
    <xdr:cxnSp macro="">
      <xdr:nvCxnSpPr>
        <xdr:cNvPr id="368" name="直線コネクタ 367">
          <a:extLst>
            <a:ext uri="{FF2B5EF4-FFF2-40B4-BE49-F238E27FC236}">
              <a16:creationId xmlns:a16="http://schemas.microsoft.com/office/drawing/2014/main" id="{EDBD2917-B4ED-4699-BA77-9A01F13D25F0}"/>
            </a:ext>
          </a:extLst>
        </xdr:cNvPr>
        <xdr:cNvCxnSpPr/>
      </xdr:nvCxnSpPr>
      <xdr:spPr>
        <a:xfrm flipV="1">
          <a:off x="7889240" y="14747966"/>
          <a:ext cx="79756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125222</xdr:rowOff>
    </xdr:from>
    <xdr:to>
      <xdr:col>41</xdr:col>
      <xdr:colOff>101600</xdr:colOff>
      <xdr:row>86</xdr:row>
      <xdr:rowOff>55372</xdr:rowOff>
    </xdr:to>
    <xdr:sp macro="" textlink="">
      <xdr:nvSpPr>
        <xdr:cNvPr id="369" name="楕円 368">
          <a:extLst>
            <a:ext uri="{FF2B5EF4-FFF2-40B4-BE49-F238E27FC236}">
              <a16:creationId xmlns:a16="http://schemas.microsoft.com/office/drawing/2014/main" id="{D4165D43-B50F-4B97-8F2A-CB866A93531F}"/>
            </a:ext>
          </a:extLst>
        </xdr:cNvPr>
        <xdr:cNvSpPr/>
      </xdr:nvSpPr>
      <xdr:spPr>
        <a:xfrm>
          <a:off x="7029450" y="147003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4572</xdr:rowOff>
    </xdr:from>
    <xdr:to>
      <xdr:col>45</xdr:col>
      <xdr:colOff>177800</xdr:colOff>
      <xdr:row>86</xdr:row>
      <xdr:rowOff>6204</xdr:rowOff>
    </xdr:to>
    <xdr:cxnSp macro="">
      <xdr:nvCxnSpPr>
        <xdr:cNvPr id="370" name="直線コネクタ 369">
          <a:extLst>
            <a:ext uri="{FF2B5EF4-FFF2-40B4-BE49-F238E27FC236}">
              <a16:creationId xmlns:a16="http://schemas.microsoft.com/office/drawing/2014/main" id="{05E051A5-99D1-42C3-8925-20E4C275820A}"/>
            </a:ext>
          </a:extLst>
        </xdr:cNvPr>
        <xdr:cNvCxnSpPr/>
      </xdr:nvCxnSpPr>
      <xdr:spPr>
        <a:xfrm>
          <a:off x="7084060" y="14751177"/>
          <a:ext cx="80518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127726</xdr:rowOff>
    </xdr:from>
    <xdr:to>
      <xdr:col>36</xdr:col>
      <xdr:colOff>165100</xdr:colOff>
      <xdr:row>86</xdr:row>
      <xdr:rowOff>57876</xdr:rowOff>
    </xdr:to>
    <xdr:sp macro="" textlink="">
      <xdr:nvSpPr>
        <xdr:cNvPr id="371" name="楕円 370">
          <a:extLst>
            <a:ext uri="{FF2B5EF4-FFF2-40B4-BE49-F238E27FC236}">
              <a16:creationId xmlns:a16="http://schemas.microsoft.com/office/drawing/2014/main" id="{C6BB2F28-6D47-40B1-8272-0938A81AB574}"/>
            </a:ext>
          </a:extLst>
        </xdr:cNvPr>
        <xdr:cNvSpPr/>
      </xdr:nvSpPr>
      <xdr:spPr>
        <a:xfrm>
          <a:off x="6231890" y="1470478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4572</xdr:rowOff>
    </xdr:from>
    <xdr:to>
      <xdr:col>41</xdr:col>
      <xdr:colOff>50800</xdr:colOff>
      <xdr:row>86</xdr:row>
      <xdr:rowOff>7076</xdr:rowOff>
    </xdr:to>
    <xdr:cxnSp macro="">
      <xdr:nvCxnSpPr>
        <xdr:cNvPr id="372" name="直線コネクタ 371">
          <a:extLst>
            <a:ext uri="{FF2B5EF4-FFF2-40B4-BE49-F238E27FC236}">
              <a16:creationId xmlns:a16="http://schemas.microsoft.com/office/drawing/2014/main" id="{9B76F2A5-4767-40BC-9A2B-765D2529DE6B}"/>
            </a:ext>
          </a:extLst>
        </xdr:cNvPr>
        <xdr:cNvCxnSpPr/>
      </xdr:nvCxnSpPr>
      <xdr:spPr>
        <a:xfrm flipV="1">
          <a:off x="6286500" y="14751177"/>
          <a:ext cx="79756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30678E8F-046D-470D-B5E1-1CEC6AFDEF2E}"/>
            </a:ext>
          </a:extLst>
        </xdr:cNvPr>
        <xdr:cNvSpPr txBox="1"/>
      </xdr:nvSpPr>
      <xdr:spPr>
        <a:xfrm>
          <a:off x="8454467" y="14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C7D09F2F-2FA9-4C64-A3D5-90CE1F6F076B}"/>
            </a:ext>
          </a:extLst>
        </xdr:cNvPr>
        <xdr:cNvSpPr txBox="1"/>
      </xdr:nvSpPr>
      <xdr:spPr>
        <a:xfrm>
          <a:off x="7673417" y="1411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061EBCAB-EAE8-4EA8-B164-4F5F2E744B0B}"/>
            </a:ext>
          </a:extLst>
        </xdr:cNvPr>
        <xdr:cNvSpPr txBox="1"/>
      </xdr:nvSpPr>
      <xdr:spPr>
        <a:xfrm>
          <a:off x="6866332" y="1411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F3527497-177B-4A46-AFAA-F42B75732968}"/>
            </a:ext>
          </a:extLst>
        </xdr:cNvPr>
        <xdr:cNvSpPr txBox="1"/>
      </xdr:nvSpPr>
      <xdr:spPr>
        <a:xfrm>
          <a:off x="6068772" y="141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45193</xdr:rowOff>
    </xdr:from>
    <xdr:ext cx="469744" cy="259045"/>
    <xdr:sp macro="" textlink="">
      <xdr:nvSpPr>
        <xdr:cNvPr id="377" name="n_1mainValue【公営住宅】&#10;一人当たり面積">
          <a:extLst>
            <a:ext uri="{FF2B5EF4-FFF2-40B4-BE49-F238E27FC236}">
              <a16:creationId xmlns:a16="http://schemas.microsoft.com/office/drawing/2014/main" id="{B95AE1DF-F318-4D33-901A-B8ED05B0C424}"/>
            </a:ext>
          </a:extLst>
        </xdr:cNvPr>
        <xdr:cNvSpPr txBox="1"/>
      </xdr:nvSpPr>
      <xdr:spPr>
        <a:xfrm>
          <a:off x="8454467" y="1479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48131</xdr:rowOff>
    </xdr:from>
    <xdr:ext cx="469744" cy="259045"/>
    <xdr:sp macro="" textlink="">
      <xdr:nvSpPr>
        <xdr:cNvPr id="378" name="n_2mainValue【公営住宅】&#10;一人当たり面積">
          <a:extLst>
            <a:ext uri="{FF2B5EF4-FFF2-40B4-BE49-F238E27FC236}">
              <a16:creationId xmlns:a16="http://schemas.microsoft.com/office/drawing/2014/main" id="{145F5F57-F100-4B40-B243-DE8902C96050}"/>
            </a:ext>
          </a:extLst>
        </xdr:cNvPr>
        <xdr:cNvSpPr txBox="1"/>
      </xdr:nvSpPr>
      <xdr:spPr>
        <a:xfrm>
          <a:off x="7673417" y="1479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46499</xdr:rowOff>
    </xdr:from>
    <xdr:ext cx="469744" cy="259045"/>
    <xdr:sp macro="" textlink="">
      <xdr:nvSpPr>
        <xdr:cNvPr id="379" name="n_3mainValue【公営住宅】&#10;一人当たり面積">
          <a:extLst>
            <a:ext uri="{FF2B5EF4-FFF2-40B4-BE49-F238E27FC236}">
              <a16:creationId xmlns:a16="http://schemas.microsoft.com/office/drawing/2014/main" id="{081A4FDE-68FA-4469-90DC-339DF3447513}"/>
            </a:ext>
          </a:extLst>
        </xdr:cNvPr>
        <xdr:cNvSpPr txBox="1"/>
      </xdr:nvSpPr>
      <xdr:spPr>
        <a:xfrm>
          <a:off x="6866332" y="147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49003</xdr:rowOff>
    </xdr:from>
    <xdr:ext cx="469744" cy="259045"/>
    <xdr:sp macro="" textlink="">
      <xdr:nvSpPr>
        <xdr:cNvPr id="380" name="n_4mainValue【公営住宅】&#10;一人当たり面積">
          <a:extLst>
            <a:ext uri="{FF2B5EF4-FFF2-40B4-BE49-F238E27FC236}">
              <a16:creationId xmlns:a16="http://schemas.microsoft.com/office/drawing/2014/main" id="{7BEC9A91-8596-4B43-B38C-FFC69E841DC4}"/>
            </a:ext>
          </a:extLst>
        </xdr:cNvPr>
        <xdr:cNvSpPr txBox="1"/>
      </xdr:nvSpPr>
      <xdr:spPr>
        <a:xfrm>
          <a:off x="6068772" y="1479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E11D621B-0396-4CCE-9B80-4D8B093A272B}"/>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AB1F9D23-4FDD-43CC-9B17-86F9EA0DF733}"/>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D89FA50-A483-43C9-82E1-522C7D75E21D}"/>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6FCEC5E-7740-4093-B0D2-4A35FF29F00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C5A813BD-9A88-4E1E-B093-7075D84B1DE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EE1629AC-116A-49AA-857E-4BF90387D9E8}"/>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B9E24CCC-95B3-4664-B377-771F55F5EC55}"/>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59AF72BD-3123-4A7C-B413-691E3F8DB401}"/>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54812E2-2AE2-4A56-93D8-783535856E8B}"/>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FC88BB5F-1FD1-4293-A8E0-D067E7196A1C}"/>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2CE25E1F-C795-45E1-9000-66B50FE3773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69A62169-9604-4F86-923D-F8507F8C9AD2}"/>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73384D04-B9EF-4A67-A72A-F7C0F36DB318}"/>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E4783EAD-70BC-4C8A-A674-CE807D888B1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C5A25E4F-898F-43FA-B8E3-D1E32BAA33F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6FDCC7E-215E-4465-A42E-29C0D7A56C81}"/>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2B8DD2AB-7472-4712-B42A-1DD2E1C4570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61BED542-2533-4DB2-9492-7755B3357CC9}"/>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9985F866-4AD4-4839-AD4C-CB5F8D5E4F72}"/>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95C9C442-E8B0-45F8-B48D-6A110F02D23D}"/>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CAF63357-5238-4B65-8F75-DB0AE5334C35}"/>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CC9C1BF0-A588-4BB0-BA83-7489B6D2F098}"/>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120FE96-109E-4DC4-83F3-C862E7AF32B6}"/>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B68E2E08-4FF7-40A1-AAB2-D481487C1865}"/>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280CF77B-952A-405C-B3A6-088E61B2CFC0}"/>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BD5670C6-9D06-41BE-93CE-2A85AE70D3B3}"/>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1FB0016-FF20-47A0-B569-8E79422D1533}"/>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1F8E6834-3EA6-441A-A7E4-67325AC9B2EF}"/>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7E254F1D-0B0B-4475-83C5-1F88E2276487}"/>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B4D46D23-00B5-41EF-9A9E-0DD74FC3FF83}"/>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2A42DE04-C56B-4B3D-8E82-F3C079CA028F}"/>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2F03650A-7A4A-4EAA-ABB5-B306E48F4420}"/>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322BE51-0165-4706-98C9-8E51F59F9D34}"/>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50B255DC-E482-4916-ADAB-C9E4B08567F0}"/>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A5A50872-FEB9-4A42-98FF-68881F471B9D}"/>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9F8AA93A-94DF-4B34-8D56-54124E179FA7}"/>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14455FE6-A995-4F74-ADB0-47D7FAACB56D}"/>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353156BA-B343-4BC3-AC28-D5335F202A10}"/>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BE6F543-1163-4340-83FA-6AF789A0992C}"/>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90D267F6-D4A0-423C-89C1-73B7BC64CED8}"/>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D9CF7A0E-C00C-4DED-A257-B5D8091D6E8B}"/>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DB9A51E2-1041-4A2B-970D-42C72903C059}"/>
            </a:ext>
          </a:extLst>
        </xdr:cNvPr>
        <xdr:cNvCxnSpPr/>
      </xdr:nvCxnSpPr>
      <xdr:spPr>
        <a:xfrm flipV="1">
          <a:off x="14703424" y="5802358"/>
          <a:ext cx="0" cy="149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80335F4-9812-4756-A86E-9222724F43E8}"/>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9446B032-D140-453B-B45C-E8CEF183A3E9}"/>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A314D4BD-E515-43EE-9F4B-FDA9F663FDB7}"/>
            </a:ext>
          </a:extLst>
        </xdr:cNvPr>
        <xdr:cNvSpPr txBox="1"/>
      </xdr:nvSpPr>
      <xdr:spPr>
        <a:xfrm>
          <a:off x="14742160" y="55833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7AA051CD-F81A-4CF1-A4ED-2ECF4EC0337E}"/>
            </a:ext>
          </a:extLst>
        </xdr:cNvPr>
        <xdr:cNvCxnSpPr/>
      </xdr:nvCxnSpPr>
      <xdr:spPr>
        <a:xfrm>
          <a:off x="14611350" y="5802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C2BD70F-8309-4265-990F-7CBB17965D9F}"/>
            </a:ext>
          </a:extLst>
        </xdr:cNvPr>
        <xdr:cNvSpPr txBox="1"/>
      </xdr:nvSpPr>
      <xdr:spPr>
        <a:xfrm>
          <a:off x="14742160" y="634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F27644E6-1595-41FE-85A3-0A35B71CF26C}"/>
            </a:ext>
          </a:extLst>
        </xdr:cNvPr>
        <xdr:cNvSpPr/>
      </xdr:nvSpPr>
      <xdr:spPr>
        <a:xfrm>
          <a:off x="14649450" y="648960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437117B9-CDBF-49F5-B930-5C3F5CC9F92C}"/>
            </a:ext>
          </a:extLst>
        </xdr:cNvPr>
        <xdr:cNvSpPr/>
      </xdr:nvSpPr>
      <xdr:spPr>
        <a:xfrm>
          <a:off x="13887450" y="6467294"/>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B5CEF485-6E25-4EFE-9517-577979A123B4}"/>
            </a:ext>
          </a:extLst>
        </xdr:cNvPr>
        <xdr:cNvSpPr/>
      </xdr:nvSpPr>
      <xdr:spPr>
        <a:xfrm>
          <a:off x="13089890" y="6440351"/>
          <a:ext cx="10922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9E9DC316-622B-40E0-B870-EF0418CF7D37}"/>
            </a:ext>
          </a:extLst>
        </xdr:cNvPr>
        <xdr:cNvSpPr/>
      </xdr:nvSpPr>
      <xdr:spPr>
        <a:xfrm>
          <a:off x="12303760" y="6477907"/>
          <a:ext cx="7874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63E3EB33-564E-435B-88B3-533DC7B92292}"/>
            </a:ext>
          </a:extLst>
        </xdr:cNvPr>
        <xdr:cNvSpPr/>
      </xdr:nvSpPr>
      <xdr:spPr>
        <a:xfrm>
          <a:off x="11487150" y="647464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2E6114A-87E1-4B7C-831B-7A9C046C7DC6}"/>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F486932-0D2D-4DBA-A332-4E8160BFC730}"/>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76FA272-17FF-47E5-A0A8-51290A4368CD}"/>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63281FA-4B93-4FD3-8518-4758D3F4C7D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830211B4-CB6C-41B2-B0B5-07FF62C4B87A}"/>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61323</xdr:rowOff>
    </xdr:from>
    <xdr:to>
      <xdr:col>85</xdr:col>
      <xdr:colOff>177800</xdr:colOff>
      <xdr:row>41</xdr:row>
      <xdr:rowOff>162923</xdr:rowOff>
    </xdr:to>
    <xdr:sp macro="" textlink="">
      <xdr:nvSpPr>
        <xdr:cNvPr id="438" name="楕円 437">
          <a:extLst>
            <a:ext uri="{FF2B5EF4-FFF2-40B4-BE49-F238E27FC236}">
              <a16:creationId xmlns:a16="http://schemas.microsoft.com/office/drawing/2014/main" id="{61F79B61-9572-45D8-99B0-205D0EE896AD}"/>
            </a:ext>
          </a:extLst>
        </xdr:cNvPr>
        <xdr:cNvSpPr/>
      </xdr:nvSpPr>
      <xdr:spPr>
        <a:xfrm>
          <a:off x="14649450" y="708696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39750</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70F33421-E6FE-4B44-9E00-6EFC7DA5E88A}"/>
            </a:ext>
          </a:extLst>
        </xdr:cNvPr>
        <xdr:cNvSpPr txBox="1"/>
      </xdr:nvSpPr>
      <xdr:spPr>
        <a:xfrm>
          <a:off x="14742160"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58057</xdr:rowOff>
    </xdr:from>
    <xdr:to>
      <xdr:col>81</xdr:col>
      <xdr:colOff>101600</xdr:colOff>
      <xdr:row>41</xdr:row>
      <xdr:rowOff>159657</xdr:rowOff>
    </xdr:to>
    <xdr:sp macro="" textlink="">
      <xdr:nvSpPr>
        <xdr:cNvPr id="440" name="楕円 439">
          <a:extLst>
            <a:ext uri="{FF2B5EF4-FFF2-40B4-BE49-F238E27FC236}">
              <a16:creationId xmlns:a16="http://schemas.microsoft.com/office/drawing/2014/main" id="{408A5793-2E25-4297-82A9-F27751511854}"/>
            </a:ext>
          </a:extLst>
        </xdr:cNvPr>
        <xdr:cNvSpPr/>
      </xdr:nvSpPr>
      <xdr:spPr>
        <a:xfrm>
          <a:off x="13887450" y="708369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108857</xdr:rowOff>
    </xdr:from>
    <xdr:to>
      <xdr:col>85</xdr:col>
      <xdr:colOff>127000</xdr:colOff>
      <xdr:row>41</xdr:row>
      <xdr:rowOff>112123</xdr:rowOff>
    </xdr:to>
    <xdr:cxnSp macro="">
      <xdr:nvCxnSpPr>
        <xdr:cNvPr id="441" name="直線コネクタ 440">
          <a:extLst>
            <a:ext uri="{FF2B5EF4-FFF2-40B4-BE49-F238E27FC236}">
              <a16:creationId xmlns:a16="http://schemas.microsoft.com/office/drawing/2014/main" id="{FA2548F2-2E38-4ACB-A833-5E136A382F4E}"/>
            </a:ext>
          </a:extLst>
        </xdr:cNvPr>
        <xdr:cNvCxnSpPr/>
      </xdr:nvCxnSpPr>
      <xdr:spPr>
        <a:xfrm>
          <a:off x="13942060" y="7136402"/>
          <a:ext cx="762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53159</xdr:rowOff>
    </xdr:from>
    <xdr:to>
      <xdr:col>76</xdr:col>
      <xdr:colOff>165100</xdr:colOff>
      <xdr:row>41</xdr:row>
      <xdr:rowOff>154759</xdr:rowOff>
    </xdr:to>
    <xdr:sp macro="" textlink="">
      <xdr:nvSpPr>
        <xdr:cNvPr id="442" name="楕円 441">
          <a:extLst>
            <a:ext uri="{FF2B5EF4-FFF2-40B4-BE49-F238E27FC236}">
              <a16:creationId xmlns:a16="http://schemas.microsoft.com/office/drawing/2014/main" id="{4B6A3313-31CD-4131-932A-42B85A02FB60}"/>
            </a:ext>
          </a:extLst>
        </xdr:cNvPr>
        <xdr:cNvSpPr/>
      </xdr:nvSpPr>
      <xdr:spPr>
        <a:xfrm>
          <a:off x="13089890" y="708641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103959</xdr:rowOff>
    </xdr:from>
    <xdr:to>
      <xdr:col>81</xdr:col>
      <xdr:colOff>50800</xdr:colOff>
      <xdr:row>41</xdr:row>
      <xdr:rowOff>108857</xdr:rowOff>
    </xdr:to>
    <xdr:cxnSp macro="">
      <xdr:nvCxnSpPr>
        <xdr:cNvPr id="443" name="直線コネクタ 442">
          <a:extLst>
            <a:ext uri="{FF2B5EF4-FFF2-40B4-BE49-F238E27FC236}">
              <a16:creationId xmlns:a16="http://schemas.microsoft.com/office/drawing/2014/main" id="{FA1C7A44-041C-4E6A-AFDB-FDAA1B110C58}"/>
            </a:ext>
          </a:extLst>
        </xdr:cNvPr>
        <xdr:cNvCxnSpPr/>
      </xdr:nvCxnSpPr>
      <xdr:spPr>
        <a:xfrm>
          <a:off x="13144500" y="7131504"/>
          <a:ext cx="79756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54791</xdr:rowOff>
    </xdr:from>
    <xdr:to>
      <xdr:col>72</xdr:col>
      <xdr:colOff>38100</xdr:colOff>
      <xdr:row>41</xdr:row>
      <xdr:rowOff>156391</xdr:rowOff>
    </xdr:to>
    <xdr:sp macro="" textlink="">
      <xdr:nvSpPr>
        <xdr:cNvPr id="444" name="楕円 443">
          <a:extLst>
            <a:ext uri="{FF2B5EF4-FFF2-40B4-BE49-F238E27FC236}">
              <a16:creationId xmlns:a16="http://schemas.microsoft.com/office/drawing/2014/main" id="{882E2335-D898-40B4-839A-16710AD20338}"/>
            </a:ext>
          </a:extLst>
        </xdr:cNvPr>
        <xdr:cNvSpPr/>
      </xdr:nvSpPr>
      <xdr:spPr>
        <a:xfrm>
          <a:off x="12303760" y="708805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103959</xdr:rowOff>
    </xdr:from>
    <xdr:to>
      <xdr:col>76</xdr:col>
      <xdr:colOff>114300</xdr:colOff>
      <xdr:row>41</xdr:row>
      <xdr:rowOff>105591</xdr:rowOff>
    </xdr:to>
    <xdr:cxnSp macro="">
      <xdr:nvCxnSpPr>
        <xdr:cNvPr id="445" name="直線コネクタ 444">
          <a:extLst>
            <a:ext uri="{FF2B5EF4-FFF2-40B4-BE49-F238E27FC236}">
              <a16:creationId xmlns:a16="http://schemas.microsoft.com/office/drawing/2014/main" id="{0FA67194-82A5-4761-AD5F-A2F92A0D4131}"/>
            </a:ext>
          </a:extLst>
        </xdr:cNvPr>
        <xdr:cNvCxnSpPr/>
      </xdr:nvCxnSpPr>
      <xdr:spPr>
        <a:xfrm flipV="1">
          <a:off x="12346940" y="7131504"/>
          <a:ext cx="79756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67854</xdr:rowOff>
    </xdr:from>
    <xdr:to>
      <xdr:col>67</xdr:col>
      <xdr:colOff>101600</xdr:colOff>
      <xdr:row>41</xdr:row>
      <xdr:rowOff>169454</xdr:rowOff>
    </xdr:to>
    <xdr:sp macro="" textlink="">
      <xdr:nvSpPr>
        <xdr:cNvPr id="446" name="楕円 445">
          <a:extLst>
            <a:ext uri="{FF2B5EF4-FFF2-40B4-BE49-F238E27FC236}">
              <a16:creationId xmlns:a16="http://schemas.microsoft.com/office/drawing/2014/main" id="{4C2AE118-B049-4862-B4E3-5A51A71F40DA}"/>
            </a:ext>
          </a:extLst>
        </xdr:cNvPr>
        <xdr:cNvSpPr/>
      </xdr:nvSpPr>
      <xdr:spPr>
        <a:xfrm>
          <a:off x="11487150" y="709539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105591</xdr:rowOff>
    </xdr:from>
    <xdr:to>
      <xdr:col>71</xdr:col>
      <xdr:colOff>177800</xdr:colOff>
      <xdr:row>41</xdr:row>
      <xdr:rowOff>118654</xdr:rowOff>
    </xdr:to>
    <xdr:cxnSp macro="">
      <xdr:nvCxnSpPr>
        <xdr:cNvPr id="447" name="直線コネクタ 446">
          <a:extLst>
            <a:ext uri="{FF2B5EF4-FFF2-40B4-BE49-F238E27FC236}">
              <a16:creationId xmlns:a16="http://schemas.microsoft.com/office/drawing/2014/main" id="{1B0B7B18-2B7B-4371-ADFA-D139A4BD4C04}"/>
            </a:ext>
          </a:extLst>
        </xdr:cNvPr>
        <xdr:cNvCxnSpPr/>
      </xdr:nvCxnSpPr>
      <xdr:spPr>
        <a:xfrm flipV="1">
          <a:off x="11541760" y="7133136"/>
          <a:ext cx="80518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A535B24A-12EE-4FCF-BC43-6755CD996689}"/>
            </a:ext>
          </a:extLst>
        </xdr:cNvPr>
        <xdr:cNvSpPr txBox="1"/>
      </xdr:nvSpPr>
      <xdr:spPr>
        <a:xfrm>
          <a:off x="13738234" y="6238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7B57568C-658F-4CE7-B8BB-2C815B922A64}"/>
            </a:ext>
          </a:extLst>
        </xdr:cNvPr>
        <xdr:cNvSpPr txBox="1"/>
      </xdr:nvSpPr>
      <xdr:spPr>
        <a:xfrm>
          <a:off x="12957184" y="622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99E09347-12B2-4E46-8725-D141F94E5EDF}"/>
            </a:ext>
          </a:extLst>
        </xdr:cNvPr>
        <xdr:cNvSpPr txBox="1"/>
      </xdr:nvSpPr>
      <xdr:spPr>
        <a:xfrm>
          <a:off x="12171054" y="62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506CEDE5-D375-485E-8EAC-31837AE4F585}"/>
            </a:ext>
          </a:extLst>
        </xdr:cNvPr>
        <xdr:cNvSpPr txBox="1"/>
      </xdr:nvSpPr>
      <xdr:spPr>
        <a:xfrm>
          <a:off x="11354444" y="625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150784</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4472E8A0-1FD9-43C2-AAC4-B651882A9259}"/>
            </a:ext>
          </a:extLst>
        </xdr:cNvPr>
        <xdr:cNvSpPr txBox="1"/>
      </xdr:nvSpPr>
      <xdr:spPr>
        <a:xfrm>
          <a:off x="1373823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145886</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7BCAD61C-1F56-4AF5-84CA-5E30783E16BD}"/>
            </a:ext>
          </a:extLst>
        </xdr:cNvPr>
        <xdr:cNvSpPr txBox="1"/>
      </xdr:nvSpPr>
      <xdr:spPr>
        <a:xfrm>
          <a:off x="12957184" y="717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147518</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7D8B633E-9850-4710-A2B9-051609F1DCCE}"/>
            </a:ext>
          </a:extLst>
        </xdr:cNvPr>
        <xdr:cNvSpPr txBox="1"/>
      </xdr:nvSpPr>
      <xdr:spPr>
        <a:xfrm>
          <a:off x="12171054" y="717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160581</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F7FE95F0-7206-49F8-9A9B-242B6EDF773E}"/>
            </a:ext>
          </a:extLst>
        </xdr:cNvPr>
        <xdr:cNvSpPr txBox="1"/>
      </xdr:nvSpPr>
      <xdr:spPr>
        <a:xfrm>
          <a:off x="11354444" y="7191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FD923452-7488-44D2-8680-EB1ADACB6D57}"/>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89A08B8D-1DA3-47FD-9111-F5C4CEA31C31}"/>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CE6A9BE9-A75E-4230-B385-A3A62E3D321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CB10C2BC-FCD1-4B1E-83B8-9293CACD022C}"/>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72E06C21-9C3C-46C7-A809-B9BDA9D535A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B303D0B0-8115-4758-8BA8-B17B9F7A6EC3}"/>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347AFE21-596C-499D-8F16-BB621E03E58B}"/>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93364635-3798-4F61-AE41-192C6293E1BB}"/>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B9D8315B-A27A-4AF5-BC86-A0A35A96A41B}"/>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F63B9B18-CDD2-47D0-B9DE-C40B948D5B9E}"/>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3DCD702C-9FC8-47D7-BF38-4A1B0F661C7B}"/>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6219899A-73E2-450D-97CB-C3A5547CBBAA}"/>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562970F-0785-4A66-9808-F2061E607D5E}"/>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3E915CFD-81C3-4922-B63D-5A8117319BA6}"/>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5B825533-24A7-4188-9183-F92C4C5D0B9A}"/>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3AAC9D14-A880-49A7-91FA-9551C9C9A470}"/>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6824A80B-8A18-4A83-A0C7-A1C864F32460}"/>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3F421A31-6E1E-40F5-9079-EE4FCCE3977B}"/>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BA8B21E0-BA71-4933-A91C-1B98193F7811}"/>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76BC8C16-0D62-4A53-BCDF-1B7B3FD1A488}"/>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9BDC11A0-6ACC-4893-A00C-DBCB846199A9}"/>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9075813A-10EF-4CFF-89F4-94335A8F0336}"/>
            </a:ext>
          </a:extLst>
        </xdr:cNvPr>
        <xdr:cNvCxnSpPr/>
      </xdr:nvCxnSpPr>
      <xdr:spPr>
        <a:xfrm flipV="1">
          <a:off x="19947254" y="5685968"/>
          <a:ext cx="0" cy="1436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69EC18E2-ED5B-483A-B4D2-8D63447C1FB3}"/>
            </a:ext>
          </a:extLst>
        </xdr:cNvPr>
        <xdr:cNvSpPr txBox="1"/>
      </xdr:nvSpPr>
      <xdr:spPr>
        <a:xfrm>
          <a:off x="19985990" y="712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FD885D8D-608D-49C7-84E5-906F79F7A372}"/>
            </a:ext>
          </a:extLst>
        </xdr:cNvPr>
        <xdr:cNvCxnSpPr/>
      </xdr:nvCxnSpPr>
      <xdr:spPr>
        <a:xfrm>
          <a:off x="19885660" y="7122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C67D6274-DDAD-4394-9CBC-B8BB8C1B5083}"/>
            </a:ext>
          </a:extLst>
        </xdr:cNvPr>
        <xdr:cNvSpPr txBox="1"/>
      </xdr:nvSpPr>
      <xdr:spPr>
        <a:xfrm>
          <a:off x="19985990" y="54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15A8CE4C-C554-43C8-AC78-6E25C624874C}"/>
            </a:ext>
          </a:extLst>
        </xdr:cNvPr>
        <xdr:cNvCxnSpPr/>
      </xdr:nvCxnSpPr>
      <xdr:spPr>
        <a:xfrm>
          <a:off x="19885660" y="5685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E6B366D-6C48-43F8-B32F-4FAF5DE2D422}"/>
            </a:ext>
          </a:extLst>
        </xdr:cNvPr>
        <xdr:cNvSpPr txBox="1"/>
      </xdr:nvSpPr>
      <xdr:spPr>
        <a:xfrm>
          <a:off x="1998599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2EA0ACC2-863A-41A8-A405-EEE741E91085}"/>
            </a:ext>
          </a:extLst>
        </xdr:cNvPr>
        <xdr:cNvSpPr/>
      </xdr:nvSpPr>
      <xdr:spPr>
        <a:xfrm>
          <a:off x="19904710" y="670615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06558CCA-FF1B-4434-A2E1-9AA9F6688C6F}"/>
            </a:ext>
          </a:extLst>
        </xdr:cNvPr>
        <xdr:cNvSpPr/>
      </xdr:nvSpPr>
      <xdr:spPr>
        <a:xfrm>
          <a:off x="19161760" y="671507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86E40AA5-9AB8-4256-8876-5F5B0E5662EB}"/>
            </a:ext>
          </a:extLst>
        </xdr:cNvPr>
        <xdr:cNvSpPr/>
      </xdr:nvSpPr>
      <xdr:spPr>
        <a:xfrm>
          <a:off x="18345150" y="672795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0CF5275E-5657-4940-8917-ABE7423D62C6}"/>
            </a:ext>
          </a:extLst>
        </xdr:cNvPr>
        <xdr:cNvSpPr/>
      </xdr:nvSpPr>
      <xdr:spPr>
        <a:xfrm>
          <a:off x="17547590" y="673534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1F1AE8E1-D804-4F13-B2B2-7644C4844CD6}"/>
            </a:ext>
          </a:extLst>
        </xdr:cNvPr>
        <xdr:cNvSpPr/>
      </xdr:nvSpPr>
      <xdr:spPr>
        <a:xfrm>
          <a:off x="16761460" y="674639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5F02D1D-F5C1-47AA-9D31-C86353EB92E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2A68ED5-9218-4C0D-A85D-2C0D5364B7B7}"/>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B874A7B-A5AA-4C9D-AAEF-F45E91446A2D}"/>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2862FB1-CB5C-4931-AA36-37B32CFAF618}"/>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D421EC0A-370D-4D41-A5D5-A479D4F3F8D7}"/>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40487</xdr:rowOff>
    </xdr:from>
    <xdr:to>
      <xdr:col>116</xdr:col>
      <xdr:colOff>114300</xdr:colOff>
      <xdr:row>39</xdr:row>
      <xdr:rowOff>142087</xdr:rowOff>
    </xdr:to>
    <xdr:sp macro="" textlink="">
      <xdr:nvSpPr>
        <xdr:cNvPr id="493" name="楕円 492">
          <a:extLst>
            <a:ext uri="{FF2B5EF4-FFF2-40B4-BE49-F238E27FC236}">
              <a16:creationId xmlns:a16="http://schemas.microsoft.com/office/drawing/2014/main" id="{AB638ADC-7B90-4123-A87B-580F0591B349}"/>
            </a:ext>
          </a:extLst>
        </xdr:cNvPr>
        <xdr:cNvSpPr/>
      </xdr:nvSpPr>
      <xdr:spPr>
        <a:xfrm>
          <a:off x="19904710" y="672703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18914</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7F70B149-BCF9-45F7-861A-5E93393FD9BD}"/>
            </a:ext>
          </a:extLst>
        </xdr:cNvPr>
        <xdr:cNvSpPr txBox="1"/>
      </xdr:nvSpPr>
      <xdr:spPr>
        <a:xfrm>
          <a:off x="19985990" y="670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49632</xdr:rowOff>
    </xdr:from>
    <xdr:to>
      <xdr:col>112</xdr:col>
      <xdr:colOff>38100</xdr:colOff>
      <xdr:row>39</xdr:row>
      <xdr:rowOff>151232</xdr:rowOff>
    </xdr:to>
    <xdr:sp macro="" textlink="">
      <xdr:nvSpPr>
        <xdr:cNvPr id="495" name="楕円 494">
          <a:extLst>
            <a:ext uri="{FF2B5EF4-FFF2-40B4-BE49-F238E27FC236}">
              <a16:creationId xmlns:a16="http://schemas.microsoft.com/office/drawing/2014/main" id="{CBD8C9A3-029A-41F9-A74C-5EC85B140028}"/>
            </a:ext>
          </a:extLst>
        </xdr:cNvPr>
        <xdr:cNvSpPr/>
      </xdr:nvSpPr>
      <xdr:spPr>
        <a:xfrm>
          <a:off x="19161760" y="67399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91287</xdr:rowOff>
    </xdr:from>
    <xdr:to>
      <xdr:col>116</xdr:col>
      <xdr:colOff>63500</xdr:colOff>
      <xdr:row>39</xdr:row>
      <xdr:rowOff>100432</xdr:rowOff>
    </xdr:to>
    <xdr:cxnSp macro="">
      <xdr:nvCxnSpPr>
        <xdr:cNvPr id="496" name="直線コネクタ 495">
          <a:extLst>
            <a:ext uri="{FF2B5EF4-FFF2-40B4-BE49-F238E27FC236}">
              <a16:creationId xmlns:a16="http://schemas.microsoft.com/office/drawing/2014/main" id="{D4ED583C-183B-4132-88AB-383820943D57}"/>
            </a:ext>
          </a:extLst>
        </xdr:cNvPr>
        <xdr:cNvCxnSpPr/>
      </xdr:nvCxnSpPr>
      <xdr:spPr>
        <a:xfrm flipV="1">
          <a:off x="19204940" y="6781647"/>
          <a:ext cx="74295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56947</xdr:rowOff>
    </xdr:from>
    <xdr:to>
      <xdr:col>107</xdr:col>
      <xdr:colOff>101600</xdr:colOff>
      <xdr:row>39</xdr:row>
      <xdr:rowOff>158547</xdr:rowOff>
    </xdr:to>
    <xdr:sp macro="" textlink="">
      <xdr:nvSpPr>
        <xdr:cNvPr id="497" name="楕円 496">
          <a:extLst>
            <a:ext uri="{FF2B5EF4-FFF2-40B4-BE49-F238E27FC236}">
              <a16:creationId xmlns:a16="http://schemas.microsoft.com/office/drawing/2014/main" id="{853B034D-AAF8-41A5-AAD5-5865B69F6669}"/>
            </a:ext>
          </a:extLst>
        </xdr:cNvPr>
        <xdr:cNvSpPr/>
      </xdr:nvSpPr>
      <xdr:spPr>
        <a:xfrm>
          <a:off x="18345150" y="674730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100432</xdr:rowOff>
    </xdr:from>
    <xdr:to>
      <xdr:col>111</xdr:col>
      <xdr:colOff>177800</xdr:colOff>
      <xdr:row>39</xdr:row>
      <xdr:rowOff>107747</xdr:rowOff>
    </xdr:to>
    <xdr:cxnSp macro="">
      <xdr:nvCxnSpPr>
        <xdr:cNvPr id="498" name="直線コネクタ 497">
          <a:extLst>
            <a:ext uri="{FF2B5EF4-FFF2-40B4-BE49-F238E27FC236}">
              <a16:creationId xmlns:a16="http://schemas.microsoft.com/office/drawing/2014/main" id="{A0A3F245-2D8F-4BA2-828E-9D1FE721EEE9}"/>
            </a:ext>
          </a:extLst>
        </xdr:cNvPr>
        <xdr:cNvCxnSpPr/>
      </xdr:nvCxnSpPr>
      <xdr:spPr>
        <a:xfrm flipV="1">
          <a:off x="18399760" y="6783172"/>
          <a:ext cx="80518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65177</xdr:rowOff>
    </xdr:from>
    <xdr:to>
      <xdr:col>102</xdr:col>
      <xdr:colOff>165100</xdr:colOff>
      <xdr:row>39</xdr:row>
      <xdr:rowOff>166777</xdr:rowOff>
    </xdr:to>
    <xdr:sp macro="" textlink="">
      <xdr:nvSpPr>
        <xdr:cNvPr id="499" name="楕円 498">
          <a:extLst>
            <a:ext uri="{FF2B5EF4-FFF2-40B4-BE49-F238E27FC236}">
              <a16:creationId xmlns:a16="http://schemas.microsoft.com/office/drawing/2014/main" id="{30FD4B57-7360-4D3A-9CA8-CD400E72C202}"/>
            </a:ext>
          </a:extLst>
        </xdr:cNvPr>
        <xdr:cNvSpPr/>
      </xdr:nvSpPr>
      <xdr:spPr>
        <a:xfrm>
          <a:off x="17547590" y="674982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107747</xdr:rowOff>
    </xdr:from>
    <xdr:to>
      <xdr:col>107</xdr:col>
      <xdr:colOff>50800</xdr:colOff>
      <xdr:row>39</xdr:row>
      <xdr:rowOff>115977</xdr:rowOff>
    </xdr:to>
    <xdr:cxnSp macro="">
      <xdr:nvCxnSpPr>
        <xdr:cNvPr id="500" name="直線コネクタ 499">
          <a:extLst>
            <a:ext uri="{FF2B5EF4-FFF2-40B4-BE49-F238E27FC236}">
              <a16:creationId xmlns:a16="http://schemas.microsoft.com/office/drawing/2014/main" id="{166CA489-4C06-4155-9201-1D9C655E774A}"/>
            </a:ext>
          </a:extLst>
        </xdr:cNvPr>
        <xdr:cNvCxnSpPr/>
      </xdr:nvCxnSpPr>
      <xdr:spPr>
        <a:xfrm flipV="1">
          <a:off x="17602200" y="6792392"/>
          <a:ext cx="79756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70663</xdr:rowOff>
    </xdr:from>
    <xdr:to>
      <xdr:col>98</xdr:col>
      <xdr:colOff>38100</xdr:colOff>
      <xdr:row>40</xdr:row>
      <xdr:rowOff>813</xdr:rowOff>
    </xdr:to>
    <xdr:sp macro="" textlink="">
      <xdr:nvSpPr>
        <xdr:cNvPr id="501" name="楕円 500">
          <a:extLst>
            <a:ext uri="{FF2B5EF4-FFF2-40B4-BE49-F238E27FC236}">
              <a16:creationId xmlns:a16="http://schemas.microsoft.com/office/drawing/2014/main" id="{E66E873C-4707-4361-BA7B-AF6056F2F326}"/>
            </a:ext>
          </a:extLst>
        </xdr:cNvPr>
        <xdr:cNvSpPr/>
      </xdr:nvSpPr>
      <xdr:spPr>
        <a:xfrm>
          <a:off x="16761460" y="675530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115977</xdr:rowOff>
    </xdr:from>
    <xdr:to>
      <xdr:col>102</xdr:col>
      <xdr:colOff>114300</xdr:colOff>
      <xdr:row>39</xdr:row>
      <xdr:rowOff>121463</xdr:rowOff>
    </xdr:to>
    <xdr:cxnSp macro="">
      <xdr:nvCxnSpPr>
        <xdr:cNvPr id="502" name="直線コネクタ 501">
          <a:extLst>
            <a:ext uri="{FF2B5EF4-FFF2-40B4-BE49-F238E27FC236}">
              <a16:creationId xmlns:a16="http://schemas.microsoft.com/office/drawing/2014/main" id="{22D01165-7E7A-4730-9AF2-E9DC963AB1F9}"/>
            </a:ext>
          </a:extLst>
        </xdr:cNvPr>
        <xdr:cNvCxnSpPr/>
      </xdr:nvCxnSpPr>
      <xdr:spPr>
        <a:xfrm flipV="1">
          <a:off x="16804640" y="6802527"/>
          <a:ext cx="79756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6B01E1E8-A13C-43B7-86FE-C8A30A248492}"/>
            </a:ext>
          </a:extLst>
        </xdr:cNvPr>
        <xdr:cNvSpPr txBox="1"/>
      </xdr:nvSpPr>
      <xdr:spPr>
        <a:xfrm>
          <a:off x="18982132" y="649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3FEA98EF-6370-4F1A-8127-B5F1804E2C0B}"/>
            </a:ext>
          </a:extLst>
        </xdr:cNvPr>
        <xdr:cNvSpPr txBox="1"/>
      </xdr:nvSpPr>
      <xdr:spPr>
        <a:xfrm>
          <a:off x="18182032" y="650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27CC660B-21D1-4745-A2E9-AE0DF57E7826}"/>
            </a:ext>
          </a:extLst>
        </xdr:cNvPr>
        <xdr:cNvSpPr txBox="1"/>
      </xdr:nvSpPr>
      <xdr:spPr>
        <a:xfrm>
          <a:off x="17384472" y="65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C25CA39-288E-49A2-A6F0-06285748BB11}"/>
            </a:ext>
          </a:extLst>
        </xdr:cNvPr>
        <xdr:cNvSpPr txBox="1"/>
      </xdr:nvSpPr>
      <xdr:spPr>
        <a:xfrm>
          <a:off x="1658881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142359</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EC5301E9-52C4-48F7-8E31-1D8B809E7279}"/>
            </a:ext>
          </a:extLst>
        </xdr:cNvPr>
        <xdr:cNvSpPr txBox="1"/>
      </xdr:nvSpPr>
      <xdr:spPr>
        <a:xfrm>
          <a:off x="18982132" y="682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149674</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DCC0205F-653E-438F-B837-82A805BD9848}"/>
            </a:ext>
          </a:extLst>
        </xdr:cNvPr>
        <xdr:cNvSpPr txBox="1"/>
      </xdr:nvSpPr>
      <xdr:spPr>
        <a:xfrm>
          <a:off x="18182032" y="68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157904</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F5791E2F-8A35-4E91-BA5C-5346D79F7E3E}"/>
            </a:ext>
          </a:extLst>
        </xdr:cNvPr>
        <xdr:cNvSpPr txBox="1"/>
      </xdr:nvSpPr>
      <xdr:spPr>
        <a:xfrm>
          <a:off x="17384472" y="68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163390</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28452089-D688-4920-ABBF-0ECA2EE7F4A6}"/>
            </a:ext>
          </a:extLst>
        </xdr:cNvPr>
        <xdr:cNvSpPr txBox="1"/>
      </xdr:nvSpPr>
      <xdr:spPr>
        <a:xfrm>
          <a:off x="16588817" y="685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3084349-E4AD-49BA-9F95-162C2A6F6B09}"/>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75EE7768-235C-4B5C-A3BC-CFF9811CF2D1}"/>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F44FBE44-9243-49BF-B2E3-FDC8AA5C1C8B}"/>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4A00B946-6445-42DF-BEC5-9407E82945D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36B914E2-83BB-4220-BF73-3DD59F2B0B7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4FE2A576-B187-4DDA-A5AF-73A492542F04}"/>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2F923269-D639-4E8B-8DD8-D357312C85D2}"/>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E6F781DF-BA48-4B05-9746-6E5B34D4FAEE}"/>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B0BA85A2-C1B9-4215-B240-19F95CECCFCB}"/>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56B8EB57-D1E1-4776-AC74-2255F578B427}"/>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25D50F35-273E-475C-95D4-63B870F4462F}"/>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59753DA3-366E-4AE0-A552-A811D18E0ABE}"/>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6E4F0BA6-4F57-4E96-A3C8-D93EEF64C503}"/>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7A47622A-D881-43F1-A5A2-473FDC4C7C84}"/>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774F3DBE-2ECD-45DE-8658-BC145C942AE9}"/>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8FD8030B-6199-409C-852A-AF007F9D665A}"/>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8A40013B-45FC-4165-8720-0CF5377ADFEE}"/>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B91EED8C-8D86-4085-A3AD-E5ADE2B26DE1}"/>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C4F83533-CCDD-41B2-B157-FC53522386D6}"/>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679A1E96-3F3E-41FF-9442-78C587C93312}"/>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B6D22BDE-DE94-412A-A02D-5138B59237BB}"/>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6EDE3FB-61FA-4F89-9EE8-581652B4BFB4}"/>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824F3187-89E2-426E-9188-F52D47391E2E}"/>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6572EAD4-8743-448B-8CF3-2C7BCDAE436A}"/>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91A65F81-FAAA-4E05-92A6-4E03D09B0361}"/>
            </a:ext>
          </a:extLst>
        </xdr:cNvPr>
        <xdr:cNvCxnSpPr/>
      </xdr:nvCxnSpPr>
      <xdr:spPr>
        <a:xfrm flipV="1">
          <a:off x="14703424" y="944499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F7BE0A2D-EC3D-4F4A-898E-2BB36926D667}"/>
            </a:ext>
          </a:extLst>
        </xdr:cNvPr>
        <xdr:cNvSpPr txBox="1"/>
      </xdr:nvSpPr>
      <xdr:spPr>
        <a:xfrm>
          <a:off x="1474216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4A90BA5B-1582-447E-9378-AB9ABCEDB660}"/>
            </a:ext>
          </a:extLst>
        </xdr:cNvPr>
        <xdr:cNvCxnSpPr/>
      </xdr:nvCxnSpPr>
      <xdr:spPr>
        <a:xfrm>
          <a:off x="14611350" y="1101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4D23989D-F501-4F2F-B352-13DE1827F722}"/>
            </a:ext>
          </a:extLst>
        </xdr:cNvPr>
        <xdr:cNvSpPr txBox="1"/>
      </xdr:nvSpPr>
      <xdr:spPr>
        <a:xfrm>
          <a:off x="1474216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CE5E72E6-7B1B-4654-9D60-A83E6B1EE33F}"/>
            </a:ext>
          </a:extLst>
        </xdr:cNvPr>
        <xdr:cNvCxnSpPr/>
      </xdr:nvCxnSpPr>
      <xdr:spPr>
        <a:xfrm>
          <a:off x="1461135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ACA89DBE-B158-4845-BADA-C873BF400ED3}"/>
            </a:ext>
          </a:extLst>
        </xdr:cNvPr>
        <xdr:cNvSpPr txBox="1"/>
      </xdr:nvSpPr>
      <xdr:spPr>
        <a:xfrm>
          <a:off x="1474216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DBB688D7-0549-44FB-93A1-A8C33D21A93C}"/>
            </a:ext>
          </a:extLst>
        </xdr:cNvPr>
        <xdr:cNvSpPr/>
      </xdr:nvSpPr>
      <xdr:spPr>
        <a:xfrm>
          <a:off x="1464945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C16CB7DC-4796-48AA-B610-22BF4291C8E0}"/>
            </a:ext>
          </a:extLst>
        </xdr:cNvPr>
        <xdr:cNvSpPr/>
      </xdr:nvSpPr>
      <xdr:spPr>
        <a:xfrm>
          <a:off x="13887450" y="10297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1801C0DE-6811-41AF-A2BF-E3687F4A56E6}"/>
            </a:ext>
          </a:extLst>
        </xdr:cNvPr>
        <xdr:cNvSpPr/>
      </xdr:nvSpPr>
      <xdr:spPr>
        <a:xfrm>
          <a:off x="13089890" y="102704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FD268714-0EFE-4163-9C17-13E9A3985BCA}"/>
            </a:ext>
          </a:extLst>
        </xdr:cNvPr>
        <xdr:cNvSpPr/>
      </xdr:nvSpPr>
      <xdr:spPr>
        <a:xfrm>
          <a:off x="12303760" y="102209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5113A0C1-DE81-4183-92B9-DD3911FBCA17}"/>
            </a:ext>
          </a:extLst>
        </xdr:cNvPr>
        <xdr:cNvSpPr/>
      </xdr:nvSpPr>
      <xdr:spPr>
        <a:xfrm>
          <a:off x="11487150" y="102076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50D6A46-7D12-4308-828B-ACB5347027F5}"/>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06217D1-BE4F-4A9D-BCAD-7DBAAA3304C2}"/>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BE685AE-7636-4BA7-A916-B30D61B292F7}"/>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4916313-0EA5-4CE5-A5EB-9435F0D00580}"/>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DD25415-9BB2-44D8-B9E2-FD78F8E5FB59}"/>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551" name="楕円 550">
          <a:extLst>
            <a:ext uri="{FF2B5EF4-FFF2-40B4-BE49-F238E27FC236}">
              <a16:creationId xmlns:a16="http://schemas.microsoft.com/office/drawing/2014/main" id="{6A0EBE7F-FC47-42E1-B80F-ADF0F72E6599}"/>
            </a:ext>
          </a:extLst>
        </xdr:cNvPr>
        <xdr:cNvSpPr/>
      </xdr:nvSpPr>
      <xdr:spPr>
        <a:xfrm>
          <a:off x="14649450" y="103733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62882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B4556841-30C1-4304-A819-E741FFC9A2CC}"/>
            </a:ext>
          </a:extLst>
        </xdr:cNvPr>
        <xdr:cNvSpPr txBox="1"/>
      </xdr:nvSpPr>
      <xdr:spPr>
        <a:xfrm>
          <a:off x="14742160"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42545</xdr:rowOff>
    </xdr:from>
    <xdr:to>
      <xdr:col>81</xdr:col>
      <xdr:colOff>101600</xdr:colOff>
      <xdr:row>60</xdr:row>
      <xdr:rowOff>144145</xdr:rowOff>
    </xdr:to>
    <xdr:sp macro="" textlink="">
      <xdr:nvSpPr>
        <xdr:cNvPr id="553" name="楕円 552">
          <a:extLst>
            <a:ext uri="{FF2B5EF4-FFF2-40B4-BE49-F238E27FC236}">
              <a16:creationId xmlns:a16="http://schemas.microsoft.com/office/drawing/2014/main" id="{33C93AAC-1BF3-46C3-AEBB-00F721C4A099}"/>
            </a:ext>
          </a:extLst>
        </xdr:cNvPr>
        <xdr:cNvSpPr/>
      </xdr:nvSpPr>
      <xdr:spPr>
        <a:xfrm>
          <a:off x="13887450" y="103314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93345</xdr:rowOff>
    </xdr:from>
    <xdr:to>
      <xdr:col>85</xdr:col>
      <xdr:colOff>127000</xdr:colOff>
      <xdr:row>60</xdr:row>
      <xdr:rowOff>135255</xdr:rowOff>
    </xdr:to>
    <xdr:cxnSp macro="">
      <xdr:nvCxnSpPr>
        <xdr:cNvPr id="554" name="直線コネクタ 553">
          <a:extLst>
            <a:ext uri="{FF2B5EF4-FFF2-40B4-BE49-F238E27FC236}">
              <a16:creationId xmlns:a16="http://schemas.microsoft.com/office/drawing/2014/main" id="{9F84A263-4DCD-4728-9C9E-4973AB1EBB43}"/>
            </a:ext>
          </a:extLst>
        </xdr:cNvPr>
        <xdr:cNvCxnSpPr/>
      </xdr:nvCxnSpPr>
      <xdr:spPr>
        <a:xfrm>
          <a:off x="13942060" y="10384155"/>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xdr:rowOff>
    </xdr:from>
    <xdr:to>
      <xdr:col>76</xdr:col>
      <xdr:colOff>165100</xdr:colOff>
      <xdr:row>60</xdr:row>
      <xdr:rowOff>104140</xdr:rowOff>
    </xdr:to>
    <xdr:sp macro="" textlink="">
      <xdr:nvSpPr>
        <xdr:cNvPr id="555" name="楕円 554">
          <a:extLst>
            <a:ext uri="{FF2B5EF4-FFF2-40B4-BE49-F238E27FC236}">
              <a16:creationId xmlns:a16="http://schemas.microsoft.com/office/drawing/2014/main" id="{B4E97717-7E7B-4E63-8440-896F8C6FB126}"/>
            </a:ext>
          </a:extLst>
        </xdr:cNvPr>
        <xdr:cNvSpPr/>
      </xdr:nvSpPr>
      <xdr:spPr>
        <a:xfrm>
          <a:off x="13089890" y="102895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53340</xdr:rowOff>
    </xdr:from>
    <xdr:to>
      <xdr:col>81</xdr:col>
      <xdr:colOff>50800</xdr:colOff>
      <xdr:row>60</xdr:row>
      <xdr:rowOff>93345</xdr:rowOff>
    </xdr:to>
    <xdr:cxnSp macro="">
      <xdr:nvCxnSpPr>
        <xdr:cNvPr id="556" name="直線コネクタ 555">
          <a:extLst>
            <a:ext uri="{FF2B5EF4-FFF2-40B4-BE49-F238E27FC236}">
              <a16:creationId xmlns:a16="http://schemas.microsoft.com/office/drawing/2014/main" id="{DFD083FC-FA6C-45B2-B0F0-B95944BCC0FA}"/>
            </a:ext>
          </a:extLst>
        </xdr:cNvPr>
        <xdr:cNvCxnSpPr/>
      </xdr:nvCxnSpPr>
      <xdr:spPr>
        <a:xfrm>
          <a:off x="13144500" y="1034415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133985</xdr:rowOff>
    </xdr:from>
    <xdr:to>
      <xdr:col>72</xdr:col>
      <xdr:colOff>38100</xdr:colOff>
      <xdr:row>60</xdr:row>
      <xdr:rowOff>64135</xdr:rowOff>
    </xdr:to>
    <xdr:sp macro="" textlink="">
      <xdr:nvSpPr>
        <xdr:cNvPr id="557" name="楕円 556">
          <a:extLst>
            <a:ext uri="{FF2B5EF4-FFF2-40B4-BE49-F238E27FC236}">
              <a16:creationId xmlns:a16="http://schemas.microsoft.com/office/drawing/2014/main" id="{4A85542D-7F63-44B9-A305-6665967596B8}"/>
            </a:ext>
          </a:extLst>
        </xdr:cNvPr>
        <xdr:cNvSpPr/>
      </xdr:nvSpPr>
      <xdr:spPr>
        <a:xfrm>
          <a:off x="12303760" y="10245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13335</xdr:rowOff>
    </xdr:from>
    <xdr:to>
      <xdr:col>76</xdr:col>
      <xdr:colOff>114300</xdr:colOff>
      <xdr:row>60</xdr:row>
      <xdr:rowOff>53340</xdr:rowOff>
    </xdr:to>
    <xdr:cxnSp macro="">
      <xdr:nvCxnSpPr>
        <xdr:cNvPr id="558" name="直線コネクタ 557">
          <a:extLst>
            <a:ext uri="{FF2B5EF4-FFF2-40B4-BE49-F238E27FC236}">
              <a16:creationId xmlns:a16="http://schemas.microsoft.com/office/drawing/2014/main" id="{3749D2BC-5EA5-436E-AB64-8FF9F6F509C2}"/>
            </a:ext>
          </a:extLst>
        </xdr:cNvPr>
        <xdr:cNvCxnSpPr/>
      </xdr:nvCxnSpPr>
      <xdr:spPr>
        <a:xfrm>
          <a:off x="12346940" y="10304145"/>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559" name="楕円 558">
          <a:extLst>
            <a:ext uri="{FF2B5EF4-FFF2-40B4-BE49-F238E27FC236}">
              <a16:creationId xmlns:a16="http://schemas.microsoft.com/office/drawing/2014/main" id="{093F7DCB-315D-4510-B145-B33096708048}"/>
            </a:ext>
          </a:extLst>
        </xdr:cNvPr>
        <xdr:cNvSpPr/>
      </xdr:nvSpPr>
      <xdr:spPr>
        <a:xfrm>
          <a:off x="11487150" y="102095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13335</xdr:rowOff>
    </xdr:to>
    <xdr:cxnSp macro="">
      <xdr:nvCxnSpPr>
        <xdr:cNvPr id="560" name="直線コネクタ 559">
          <a:extLst>
            <a:ext uri="{FF2B5EF4-FFF2-40B4-BE49-F238E27FC236}">
              <a16:creationId xmlns:a16="http://schemas.microsoft.com/office/drawing/2014/main" id="{0A107DA2-426C-40E8-86BF-58D0E2F99568}"/>
            </a:ext>
          </a:extLst>
        </xdr:cNvPr>
        <xdr:cNvCxnSpPr/>
      </xdr:nvCxnSpPr>
      <xdr:spPr>
        <a:xfrm>
          <a:off x="11541760" y="10264140"/>
          <a:ext cx="80518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a:extLst>
            <a:ext uri="{FF2B5EF4-FFF2-40B4-BE49-F238E27FC236}">
              <a16:creationId xmlns:a16="http://schemas.microsoft.com/office/drawing/2014/main" id="{62EC50CB-888B-4FFE-8146-E93AC114805D}"/>
            </a:ext>
          </a:extLst>
        </xdr:cNvPr>
        <xdr:cNvSpPr txBox="1"/>
      </xdr:nvSpPr>
      <xdr:spPr>
        <a:xfrm>
          <a:off x="1373823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a:extLst>
            <a:ext uri="{FF2B5EF4-FFF2-40B4-BE49-F238E27FC236}">
              <a16:creationId xmlns:a16="http://schemas.microsoft.com/office/drawing/2014/main" id="{4122B0D2-3FC3-4CC6-9A68-D6FCD5EDC6BE}"/>
            </a:ext>
          </a:extLst>
        </xdr:cNvPr>
        <xdr:cNvSpPr txBox="1"/>
      </xdr:nvSpPr>
      <xdr:spPr>
        <a:xfrm>
          <a:off x="1295718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a:extLst>
            <a:ext uri="{FF2B5EF4-FFF2-40B4-BE49-F238E27FC236}">
              <a16:creationId xmlns:a16="http://schemas.microsoft.com/office/drawing/2014/main" id="{AD437F7B-4D92-457D-B5CB-8EA3655A9B38}"/>
            </a:ext>
          </a:extLst>
        </xdr:cNvPr>
        <xdr:cNvSpPr txBox="1"/>
      </xdr:nvSpPr>
      <xdr:spPr>
        <a:xfrm>
          <a:off x="1217105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a:extLst>
            <a:ext uri="{FF2B5EF4-FFF2-40B4-BE49-F238E27FC236}">
              <a16:creationId xmlns:a16="http://schemas.microsoft.com/office/drawing/2014/main" id="{47DE5C03-9AAB-44AA-91EC-65EA2F56556B}"/>
            </a:ext>
          </a:extLst>
        </xdr:cNvPr>
        <xdr:cNvSpPr txBox="1"/>
      </xdr:nvSpPr>
      <xdr:spPr>
        <a:xfrm>
          <a:off x="113544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135272</xdr:rowOff>
    </xdr:from>
    <xdr:ext cx="405111" cy="259045"/>
    <xdr:sp macro="" textlink="">
      <xdr:nvSpPr>
        <xdr:cNvPr id="565" name="n_1mainValue【学校施設】&#10;有形固定資産減価償却率">
          <a:extLst>
            <a:ext uri="{FF2B5EF4-FFF2-40B4-BE49-F238E27FC236}">
              <a16:creationId xmlns:a16="http://schemas.microsoft.com/office/drawing/2014/main" id="{FF4FDF49-4865-4FCD-A2B1-95DBBF6C7B33}"/>
            </a:ext>
          </a:extLst>
        </xdr:cNvPr>
        <xdr:cNvSpPr txBox="1"/>
      </xdr:nvSpPr>
      <xdr:spPr>
        <a:xfrm>
          <a:off x="1373823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66" name="n_2mainValue【学校施設】&#10;有形固定資産減価償却率">
          <a:extLst>
            <a:ext uri="{FF2B5EF4-FFF2-40B4-BE49-F238E27FC236}">
              <a16:creationId xmlns:a16="http://schemas.microsoft.com/office/drawing/2014/main" id="{A3AD3B76-F5AF-414C-BDE4-35A31BED2BEE}"/>
            </a:ext>
          </a:extLst>
        </xdr:cNvPr>
        <xdr:cNvSpPr txBox="1"/>
      </xdr:nvSpPr>
      <xdr:spPr>
        <a:xfrm>
          <a:off x="1295718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55262</xdr:rowOff>
    </xdr:from>
    <xdr:ext cx="405111" cy="259045"/>
    <xdr:sp macro="" textlink="">
      <xdr:nvSpPr>
        <xdr:cNvPr id="567" name="n_3mainValue【学校施設】&#10;有形固定資産減価償却率">
          <a:extLst>
            <a:ext uri="{FF2B5EF4-FFF2-40B4-BE49-F238E27FC236}">
              <a16:creationId xmlns:a16="http://schemas.microsoft.com/office/drawing/2014/main" id="{3A711132-05A2-4E05-8C6A-1913399B99E4}"/>
            </a:ext>
          </a:extLst>
        </xdr:cNvPr>
        <xdr:cNvSpPr txBox="1"/>
      </xdr:nvSpPr>
      <xdr:spPr>
        <a:xfrm>
          <a:off x="1217105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8" name="n_4mainValue【学校施設】&#10;有形固定資産減価償却率">
          <a:extLst>
            <a:ext uri="{FF2B5EF4-FFF2-40B4-BE49-F238E27FC236}">
              <a16:creationId xmlns:a16="http://schemas.microsoft.com/office/drawing/2014/main" id="{5DF309A4-213B-4D59-92BC-046017823A53}"/>
            </a:ext>
          </a:extLst>
        </xdr:cNvPr>
        <xdr:cNvSpPr txBox="1"/>
      </xdr:nvSpPr>
      <xdr:spPr>
        <a:xfrm>
          <a:off x="113544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9B6AD50-B639-49A6-98B5-170802ED2379}"/>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3A957C37-56D2-4845-8047-5AF1416D352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8AFCDB2-789A-4A08-868A-D4DDE3A966FE}"/>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6DBB500C-32EC-4D5E-AE12-E189553E7B96}"/>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C1D530BE-E16E-4763-9D54-6CBA5EBDCEF7}"/>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9278D432-E73E-4390-9FEA-9580ED3B156C}"/>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68C296F4-2220-4358-A8B2-C5E35E77364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4A6090BB-D905-4EF7-BF93-5B1D65A7A2E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373B9BE5-66F1-4E5F-A54A-B2B853AD2A45}"/>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6E55AE5A-FF38-407B-A293-4848431E4300}"/>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98F033CF-8091-4BE0-BBC7-9BC6E31552D7}"/>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CD8E3875-8D3C-4C89-9987-8C11948E8F6F}"/>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A2478DBC-23E1-4DFA-87ED-A97A697C62ED}"/>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226A977D-ECCC-4FEB-92FF-CABC299A54F0}"/>
            </a:ext>
          </a:extLst>
        </xdr:cNvPr>
        <xdr:cNvSpPr txBox="1"/>
      </xdr:nvSpPr>
      <xdr:spPr>
        <a:xfrm>
          <a:off x="15985051" y="1037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F5543586-2F09-4340-99A8-3095B1CB0749}"/>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B717C2DF-EBE1-4ABD-9027-680AB300D103}"/>
            </a:ext>
          </a:extLst>
        </xdr:cNvPr>
        <xdr:cNvSpPr txBox="1"/>
      </xdr:nvSpPr>
      <xdr:spPr>
        <a:xfrm>
          <a:off x="15985051" y="991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5949D12-4ABC-466B-A34C-5543A762BD54}"/>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24F01BE4-8F0F-4342-94E4-210AB7D31887}"/>
            </a:ext>
          </a:extLst>
        </xdr:cNvPr>
        <xdr:cNvSpPr txBox="1"/>
      </xdr:nvSpPr>
      <xdr:spPr>
        <a:xfrm>
          <a:off x="15985051" y="94570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9CDE948B-1E4D-4BFE-8DE2-1889BAFE06BD}"/>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47996C48-B136-400A-B27E-EA4DCBF22FBC}"/>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EDB9F8E3-C790-4F58-8B39-31CBB5811D36}"/>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3978FE6D-BBC2-41AF-B5F9-61937176929B}"/>
            </a:ext>
          </a:extLst>
        </xdr:cNvPr>
        <xdr:cNvCxnSpPr/>
      </xdr:nvCxnSpPr>
      <xdr:spPr>
        <a:xfrm flipV="1">
          <a:off x="19947254" y="9664172"/>
          <a:ext cx="0" cy="126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1DA83366-0223-450D-B457-4A7681822ACE}"/>
            </a:ext>
          </a:extLst>
        </xdr:cNvPr>
        <xdr:cNvSpPr txBox="1"/>
      </xdr:nvSpPr>
      <xdr:spPr>
        <a:xfrm>
          <a:off x="19985990" y="1093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1D84889E-924F-4B12-85F8-93DDAD52ED9F}"/>
            </a:ext>
          </a:extLst>
        </xdr:cNvPr>
        <xdr:cNvCxnSpPr/>
      </xdr:nvCxnSpPr>
      <xdr:spPr>
        <a:xfrm>
          <a:off x="19885660" y="10932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C499B33A-FCD3-4344-9160-B9C6217159F1}"/>
            </a:ext>
          </a:extLst>
        </xdr:cNvPr>
        <xdr:cNvSpPr txBox="1"/>
      </xdr:nvSpPr>
      <xdr:spPr>
        <a:xfrm>
          <a:off x="19985990" y="94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693890A2-40DA-42BE-BE00-11E9A86992F2}"/>
            </a:ext>
          </a:extLst>
        </xdr:cNvPr>
        <xdr:cNvCxnSpPr/>
      </xdr:nvCxnSpPr>
      <xdr:spPr>
        <a:xfrm>
          <a:off x="19885660" y="9664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a:extLst>
            <a:ext uri="{FF2B5EF4-FFF2-40B4-BE49-F238E27FC236}">
              <a16:creationId xmlns:a16="http://schemas.microsoft.com/office/drawing/2014/main" id="{676EEBCD-2691-4B6F-8610-9F95DD8A265F}"/>
            </a:ext>
          </a:extLst>
        </xdr:cNvPr>
        <xdr:cNvSpPr txBox="1"/>
      </xdr:nvSpPr>
      <xdr:spPr>
        <a:xfrm>
          <a:off x="1998599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36E45A92-912A-4CD5-94E3-96DCDA85EEE7}"/>
            </a:ext>
          </a:extLst>
        </xdr:cNvPr>
        <xdr:cNvSpPr/>
      </xdr:nvSpPr>
      <xdr:spPr>
        <a:xfrm>
          <a:off x="19904710" y="1072290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49A301FF-02BE-465F-AC68-4ED74A16A9CF}"/>
            </a:ext>
          </a:extLst>
        </xdr:cNvPr>
        <xdr:cNvSpPr/>
      </xdr:nvSpPr>
      <xdr:spPr>
        <a:xfrm>
          <a:off x="19161760" y="107230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17A0F65F-BDCF-489D-817F-1FBCDAF8E015}"/>
            </a:ext>
          </a:extLst>
        </xdr:cNvPr>
        <xdr:cNvSpPr/>
      </xdr:nvSpPr>
      <xdr:spPr>
        <a:xfrm>
          <a:off x="18345150" y="1073204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E2D40FA4-6B13-4175-9B6D-8DA6991A7933}"/>
            </a:ext>
          </a:extLst>
        </xdr:cNvPr>
        <xdr:cNvSpPr/>
      </xdr:nvSpPr>
      <xdr:spPr>
        <a:xfrm>
          <a:off x="17547590" y="1073447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13A808FA-1FB2-456C-B479-4DF4F9DC3720}"/>
            </a:ext>
          </a:extLst>
        </xdr:cNvPr>
        <xdr:cNvSpPr/>
      </xdr:nvSpPr>
      <xdr:spPr>
        <a:xfrm>
          <a:off x="16761460" y="107223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BBB33D0-F4C3-4D28-8BFB-0A6F6A04453F}"/>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B12F313-9E9D-44B2-A54C-16DD9833702E}"/>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C75392C-99C8-46C2-A64C-5E20DB9BF57C}"/>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2725B0D-CD01-47EB-B4C8-5F77B8753E8E}"/>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C11E842-BEA9-489D-A7EF-5B224D304D1E}"/>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06" name="楕円 605">
          <a:extLst>
            <a:ext uri="{FF2B5EF4-FFF2-40B4-BE49-F238E27FC236}">
              <a16:creationId xmlns:a16="http://schemas.microsoft.com/office/drawing/2014/main" id="{B0A661A2-0025-458C-B7A6-E335CCCE8FC1}"/>
            </a:ext>
          </a:extLst>
        </xdr:cNvPr>
        <xdr:cNvSpPr/>
      </xdr:nvSpPr>
      <xdr:spPr>
        <a:xfrm>
          <a:off x="19904710" y="107657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67622</xdr:rowOff>
    </xdr:from>
    <xdr:ext cx="469744" cy="259045"/>
    <xdr:sp macro="" textlink="">
      <xdr:nvSpPr>
        <xdr:cNvPr id="607" name="【学校施設】&#10;一人当たり面積該当値テキスト">
          <a:extLst>
            <a:ext uri="{FF2B5EF4-FFF2-40B4-BE49-F238E27FC236}">
              <a16:creationId xmlns:a16="http://schemas.microsoft.com/office/drawing/2014/main" id="{074D2076-1689-481D-A0AE-78E76D5D4169}"/>
            </a:ext>
          </a:extLst>
        </xdr:cNvPr>
        <xdr:cNvSpPr txBox="1"/>
      </xdr:nvSpPr>
      <xdr:spPr>
        <a:xfrm>
          <a:off x="19985990" y="1069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135783</xdr:rowOff>
    </xdr:from>
    <xdr:to>
      <xdr:col>112</xdr:col>
      <xdr:colOff>38100</xdr:colOff>
      <xdr:row>63</xdr:row>
      <xdr:rowOff>65933</xdr:rowOff>
    </xdr:to>
    <xdr:sp macro="" textlink="">
      <xdr:nvSpPr>
        <xdr:cNvPr id="608" name="楕円 607">
          <a:extLst>
            <a:ext uri="{FF2B5EF4-FFF2-40B4-BE49-F238E27FC236}">
              <a16:creationId xmlns:a16="http://schemas.microsoft.com/office/drawing/2014/main" id="{EC4F73BE-DC0F-4337-B2AB-11ECFA87B9B7}"/>
            </a:ext>
          </a:extLst>
        </xdr:cNvPr>
        <xdr:cNvSpPr/>
      </xdr:nvSpPr>
      <xdr:spPr>
        <a:xfrm>
          <a:off x="19161760" y="1076187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15133</xdr:rowOff>
    </xdr:to>
    <xdr:cxnSp macro="">
      <xdr:nvCxnSpPr>
        <xdr:cNvPr id="609" name="直線コネクタ 608">
          <a:extLst>
            <a:ext uri="{FF2B5EF4-FFF2-40B4-BE49-F238E27FC236}">
              <a16:creationId xmlns:a16="http://schemas.microsoft.com/office/drawing/2014/main" id="{C7C87BEF-0C01-4298-9760-F4C06A4833AE}"/>
            </a:ext>
          </a:extLst>
        </xdr:cNvPr>
        <xdr:cNvCxnSpPr/>
      </xdr:nvCxnSpPr>
      <xdr:spPr>
        <a:xfrm flipV="1">
          <a:off x="19204940" y="10816590"/>
          <a:ext cx="74295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138572</xdr:rowOff>
    </xdr:from>
    <xdr:to>
      <xdr:col>107</xdr:col>
      <xdr:colOff>101600</xdr:colOff>
      <xdr:row>63</xdr:row>
      <xdr:rowOff>68722</xdr:rowOff>
    </xdr:to>
    <xdr:sp macro="" textlink="">
      <xdr:nvSpPr>
        <xdr:cNvPr id="610" name="楕円 609">
          <a:extLst>
            <a:ext uri="{FF2B5EF4-FFF2-40B4-BE49-F238E27FC236}">
              <a16:creationId xmlns:a16="http://schemas.microsoft.com/office/drawing/2014/main" id="{B6909DE7-F986-40D6-A62E-464A78C6F1C6}"/>
            </a:ext>
          </a:extLst>
        </xdr:cNvPr>
        <xdr:cNvSpPr/>
      </xdr:nvSpPr>
      <xdr:spPr>
        <a:xfrm>
          <a:off x="18345150" y="1076466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15133</xdr:rowOff>
    </xdr:from>
    <xdr:to>
      <xdr:col>111</xdr:col>
      <xdr:colOff>177800</xdr:colOff>
      <xdr:row>63</xdr:row>
      <xdr:rowOff>17922</xdr:rowOff>
    </xdr:to>
    <xdr:cxnSp macro="">
      <xdr:nvCxnSpPr>
        <xdr:cNvPr id="611" name="直線コネクタ 610">
          <a:extLst>
            <a:ext uri="{FF2B5EF4-FFF2-40B4-BE49-F238E27FC236}">
              <a16:creationId xmlns:a16="http://schemas.microsoft.com/office/drawing/2014/main" id="{40213A8D-7126-4FBF-B28C-BA390B2990CA}"/>
            </a:ext>
          </a:extLst>
        </xdr:cNvPr>
        <xdr:cNvCxnSpPr/>
      </xdr:nvCxnSpPr>
      <xdr:spPr>
        <a:xfrm flipV="1">
          <a:off x="18399760" y="10820293"/>
          <a:ext cx="80518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142184</xdr:rowOff>
    </xdr:from>
    <xdr:to>
      <xdr:col>102</xdr:col>
      <xdr:colOff>165100</xdr:colOff>
      <xdr:row>63</xdr:row>
      <xdr:rowOff>72334</xdr:rowOff>
    </xdr:to>
    <xdr:sp macro="" textlink="">
      <xdr:nvSpPr>
        <xdr:cNvPr id="612" name="楕円 611">
          <a:extLst>
            <a:ext uri="{FF2B5EF4-FFF2-40B4-BE49-F238E27FC236}">
              <a16:creationId xmlns:a16="http://schemas.microsoft.com/office/drawing/2014/main" id="{9BB8E23D-B56D-4F7E-9C76-89BB30083FFC}"/>
            </a:ext>
          </a:extLst>
        </xdr:cNvPr>
        <xdr:cNvSpPr/>
      </xdr:nvSpPr>
      <xdr:spPr>
        <a:xfrm>
          <a:off x="17547590" y="10770179"/>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17922</xdr:rowOff>
    </xdr:from>
    <xdr:to>
      <xdr:col>107</xdr:col>
      <xdr:colOff>50800</xdr:colOff>
      <xdr:row>63</xdr:row>
      <xdr:rowOff>21534</xdr:rowOff>
    </xdr:to>
    <xdr:cxnSp macro="">
      <xdr:nvCxnSpPr>
        <xdr:cNvPr id="613" name="直線コネクタ 612">
          <a:extLst>
            <a:ext uri="{FF2B5EF4-FFF2-40B4-BE49-F238E27FC236}">
              <a16:creationId xmlns:a16="http://schemas.microsoft.com/office/drawing/2014/main" id="{906F8DBA-39FD-48F5-81A3-7E7E57B0C486}"/>
            </a:ext>
          </a:extLst>
        </xdr:cNvPr>
        <xdr:cNvCxnSpPr/>
      </xdr:nvCxnSpPr>
      <xdr:spPr>
        <a:xfrm flipV="1">
          <a:off x="17602200" y="1082308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150094</xdr:rowOff>
    </xdr:from>
    <xdr:to>
      <xdr:col>98</xdr:col>
      <xdr:colOff>38100</xdr:colOff>
      <xdr:row>63</xdr:row>
      <xdr:rowOff>80244</xdr:rowOff>
    </xdr:to>
    <xdr:sp macro="" textlink="">
      <xdr:nvSpPr>
        <xdr:cNvPr id="614" name="楕円 613">
          <a:extLst>
            <a:ext uri="{FF2B5EF4-FFF2-40B4-BE49-F238E27FC236}">
              <a16:creationId xmlns:a16="http://schemas.microsoft.com/office/drawing/2014/main" id="{D40CCB3D-F31E-4A1C-A7BE-F2E6AD97CB20}"/>
            </a:ext>
          </a:extLst>
        </xdr:cNvPr>
        <xdr:cNvSpPr/>
      </xdr:nvSpPr>
      <xdr:spPr>
        <a:xfrm>
          <a:off x="16761460" y="1077999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21534</xdr:rowOff>
    </xdr:from>
    <xdr:to>
      <xdr:col>102</xdr:col>
      <xdr:colOff>114300</xdr:colOff>
      <xdr:row>63</xdr:row>
      <xdr:rowOff>29444</xdr:rowOff>
    </xdr:to>
    <xdr:cxnSp macro="">
      <xdr:nvCxnSpPr>
        <xdr:cNvPr id="615" name="直線コネクタ 614">
          <a:extLst>
            <a:ext uri="{FF2B5EF4-FFF2-40B4-BE49-F238E27FC236}">
              <a16:creationId xmlns:a16="http://schemas.microsoft.com/office/drawing/2014/main" id="{7AFD956D-7E77-4CE5-859B-3CF5A8451263}"/>
            </a:ext>
          </a:extLst>
        </xdr:cNvPr>
        <xdr:cNvCxnSpPr/>
      </xdr:nvCxnSpPr>
      <xdr:spPr>
        <a:xfrm flipV="1">
          <a:off x="16804640" y="10819074"/>
          <a:ext cx="79756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a:extLst>
            <a:ext uri="{FF2B5EF4-FFF2-40B4-BE49-F238E27FC236}">
              <a16:creationId xmlns:a16="http://schemas.microsoft.com/office/drawing/2014/main" id="{507E9829-A90B-4D2D-9198-8333217D2140}"/>
            </a:ext>
          </a:extLst>
        </xdr:cNvPr>
        <xdr:cNvSpPr txBox="1"/>
      </xdr:nvSpPr>
      <xdr:spPr>
        <a:xfrm>
          <a:off x="18982132" y="1050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a:extLst>
            <a:ext uri="{FF2B5EF4-FFF2-40B4-BE49-F238E27FC236}">
              <a16:creationId xmlns:a16="http://schemas.microsoft.com/office/drawing/2014/main" id="{F7A1B3E5-A123-46BF-BCD5-A3F8766B95E2}"/>
            </a:ext>
          </a:extLst>
        </xdr:cNvPr>
        <xdr:cNvSpPr txBox="1"/>
      </xdr:nvSpPr>
      <xdr:spPr>
        <a:xfrm>
          <a:off x="18182032" y="1051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618" name="n_3aveValue【学校施設】&#10;一人当たり面積">
          <a:extLst>
            <a:ext uri="{FF2B5EF4-FFF2-40B4-BE49-F238E27FC236}">
              <a16:creationId xmlns:a16="http://schemas.microsoft.com/office/drawing/2014/main" id="{A5ACC6B6-B00E-4605-9DB6-230D116354BE}"/>
            </a:ext>
          </a:extLst>
        </xdr:cNvPr>
        <xdr:cNvSpPr txBox="1"/>
      </xdr:nvSpPr>
      <xdr:spPr>
        <a:xfrm>
          <a:off x="17384472" y="1051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619" name="n_4aveValue【学校施設】&#10;一人当たり面積">
          <a:extLst>
            <a:ext uri="{FF2B5EF4-FFF2-40B4-BE49-F238E27FC236}">
              <a16:creationId xmlns:a16="http://schemas.microsoft.com/office/drawing/2014/main" id="{19E07AF8-2E1B-4DB7-8766-EE15BFE3D811}"/>
            </a:ext>
          </a:extLst>
        </xdr:cNvPr>
        <xdr:cNvSpPr txBox="1"/>
      </xdr:nvSpPr>
      <xdr:spPr>
        <a:xfrm>
          <a:off x="16588817" y="1050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57060</xdr:rowOff>
    </xdr:from>
    <xdr:ext cx="469744" cy="259045"/>
    <xdr:sp macro="" textlink="">
      <xdr:nvSpPr>
        <xdr:cNvPr id="620" name="n_1mainValue【学校施設】&#10;一人当たり面積">
          <a:extLst>
            <a:ext uri="{FF2B5EF4-FFF2-40B4-BE49-F238E27FC236}">
              <a16:creationId xmlns:a16="http://schemas.microsoft.com/office/drawing/2014/main" id="{E535541B-55FF-41B0-A64B-CB4F34212A62}"/>
            </a:ext>
          </a:extLst>
        </xdr:cNvPr>
        <xdr:cNvSpPr txBox="1"/>
      </xdr:nvSpPr>
      <xdr:spPr>
        <a:xfrm>
          <a:off x="18982132" y="1086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59849</xdr:rowOff>
    </xdr:from>
    <xdr:ext cx="469744" cy="259045"/>
    <xdr:sp macro="" textlink="">
      <xdr:nvSpPr>
        <xdr:cNvPr id="621" name="n_2mainValue【学校施設】&#10;一人当たり面積">
          <a:extLst>
            <a:ext uri="{FF2B5EF4-FFF2-40B4-BE49-F238E27FC236}">
              <a16:creationId xmlns:a16="http://schemas.microsoft.com/office/drawing/2014/main" id="{946E6CCC-BED7-4EA1-9B18-C48C6314E0DF}"/>
            </a:ext>
          </a:extLst>
        </xdr:cNvPr>
        <xdr:cNvSpPr txBox="1"/>
      </xdr:nvSpPr>
      <xdr:spPr>
        <a:xfrm>
          <a:off x="18182032" y="1085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63461</xdr:rowOff>
    </xdr:from>
    <xdr:ext cx="469744" cy="259045"/>
    <xdr:sp macro="" textlink="">
      <xdr:nvSpPr>
        <xdr:cNvPr id="622" name="n_3mainValue【学校施設】&#10;一人当たり面積">
          <a:extLst>
            <a:ext uri="{FF2B5EF4-FFF2-40B4-BE49-F238E27FC236}">
              <a16:creationId xmlns:a16="http://schemas.microsoft.com/office/drawing/2014/main" id="{3076E35B-F3A7-454E-9C6A-7A21FA61DD9E}"/>
            </a:ext>
          </a:extLst>
        </xdr:cNvPr>
        <xdr:cNvSpPr txBox="1"/>
      </xdr:nvSpPr>
      <xdr:spPr>
        <a:xfrm>
          <a:off x="17384472" y="108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71371</xdr:rowOff>
    </xdr:from>
    <xdr:ext cx="469744" cy="259045"/>
    <xdr:sp macro="" textlink="">
      <xdr:nvSpPr>
        <xdr:cNvPr id="623" name="n_4mainValue【学校施設】&#10;一人当たり面積">
          <a:extLst>
            <a:ext uri="{FF2B5EF4-FFF2-40B4-BE49-F238E27FC236}">
              <a16:creationId xmlns:a16="http://schemas.microsoft.com/office/drawing/2014/main" id="{A79CD027-EBAD-417D-91D3-00B8D54915DB}"/>
            </a:ext>
          </a:extLst>
        </xdr:cNvPr>
        <xdr:cNvSpPr txBox="1"/>
      </xdr:nvSpPr>
      <xdr:spPr>
        <a:xfrm>
          <a:off x="16588817" y="1087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372DD913-6996-44DE-B81A-F305C2482CA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A4599B86-B156-4E23-9008-460F059EFCEF}"/>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49F53402-CB4F-42A8-913D-273D26BF92C2}"/>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42665C2C-0593-4B7E-8458-661CE71045A6}"/>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52D32535-F63F-4162-9CAB-210BE2A32600}"/>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74B1B717-DC7B-4299-A138-02E343DD9BBF}"/>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AFCF8227-5A47-4D21-889F-3850612C816D}"/>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7DB49D92-2566-4ED9-B3C8-868012B2A15C}"/>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FD873409-944F-494D-A926-83435D557F4B}"/>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ECBC3809-A57E-432A-8E11-53165B8D0F25}"/>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2531173D-6C87-4662-ACC4-59B4D256E1D3}"/>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A4955851-5BA6-4021-BFD9-8810C535C3F7}"/>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2ED52A04-72D6-49B3-9750-49D24A4BBB17}"/>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4662394E-0DB3-4829-8C33-A65CAA882F73}"/>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C5987549-0EF9-4A3F-BF3D-F53C18DDC2BE}"/>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C5051DE2-C67F-4215-AC57-2FE1894D4CEA}"/>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3470DCC3-DB06-42F6-9570-9E7FADC50F3A}"/>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E4F2CCF7-57D6-4B96-86BE-D8E0A4F1D273}"/>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F6FAD48D-887D-4E4A-BB1A-84992B669304}"/>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EC6F4A73-0F51-4289-91FB-ADFD18E7F9E9}"/>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16BEFB4A-5BC1-45C5-98D1-9CF09030B8A9}"/>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84C4072-2900-4B2E-B04A-395E933F5B2D}"/>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ECA7B554-346C-4D90-B0B1-02168128FC64}"/>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D5F8AF5-CE7C-499D-A8BF-5D44E698E04B}"/>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5FAB6742-172A-4CD1-AFBD-45A2BE6D96F6}"/>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48F02411-3CD7-4DB4-82E5-CDB3A18BB6BA}"/>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B6FB426A-DC9D-4BB4-9BF7-DBB6067DD5F5}"/>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D0A1B6DD-EDC7-46A8-9407-EC82905E866D}"/>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E938F9A5-8768-40C2-8B89-064E6A5ECF00}"/>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818D37BE-B3DD-4CEE-A72B-D4DE59657C4F}"/>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DF1BD605-E18C-4440-8F31-2629E4790323}"/>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40F821E5-BEC5-43EB-BB8E-F53B6B309968}"/>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9D7B750-C824-4536-95C6-DC5B0AB624A0}"/>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FC201850-D57D-4664-968D-D40A3D5C37F9}"/>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1EA30423-5775-4F5F-9667-D51C20EBB8E0}"/>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F5546D59-7AA3-4CA9-A135-B2412F547C92}"/>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40C357F9-38C0-464C-AC03-B61287756F6D}"/>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32F40BB0-0FFB-434B-BF64-18089307B36C}"/>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470CECDD-5D7D-4FA6-9DBB-6EE27AF41A84}"/>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70366A41-2D16-4EBE-8379-C80A1B173CA3}"/>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892A1788-4A24-4AAB-B2BE-C37B93C7CF8B}"/>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B6D2B899-1152-44E1-B270-9EEE893EB0DA}"/>
            </a:ext>
          </a:extLst>
        </xdr:cNvPr>
        <xdr:cNvCxnSpPr/>
      </xdr:nvCxnSpPr>
      <xdr:spPr>
        <a:xfrm flipV="1">
          <a:off x="14703424" y="17166228"/>
          <a:ext cx="0" cy="1557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4A72C3FC-C0E7-4381-8634-99B5CE7B202E}"/>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9E877E1B-5706-4E1E-8375-C1B6997A932D}"/>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a:extLst>
            <a:ext uri="{FF2B5EF4-FFF2-40B4-BE49-F238E27FC236}">
              <a16:creationId xmlns:a16="http://schemas.microsoft.com/office/drawing/2014/main" id="{62DD36B9-7B86-4B40-95B2-BE96ADCEC550}"/>
            </a:ext>
          </a:extLst>
        </xdr:cNvPr>
        <xdr:cNvSpPr txBox="1"/>
      </xdr:nvSpPr>
      <xdr:spPr>
        <a:xfrm>
          <a:off x="14742160" y="16933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a:extLst>
            <a:ext uri="{FF2B5EF4-FFF2-40B4-BE49-F238E27FC236}">
              <a16:creationId xmlns:a16="http://schemas.microsoft.com/office/drawing/2014/main" id="{DEA5A493-98FA-42DF-B145-F012C19DA7A1}"/>
            </a:ext>
          </a:extLst>
        </xdr:cNvPr>
        <xdr:cNvCxnSpPr/>
      </xdr:nvCxnSpPr>
      <xdr:spPr>
        <a:xfrm>
          <a:off x="14611350" y="17166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64243</xdr:rowOff>
    </xdr:from>
    <xdr:ext cx="405111" cy="259045"/>
    <xdr:sp macro="" textlink="">
      <xdr:nvSpPr>
        <xdr:cNvPr id="670" name="【公民館】&#10;有形固定資産減価償却率平均値テキスト">
          <a:extLst>
            <a:ext uri="{FF2B5EF4-FFF2-40B4-BE49-F238E27FC236}">
              <a16:creationId xmlns:a16="http://schemas.microsoft.com/office/drawing/2014/main" id="{ECB88BE4-98EE-40F7-811B-EE0AAE76FEEB}"/>
            </a:ext>
          </a:extLst>
        </xdr:cNvPr>
        <xdr:cNvSpPr txBox="1"/>
      </xdr:nvSpPr>
      <xdr:spPr>
        <a:xfrm>
          <a:off x="14742160" y="180626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a:extLst>
            <a:ext uri="{FF2B5EF4-FFF2-40B4-BE49-F238E27FC236}">
              <a16:creationId xmlns:a16="http://schemas.microsoft.com/office/drawing/2014/main" id="{44C9F6A3-E502-4A98-AF3A-A2D52843785F}"/>
            </a:ext>
          </a:extLst>
        </xdr:cNvPr>
        <xdr:cNvSpPr/>
      </xdr:nvSpPr>
      <xdr:spPr>
        <a:xfrm>
          <a:off x="14649450" y="180899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94295194-247C-4E27-A94E-432100CD7D02}"/>
            </a:ext>
          </a:extLst>
        </xdr:cNvPr>
        <xdr:cNvSpPr/>
      </xdr:nvSpPr>
      <xdr:spPr>
        <a:xfrm>
          <a:off x="13887450" y="18063028"/>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a:extLst>
            <a:ext uri="{FF2B5EF4-FFF2-40B4-BE49-F238E27FC236}">
              <a16:creationId xmlns:a16="http://schemas.microsoft.com/office/drawing/2014/main" id="{CF635FCF-551A-4F6C-894B-11D1B9693E82}"/>
            </a:ext>
          </a:extLst>
        </xdr:cNvPr>
        <xdr:cNvSpPr/>
      </xdr:nvSpPr>
      <xdr:spPr>
        <a:xfrm>
          <a:off x="13089890" y="1809840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a:extLst>
            <a:ext uri="{FF2B5EF4-FFF2-40B4-BE49-F238E27FC236}">
              <a16:creationId xmlns:a16="http://schemas.microsoft.com/office/drawing/2014/main" id="{E9C9B90C-5F54-4E22-94E8-F34A0C262D85}"/>
            </a:ext>
          </a:extLst>
        </xdr:cNvPr>
        <xdr:cNvSpPr/>
      </xdr:nvSpPr>
      <xdr:spPr>
        <a:xfrm>
          <a:off x="12303760" y="181275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5" name="フローチャート: 判断 674">
          <a:extLst>
            <a:ext uri="{FF2B5EF4-FFF2-40B4-BE49-F238E27FC236}">
              <a16:creationId xmlns:a16="http://schemas.microsoft.com/office/drawing/2014/main" id="{CB08D8D6-9CC6-46AA-84DB-BDA549CEBAE3}"/>
            </a:ext>
          </a:extLst>
        </xdr:cNvPr>
        <xdr:cNvSpPr/>
      </xdr:nvSpPr>
      <xdr:spPr>
        <a:xfrm>
          <a:off x="11487150" y="1805649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DCCE07D-F02B-4355-A0E1-EEA1475D2CC5}"/>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0184665-BE85-4A36-A555-CBB8765BB1C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78BCFC8-A95A-4ECF-8819-3FC9B6D60C34}"/>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07A3EF7-A31D-4DFC-B988-EA64FB313158}"/>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BDDD029-4852-46DE-836C-F0356290AA99}"/>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160927</xdr:rowOff>
    </xdr:from>
    <xdr:to>
      <xdr:col>85</xdr:col>
      <xdr:colOff>177800</xdr:colOff>
      <xdr:row>105</xdr:row>
      <xdr:rowOff>91077</xdr:rowOff>
    </xdr:to>
    <xdr:sp macro="" textlink="">
      <xdr:nvSpPr>
        <xdr:cNvPr id="681" name="楕円 680">
          <a:extLst>
            <a:ext uri="{FF2B5EF4-FFF2-40B4-BE49-F238E27FC236}">
              <a16:creationId xmlns:a16="http://schemas.microsoft.com/office/drawing/2014/main" id="{C757A3A6-6D23-4250-A593-C466C6FBCCCB}"/>
            </a:ext>
          </a:extLst>
        </xdr:cNvPr>
        <xdr:cNvSpPr/>
      </xdr:nvSpPr>
      <xdr:spPr>
        <a:xfrm>
          <a:off x="14649450" y="179936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12354</xdr:rowOff>
    </xdr:from>
    <xdr:ext cx="405111" cy="259045"/>
    <xdr:sp macro="" textlink="">
      <xdr:nvSpPr>
        <xdr:cNvPr id="682" name="【公民館】&#10;有形固定資産減価償却率該当値テキスト">
          <a:extLst>
            <a:ext uri="{FF2B5EF4-FFF2-40B4-BE49-F238E27FC236}">
              <a16:creationId xmlns:a16="http://schemas.microsoft.com/office/drawing/2014/main" id="{D1053F23-A51A-4FBC-8695-AA1B8DD4B3BF}"/>
            </a:ext>
          </a:extLst>
        </xdr:cNvPr>
        <xdr:cNvSpPr txBox="1"/>
      </xdr:nvSpPr>
      <xdr:spPr>
        <a:xfrm>
          <a:off x="14742160"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126637</xdr:rowOff>
    </xdr:from>
    <xdr:to>
      <xdr:col>81</xdr:col>
      <xdr:colOff>101600</xdr:colOff>
      <xdr:row>105</xdr:row>
      <xdr:rowOff>56787</xdr:rowOff>
    </xdr:to>
    <xdr:sp macro="" textlink="">
      <xdr:nvSpPr>
        <xdr:cNvPr id="683" name="楕円 682">
          <a:extLst>
            <a:ext uri="{FF2B5EF4-FFF2-40B4-BE49-F238E27FC236}">
              <a16:creationId xmlns:a16="http://schemas.microsoft.com/office/drawing/2014/main" id="{0899C32B-76DC-49AA-A52F-B0E672948FCA}"/>
            </a:ext>
          </a:extLst>
        </xdr:cNvPr>
        <xdr:cNvSpPr/>
      </xdr:nvSpPr>
      <xdr:spPr>
        <a:xfrm>
          <a:off x="13887450" y="179612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xdr:rowOff>
    </xdr:from>
    <xdr:to>
      <xdr:col>85</xdr:col>
      <xdr:colOff>127000</xdr:colOff>
      <xdr:row>105</xdr:row>
      <xdr:rowOff>40277</xdr:rowOff>
    </xdr:to>
    <xdr:cxnSp macro="">
      <xdr:nvCxnSpPr>
        <xdr:cNvPr id="684" name="直線コネクタ 683">
          <a:extLst>
            <a:ext uri="{FF2B5EF4-FFF2-40B4-BE49-F238E27FC236}">
              <a16:creationId xmlns:a16="http://schemas.microsoft.com/office/drawing/2014/main" id="{33ED2C8F-8AD4-4843-AF13-864C594ECE78}"/>
            </a:ext>
          </a:extLst>
        </xdr:cNvPr>
        <xdr:cNvCxnSpPr/>
      </xdr:nvCxnSpPr>
      <xdr:spPr>
        <a:xfrm>
          <a:off x="13942060" y="1801014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138068</xdr:rowOff>
    </xdr:from>
    <xdr:to>
      <xdr:col>76</xdr:col>
      <xdr:colOff>165100</xdr:colOff>
      <xdr:row>105</xdr:row>
      <xdr:rowOff>68218</xdr:rowOff>
    </xdr:to>
    <xdr:sp macro="" textlink="">
      <xdr:nvSpPr>
        <xdr:cNvPr id="685" name="楕円 684">
          <a:extLst>
            <a:ext uri="{FF2B5EF4-FFF2-40B4-BE49-F238E27FC236}">
              <a16:creationId xmlns:a16="http://schemas.microsoft.com/office/drawing/2014/main" id="{2BD8DD24-CF3A-4719-9011-709AD105171E}"/>
            </a:ext>
          </a:extLst>
        </xdr:cNvPr>
        <xdr:cNvSpPr/>
      </xdr:nvSpPr>
      <xdr:spPr>
        <a:xfrm>
          <a:off x="13089890" y="1796505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xdr:rowOff>
    </xdr:from>
    <xdr:to>
      <xdr:col>81</xdr:col>
      <xdr:colOff>50800</xdr:colOff>
      <xdr:row>105</xdr:row>
      <xdr:rowOff>17418</xdr:rowOff>
    </xdr:to>
    <xdr:cxnSp macro="">
      <xdr:nvCxnSpPr>
        <xdr:cNvPr id="686" name="直線コネクタ 685">
          <a:extLst>
            <a:ext uri="{FF2B5EF4-FFF2-40B4-BE49-F238E27FC236}">
              <a16:creationId xmlns:a16="http://schemas.microsoft.com/office/drawing/2014/main" id="{4F4C8D65-8A11-4728-A780-A29973B56781}"/>
            </a:ext>
          </a:extLst>
        </xdr:cNvPr>
        <xdr:cNvCxnSpPr/>
      </xdr:nvCxnSpPr>
      <xdr:spPr>
        <a:xfrm flipV="1">
          <a:off x="13144500" y="18010142"/>
          <a:ext cx="79756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133169</xdr:rowOff>
    </xdr:from>
    <xdr:to>
      <xdr:col>72</xdr:col>
      <xdr:colOff>38100</xdr:colOff>
      <xdr:row>105</xdr:row>
      <xdr:rowOff>63319</xdr:rowOff>
    </xdr:to>
    <xdr:sp macro="" textlink="">
      <xdr:nvSpPr>
        <xdr:cNvPr id="687" name="楕円 686">
          <a:extLst>
            <a:ext uri="{FF2B5EF4-FFF2-40B4-BE49-F238E27FC236}">
              <a16:creationId xmlns:a16="http://schemas.microsoft.com/office/drawing/2014/main" id="{9346E7EB-37EC-47F6-9FB8-FFB0B0CE7AE9}"/>
            </a:ext>
          </a:extLst>
        </xdr:cNvPr>
        <xdr:cNvSpPr/>
      </xdr:nvSpPr>
      <xdr:spPr>
        <a:xfrm>
          <a:off x="12303760" y="1796777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12519</xdr:rowOff>
    </xdr:from>
    <xdr:to>
      <xdr:col>76</xdr:col>
      <xdr:colOff>114300</xdr:colOff>
      <xdr:row>105</xdr:row>
      <xdr:rowOff>17418</xdr:rowOff>
    </xdr:to>
    <xdr:cxnSp macro="">
      <xdr:nvCxnSpPr>
        <xdr:cNvPr id="688" name="直線コネクタ 687">
          <a:extLst>
            <a:ext uri="{FF2B5EF4-FFF2-40B4-BE49-F238E27FC236}">
              <a16:creationId xmlns:a16="http://schemas.microsoft.com/office/drawing/2014/main" id="{C729E56F-5B96-4D6E-B3CB-8EB59DDF6B6D}"/>
            </a:ext>
          </a:extLst>
        </xdr:cNvPr>
        <xdr:cNvCxnSpPr/>
      </xdr:nvCxnSpPr>
      <xdr:spPr>
        <a:xfrm>
          <a:off x="12346940" y="18018579"/>
          <a:ext cx="79756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100512</xdr:rowOff>
    </xdr:from>
    <xdr:to>
      <xdr:col>67</xdr:col>
      <xdr:colOff>101600</xdr:colOff>
      <xdr:row>105</xdr:row>
      <xdr:rowOff>30662</xdr:rowOff>
    </xdr:to>
    <xdr:sp macro="" textlink="">
      <xdr:nvSpPr>
        <xdr:cNvPr id="689" name="楕円 688">
          <a:extLst>
            <a:ext uri="{FF2B5EF4-FFF2-40B4-BE49-F238E27FC236}">
              <a16:creationId xmlns:a16="http://schemas.microsoft.com/office/drawing/2014/main" id="{6A76AD7C-4C2B-4139-9A9C-C5F616551305}"/>
            </a:ext>
          </a:extLst>
        </xdr:cNvPr>
        <xdr:cNvSpPr/>
      </xdr:nvSpPr>
      <xdr:spPr>
        <a:xfrm>
          <a:off x="11487150" y="179275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151312</xdr:rowOff>
    </xdr:from>
    <xdr:to>
      <xdr:col>71</xdr:col>
      <xdr:colOff>177800</xdr:colOff>
      <xdr:row>105</xdr:row>
      <xdr:rowOff>12519</xdr:rowOff>
    </xdr:to>
    <xdr:cxnSp macro="">
      <xdr:nvCxnSpPr>
        <xdr:cNvPr id="690" name="直線コネクタ 689">
          <a:extLst>
            <a:ext uri="{FF2B5EF4-FFF2-40B4-BE49-F238E27FC236}">
              <a16:creationId xmlns:a16="http://schemas.microsoft.com/office/drawing/2014/main" id="{C725EE94-7EFA-457E-B974-6D3D380BC904}"/>
            </a:ext>
          </a:extLst>
        </xdr:cNvPr>
        <xdr:cNvCxnSpPr/>
      </xdr:nvCxnSpPr>
      <xdr:spPr>
        <a:xfrm>
          <a:off x="11541760" y="17982112"/>
          <a:ext cx="80518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157315</xdr:rowOff>
    </xdr:from>
    <xdr:ext cx="405111" cy="259045"/>
    <xdr:sp macro="" textlink="">
      <xdr:nvSpPr>
        <xdr:cNvPr id="691" name="n_1aveValue【公民館】&#10;有形固定資産減価償却率">
          <a:extLst>
            <a:ext uri="{FF2B5EF4-FFF2-40B4-BE49-F238E27FC236}">
              <a16:creationId xmlns:a16="http://schemas.microsoft.com/office/drawing/2014/main" id="{C4BAEC6E-0B73-4017-B884-143EBFA57A58}"/>
            </a:ext>
          </a:extLst>
        </xdr:cNvPr>
        <xdr:cNvSpPr txBox="1"/>
      </xdr:nvSpPr>
      <xdr:spPr>
        <a:xfrm>
          <a:off x="13738234" y="1816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692" name="n_2aveValue【公民館】&#10;有形固定資産減価償却率">
          <a:extLst>
            <a:ext uri="{FF2B5EF4-FFF2-40B4-BE49-F238E27FC236}">
              <a16:creationId xmlns:a16="http://schemas.microsoft.com/office/drawing/2014/main" id="{2BC0F28B-999D-45E2-9718-A8ADFC33CF46}"/>
            </a:ext>
          </a:extLst>
        </xdr:cNvPr>
        <xdr:cNvSpPr txBox="1"/>
      </xdr:nvSpPr>
      <xdr:spPr>
        <a:xfrm>
          <a:off x="12957184" y="1819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93" name="n_3aveValue【公民館】&#10;有形固定資産減価償却率">
          <a:extLst>
            <a:ext uri="{FF2B5EF4-FFF2-40B4-BE49-F238E27FC236}">
              <a16:creationId xmlns:a16="http://schemas.microsoft.com/office/drawing/2014/main" id="{64791BE7-A5A6-43C4-8E03-CDEF4C910642}"/>
            </a:ext>
          </a:extLst>
        </xdr:cNvPr>
        <xdr:cNvSpPr txBox="1"/>
      </xdr:nvSpPr>
      <xdr:spPr>
        <a:xfrm>
          <a:off x="12171054" y="18220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694" name="n_4aveValue【公民館】&#10;有形固定資産減価償却率">
          <a:extLst>
            <a:ext uri="{FF2B5EF4-FFF2-40B4-BE49-F238E27FC236}">
              <a16:creationId xmlns:a16="http://schemas.microsoft.com/office/drawing/2014/main" id="{BC34F7B9-FA99-4CEE-ACD5-5CC7D690E7E7}"/>
            </a:ext>
          </a:extLst>
        </xdr:cNvPr>
        <xdr:cNvSpPr txBox="1"/>
      </xdr:nvSpPr>
      <xdr:spPr>
        <a:xfrm>
          <a:off x="113544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73314</xdr:rowOff>
    </xdr:from>
    <xdr:ext cx="405111" cy="259045"/>
    <xdr:sp macro="" textlink="">
      <xdr:nvSpPr>
        <xdr:cNvPr id="695" name="n_1mainValue【公民館】&#10;有形固定資産減価償却率">
          <a:extLst>
            <a:ext uri="{FF2B5EF4-FFF2-40B4-BE49-F238E27FC236}">
              <a16:creationId xmlns:a16="http://schemas.microsoft.com/office/drawing/2014/main" id="{B8E2BF82-A33B-4C39-B090-DBE462E6183B}"/>
            </a:ext>
          </a:extLst>
        </xdr:cNvPr>
        <xdr:cNvSpPr txBox="1"/>
      </xdr:nvSpPr>
      <xdr:spPr>
        <a:xfrm>
          <a:off x="1373823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84745</xdr:rowOff>
    </xdr:from>
    <xdr:ext cx="405111" cy="259045"/>
    <xdr:sp macro="" textlink="">
      <xdr:nvSpPr>
        <xdr:cNvPr id="696" name="n_2mainValue【公民館】&#10;有形固定資産減価償却率">
          <a:extLst>
            <a:ext uri="{FF2B5EF4-FFF2-40B4-BE49-F238E27FC236}">
              <a16:creationId xmlns:a16="http://schemas.microsoft.com/office/drawing/2014/main" id="{C36D8749-87EC-44DB-8950-8BE0A721C830}"/>
            </a:ext>
          </a:extLst>
        </xdr:cNvPr>
        <xdr:cNvSpPr txBox="1"/>
      </xdr:nvSpPr>
      <xdr:spPr>
        <a:xfrm>
          <a:off x="12957184" y="1774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79846</xdr:rowOff>
    </xdr:from>
    <xdr:ext cx="405111" cy="259045"/>
    <xdr:sp macro="" textlink="">
      <xdr:nvSpPr>
        <xdr:cNvPr id="697" name="n_3mainValue【公民館】&#10;有形固定資産減価償却率">
          <a:extLst>
            <a:ext uri="{FF2B5EF4-FFF2-40B4-BE49-F238E27FC236}">
              <a16:creationId xmlns:a16="http://schemas.microsoft.com/office/drawing/2014/main" id="{6DF90113-54D5-4547-81EE-4E3448782FBE}"/>
            </a:ext>
          </a:extLst>
        </xdr:cNvPr>
        <xdr:cNvSpPr txBox="1"/>
      </xdr:nvSpPr>
      <xdr:spPr>
        <a:xfrm>
          <a:off x="1217105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698" name="n_4mainValue【公民館】&#10;有形固定資産減価償却率">
          <a:extLst>
            <a:ext uri="{FF2B5EF4-FFF2-40B4-BE49-F238E27FC236}">
              <a16:creationId xmlns:a16="http://schemas.microsoft.com/office/drawing/2014/main" id="{15523BE8-3AFF-4288-B7C8-326CB5C37380}"/>
            </a:ext>
          </a:extLst>
        </xdr:cNvPr>
        <xdr:cNvSpPr txBox="1"/>
      </xdr:nvSpPr>
      <xdr:spPr>
        <a:xfrm>
          <a:off x="11354444" y="1770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69B81A04-82F3-4367-9F42-E0CF34163425}"/>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2AB9DB60-684C-4DA6-A541-18B06A77ADE2}"/>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14BBE3BC-471D-4320-9CDC-1FFD429C2DBB}"/>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4614F937-FA13-4490-BC79-975C9586641C}"/>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4A05C040-E2D6-4D91-9DC2-00F5D22F61A3}"/>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BCB3275F-EEA8-4ACC-818C-A37A26A2B684}"/>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318661CB-AE41-4984-AEEE-CB0FC37AC913}"/>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50837CF4-0DEE-4E02-9004-3511D7958238}"/>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65E33FEF-0CF3-473A-8B0B-98837337814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4B17DD59-BD54-4B8A-9948-6EA56185FA81}"/>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EC15895F-726B-4D00-B86A-FDE832DA0690}"/>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5AEFE5C0-BCEB-4A3D-8316-E990DF007E3C}"/>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1FE6AE2A-2F60-47C1-B7DE-5E8053A82792}"/>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AEA6277E-5419-4681-AEA6-17243C886DE2}"/>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B6833356-3532-4CC5-A8D2-DAC2DB6F1AFA}"/>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C47EB3A0-A153-4A6D-8508-696C9BD13D09}"/>
            </a:ext>
          </a:extLst>
        </xdr:cNvPr>
        <xdr:cNvSpPr txBox="1"/>
      </xdr:nvSpPr>
      <xdr:spPr>
        <a:xfrm>
          <a:off x="15985051" y="1776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57757A2-F606-45D5-B961-BD0009E9E030}"/>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6A72C81A-EF79-4BC6-B6DC-975834CA4E7B}"/>
            </a:ext>
          </a:extLst>
        </xdr:cNvPr>
        <xdr:cNvSpPr txBox="1"/>
      </xdr:nvSpPr>
      <xdr:spPr>
        <a:xfrm>
          <a:off x="15985051" y="17381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2314C69A-AA1E-4965-9DB7-AD7A64D1CCE3}"/>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0C1A3E14-8E61-4EE8-A61C-59B2CDCC5CF1}"/>
            </a:ext>
          </a:extLst>
        </xdr:cNvPr>
        <xdr:cNvSpPr txBox="1"/>
      </xdr:nvSpPr>
      <xdr:spPr>
        <a:xfrm>
          <a:off x="15985051" y="17000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FBCF992E-0D0D-49D9-BF92-03A7B550C73A}"/>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C2A4BF17-6C04-48F4-914C-6C043C52078B}"/>
            </a:ext>
          </a:extLst>
        </xdr:cNvPr>
        <xdr:cNvSpPr txBox="1"/>
      </xdr:nvSpPr>
      <xdr:spPr>
        <a:xfrm>
          <a:off x="15985051" y="1662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D70248DD-4749-45A8-AD15-29083CD1E6B5}"/>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a:extLst>
            <a:ext uri="{FF2B5EF4-FFF2-40B4-BE49-F238E27FC236}">
              <a16:creationId xmlns:a16="http://schemas.microsoft.com/office/drawing/2014/main" id="{3280293B-3D6A-4841-BFD3-7CE72F317796}"/>
            </a:ext>
          </a:extLst>
        </xdr:cNvPr>
        <xdr:cNvCxnSpPr/>
      </xdr:nvCxnSpPr>
      <xdr:spPr>
        <a:xfrm flipV="1">
          <a:off x="19947254" y="17291075"/>
          <a:ext cx="0" cy="1376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a:extLst>
            <a:ext uri="{FF2B5EF4-FFF2-40B4-BE49-F238E27FC236}">
              <a16:creationId xmlns:a16="http://schemas.microsoft.com/office/drawing/2014/main" id="{0B8110F9-0361-492C-831B-D804405F39A6}"/>
            </a:ext>
          </a:extLst>
        </xdr:cNvPr>
        <xdr:cNvSpPr txBox="1"/>
      </xdr:nvSpPr>
      <xdr:spPr>
        <a:xfrm>
          <a:off x="1998599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a:extLst>
            <a:ext uri="{FF2B5EF4-FFF2-40B4-BE49-F238E27FC236}">
              <a16:creationId xmlns:a16="http://schemas.microsoft.com/office/drawing/2014/main" id="{20B0AD8B-C659-4D7C-AA4C-64E6B4EB937B}"/>
            </a:ext>
          </a:extLst>
        </xdr:cNvPr>
        <xdr:cNvCxnSpPr/>
      </xdr:nvCxnSpPr>
      <xdr:spPr>
        <a:xfrm>
          <a:off x="19885660" y="18667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a:extLst>
            <a:ext uri="{FF2B5EF4-FFF2-40B4-BE49-F238E27FC236}">
              <a16:creationId xmlns:a16="http://schemas.microsoft.com/office/drawing/2014/main" id="{25E2EBBF-A3CB-4671-94DB-59B817B6204B}"/>
            </a:ext>
          </a:extLst>
        </xdr:cNvPr>
        <xdr:cNvSpPr txBox="1"/>
      </xdr:nvSpPr>
      <xdr:spPr>
        <a:xfrm>
          <a:off x="19985990" y="1707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a:extLst>
            <a:ext uri="{FF2B5EF4-FFF2-40B4-BE49-F238E27FC236}">
              <a16:creationId xmlns:a16="http://schemas.microsoft.com/office/drawing/2014/main" id="{78836158-2469-404A-95EC-0B6ECA8733BF}"/>
            </a:ext>
          </a:extLst>
        </xdr:cNvPr>
        <xdr:cNvCxnSpPr/>
      </xdr:nvCxnSpPr>
      <xdr:spPr>
        <a:xfrm>
          <a:off x="19885660" y="17291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7" name="【公民館】&#10;一人当たり面積平均値テキスト">
          <a:extLst>
            <a:ext uri="{FF2B5EF4-FFF2-40B4-BE49-F238E27FC236}">
              <a16:creationId xmlns:a16="http://schemas.microsoft.com/office/drawing/2014/main" id="{F4209161-7FBA-4F6D-A7E9-EF3B4FD283C4}"/>
            </a:ext>
          </a:extLst>
        </xdr:cNvPr>
        <xdr:cNvSpPr txBox="1"/>
      </xdr:nvSpPr>
      <xdr:spPr>
        <a:xfrm>
          <a:off x="19985990" y="1839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a:extLst>
            <a:ext uri="{FF2B5EF4-FFF2-40B4-BE49-F238E27FC236}">
              <a16:creationId xmlns:a16="http://schemas.microsoft.com/office/drawing/2014/main" id="{60DA344D-81D9-472F-9E94-1D5EDE1C3D1F}"/>
            </a:ext>
          </a:extLst>
        </xdr:cNvPr>
        <xdr:cNvSpPr/>
      </xdr:nvSpPr>
      <xdr:spPr>
        <a:xfrm>
          <a:off x="19904710" y="1853590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a:extLst>
            <a:ext uri="{FF2B5EF4-FFF2-40B4-BE49-F238E27FC236}">
              <a16:creationId xmlns:a16="http://schemas.microsoft.com/office/drawing/2014/main" id="{2F8AC610-70A0-4097-ADC9-F802AD189D67}"/>
            </a:ext>
          </a:extLst>
        </xdr:cNvPr>
        <xdr:cNvSpPr/>
      </xdr:nvSpPr>
      <xdr:spPr>
        <a:xfrm>
          <a:off x="19161760" y="1854329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a:extLst>
            <a:ext uri="{FF2B5EF4-FFF2-40B4-BE49-F238E27FC236}">
              <a16:creationId xmlns:a16="http://schemas.microsoft.com/office/drawing/2014/main" id="{37A50CA6-9EAF-454D-9D2A-B865529C423E}"/>
            </a:ext>
          </a:extLst>
        </xdr:cNvPr>
        <xdr:cNvSpPr/>
      </xdr:nvSpPr>
      <xdr:spPr>
        <a:xfrm>
          <a:off x="18345150" y="1854207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1" name="フローチャート: 判断 730">
          <a:extLst>
            <a:ext uri="{FF2B5EF4-FFF2-40B4-BE49-F238E27FC236}">
              <a16:creationId xmlns:a16="http://schemas.microsoft.com/office/drawing/2014/main" id="{1F00B1CB-D5DE-4A4E-935D-3753526F131C}"/>
            </a:ext>
          </a:extLst>
        </xdr:cNvPr>
        <xdr:cNvSpPr/>
      </xdr:nvSpPr>
      <xdr:spPr>
        <a:xfrm>
          <a:off x="17547590" y="1854169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2" name="フローチャート: 判断 731">
          <a:extLst>
            <a:ext uri="{FF2B5EF4-FFF2-40B4-BE49-F238E27FC236}">
              <a16:creationId xmlns:a16="http://schemas.microsoft.com/office/drawing/2014/main" id="{225D156C-575C-474D-836A-775143873334}"/>
            </a:ext>
          </a:extLst>
        </xdr:cNvPr>
        <xdr:cNvSpPr/>
      </xdr:nvSpPr>
      <xdr:spPr>
        <a:xfrm>
          <a:off x="16761460" y="1853460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B313269-08BF-4380-8C5F-BB9B2A11389B}"/>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1CF75649-E30B-493E-98F8-4334F7747881}"/>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A18A2BA9-3D61-4150-A73E-8FC3A91DCC7C}"/>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81B55C9-13D8-4039-BA68-2094171DBF9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F908B3D-955F-4A12-9398-AD4A8A81348C}"/>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81254</xdr:rowOff>
    </xdr:from>
    <xdr:to>
      <xdr:col>116</xdr:col>
      <xdr:colOff>114300</xdr:colOff>
      <xdr:row>109</xdr:row>
      <xdr:rowOff>11404</xdr:rowOff>
    </xdr:to>
    <xdr:sp macro="" textlink="">
      <xdr:nvSpPr>
        <xdr:cNvPr id="738" name="楕円 737">
          <a:extLst>
            <a:ext uri="{FF2B5EF4-FFF2-40B4-BE49-F238E27FC236}">
              <a16:creationId xmlns:a16="http://schemas.microsoft.com/office/drawing/2014/main" id="{2924D33E-B9E4-4687-A00E-D4F25F69D0DE}"/>
            </a:ext>
          </a:extLst>
        </xdr:cNvPr>
        <xdr:cNvSpPr/>
      </xdr:nvSpPr>
      <xdr:spPr>
        <a:xfrm>
          <a:off x="19904710" y="1859975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1540</xdr:rowOff>
    </xdr:from>
    <xdr:ext cx="469744" cy="259045"/>
    <xdr:sp macro="" textlink="">
      <xdr:nvSpPr>
        <xdr:cNvPr id="739" name="【公民館】&#10;一人当たり面積該当値テキスト">
          <a:extLst>
            <a:ext uri="{FF2B5EF4-FFF2-40B4-BE49-F238E27FC236}">
              <a16:creationId xmlns:a16="http://schemas.microsoft.com/office/drawing/2014/main" id="{FFCEDE25-434D-421E-A820-54033CA1519D}"/>
            </a:ext>
          </a:extLst>
        </xdr:cNvPr>
        <xdr:cNvSpPr txBox="1"/>
      </xdr:nvSpPr>
      <xdr:spPr>
        <a:xfrm>
          <a:off x="19985990"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81787</xdr:rowOff>
    </xdr:from>
    <xdr:to>
      <xdr:col>112</xdr:col>
      <xdr:colOff>38100</xdr:colOff>
      <xdr:row>109</xdr:row>
      <xdr:rowOff>11937</xdr:rowOff>
    </xdr:to>
    <xdr:sp macro="" textlink="">
      <xdr:nvSpPr>
        <xdr:cNvPr id="740" name="楕円 739">
          <a:extLst>
            <a:ext uri="{FF2B5EF4-FFF2-40B4-BE49-F238E27FC236}">
              <a16:creationId xmlns:a16="http://schemas.microsoft.com/office/drawing/2014/main" id="{8ABDAED2-AD2D-48C5-AC77-A3E3EFF615A4}"/>
            </a:ext>
          </a:extLst>
        </xdr:cNvPr>
        <xdr:cNvSpPr/>
      </xdr:nvSpPr>
      <xdr:spPr>
        <a:xfrm>
          <a:off x="19161760" y="186002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132054</xdr:rowOff>
    </xdr:from>
    <xdr:to>
      <xdr:col>116</xdr:col>
      <xdr:colOff>63500</xdr:colOff>
      <xdr:row>108</xdr:row>
      <xdr:rowOff>132587</xdr:rowOff>
    </xdr:to>
    <xdr:cxnSp macro="">
      <xdr:nvCxnSpPr>
        <xdr:cNvPr id="741" name="直線コネクタ 740">
          <a:extLst>
            <a:ext uri="{FF2B5EF4-FFF2-40B4-BE49-F238E27FC236}">
              <a16:creationId xmlns:a16="http://schemas.microsoft.com/office/drawing/2014/main" id="{DDC98C0C-4F7C-46A0-8F19-21E5ABD1911E}"/>
            </a:ext>
          </a:extLst>
        </xdr:cNvPr>
        <xdr:cNvCxnSpPr/>
      </xdr:nvCxnSpPr>
      <xdr:spPr>
        <a:xfrm flipV="1">
          <a:off x="19204940" y="18652464"/>
          <a:ext cx="74295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59767</xdr:rowOff>
    </xdr:from>
    <xdr:to>
      <xdr:col>107</xdr:col>
      <xdr:colOff>101600</xdr:colOff>
      <xdr:row>108</xdr:row>
      <xdr:rowOff>161367</xdr:rowOff>
    </xdr:to>
    <xdr:sp macro="" textlink="">
      <xdr:nvSpPr>
        <xdr:cNvPr id="742" name="楕円 741">
          <a:extLst>
            <a:ext uri="{FF2B5EF4-FFF2-40B4-BE49-F238E27FC236}">
              <a16:creationId xmlns:a16="http://schemas.microsoft.com/office/drawing/2014/main" id="{7B22B929-C81B-4798-9649-48F38ADA31D1}"/>
            </a:ext>
          </a:extLst>
        </xdr:cNvPr>
        <xdr:cNvSpPr/>
      </xdr:nvSpPr>
      <xdr:spPr>
        <a:xfrm>
          <a:off x="18345150" y="1857255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110567</xdr:rowOff>
    </xdr:from>
    <xdr:to>
      <xdr:col>111</xdr:col>
      <xdr:colOff>177800</xdr:colOff>
      <xdr:row>108</xdr:row>
      <xdr:rowOff>132587</xdr:rowOff>
    </xdr:to>
    <xdr:cxnSp macro="">
      <xdr:nvCxnSpPr>
        <xdr:cNvPr id="743" name="直線コネクタ 742">
          <a:extLst>
            <a:ext uri="{FF2B5EF4-FFF2-40B4-BE49-F238E27FC236}">
              <a16:creationId xmlns:a16="http://schemas.microsoft.com/office/drawing/2014/main" id="{EFA6AFBE-25E1-4E17-AD91-C62E47DF2CD4}"/>
            </a:ext>
          </a:extLst>
        </xdr:cNvPr>
        <xdr:cNvCxnSpPr/>
      </xdr:nvCxnSpPr>
      <xdr:spPr>
        <a:xfrm>
          <a:off x="18399760" y="18627167"/>
          <a:ext cx="805180" cy="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60758</xdr:rowOff>
    </xdr:from>
    <xdr:to>
      <xdr:col>102</xdr:col>
      <xdr:colOff>165100</xdr:colOff>
      <xdr:row>108</xdr:row>
      <xdr:rowOff>162358</xdr:rowOff>
    </xdr:to>
    <xdr:sp macro="" textlink="">
      <xdr:nvSpPr>
        <xdr:cNvPr id="744" name="楕円 743">
          <a:extLst>
            <a:ext uri="{FF2B5EF4-FFF2-40B4-BE49-F238E27FC236}">
              <a16:creationId xmlns:a16="http://schemas.microsoft.com/office/drawing/2014/main" id="{7CD3DE87-9B68-4B95-B8A7-DD12FAA4D0C5}"/>
            </a:ext>
          </a:extLst>
        </xdr:cNvPr>
        <xdr:cNvSpPr/>
      </xdr:nvSpPr>
      <xdr:spPr>
        <a:xfrm>
          <a:off x="17547590" y="1857354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110567</xdr:rowOff>
    </xdr:from>
    <xdr:to>
      <xdr:col>107</xdr:col>
      <xdr:colOff>50800</xdr:colOff>
      <xdr:row>108</xdr:row>
      <xdr:rowOff>111558</xdr:rowOff>
    </xdr:to>
    <xdr:cxnSp macro="">
      <xdr:nvCxnSpPr>
        <xdr:cNvPr id="745" name="直線コネクタ 744">
          <a:extLst>
            <a:ext uri="{FF2B5EF4-FFF2-40B4-BE49-F238E27FC236}">
              <a16:creationId xmlns:a16="http://schemas.microsoft.com/office/drawing/2014/main" id="{2FDFBC24-3FA4-4258-9FDD-B8A34D452718}"/>
            </a:ext>
          </a:extLst>
        </xdr:cNvPr>
        <xdr:cNvCxnSpPr/>
      </xdr:nvCxnSpPr>
      <xdr:spPr>
        <a:xfrm flipV="1">
          <a:off x="17602200" y="18627167"/>
          <a:ext cx="79756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61443</xdr:rowOff>
    </xdr:from>
    <xdr:to>
      <xdr:col>98</xdr:col>
      <xdr:colOff>38100</xdr:colOff>
      <xdr:row>108</xdr:row>
      <xdr:rowOff>163043</xdr:rowOff>
    </xdr:to>
    <xdr:sp macro="" textlink="">
      <xdr:nvSpPr>
        <xdr:cNvPr id="746" name="楕円 745">
          <a:extLst>
            <a:ext uri="{FF2B5EF4-FFF2-40B4-BE49-F238E27FC236}">
              <a16:creationId xmlns:a16="http://schemas.microsoft.com/office/drawing/2014/main" id="{E4EE635D-9AE4-44DE-A551-5610B5326581}"/>
            </a:ext>
          </a:extLst>
        </xdr:cNvPr>
        <xdr:cNvSpPr/>
      </xdr:nvSpPr>
      <xdr:spPr>
        <a:xfrm>
          <a:off x="16761460" y="1857423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111558</xdr:rowOff>
    </xdr:from>
    <xdr:to>
      <xdr:col>102</xdr:col>
      <xdr:colOff>114300</xdr:colOff>
      <xdr:row>108</xdr:row>
      <xdr:rowOff>112243</xdr:rowOff>
    </xdr:to>
    <xdr:cxnSp macro="">
      <xdr:nvCxnSpPr>
        <xdr:cNvPr id="747" name="直線コネクタ 746">
          <a:extLst>
            <a:ext uri="{FF2B5EF4-FFF2-40B4-BE49-F238E27FC236}">
              <a16:creationId xmlns:a16="http://schemas.microsoft.com/office/drawing/2014/main" id="{3F4C9962-61CA-4D33-8C4D-9A59F73BCBAB}"/>
            </a:ext>
          </a:extLst>
        </xdr:cNvPr>
        <xdr:cNvCxnSpPr/>
      </xdr:nvCxnSpPr>
      <xdr:spPr>
        <a:xfrm flipV="1">
          <a:off x="16804640" y="18628158"/>
          <a:ext cx="79756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748" name="n_1aveValue【公民館】&#10;一人当たり面積">
          <a:extLst>
            <a:ext uri="{FF2B5EF4-FFF2-40B4-BE49-F238E27FC236}">
              <a16:creationId xmlns:a16="http://schemas.microsoft.com/office/drawing/2014/main" id="{29D65D6C-6362-4084-A576-4BE5191C7BFA}"/>
            </a:ext>
          </a:extLst>
        </xdr:cNvPr>
        <xdr:cNvSpPr txBox="1"/>
      </xdr:nvSpPr>
      <xdr:spPr>
        <a:xfrm>
          <a:off x="18982132" y="183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749" name="n_2aveValue【公民館】&#10;一人当たり面積">
          <a:extLst>
            <a:ext uri="{FF2B5EF4-FFF2-40B4-BE49-F238E27FC236}">
              <a16:creationId xmlns:a16="http://schemas.microsoft.com/office/drawing/2014/main" id="{D2379847-30E5-4341-BF0D-773574150CAC}"/>
            </a:ext>
          </a:extLst>
        </xdr:cNvPr>
        <xdr:cNvSpPr txBox="1"/>
      </xdr:nvSpPr>
      <xdr:spPr>
        <a:xfrm>
          <a:off x="18182032" y="183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750" name="n_3aveValue【公民館】&#10;一人当たり面積">
          <a:extLst>
            <a:ext uri="{FF2B5EF4-FFF2-40B4-BE49-F238E27FC236}">
              <a16:creationId xmlns:a16="http://schemas.microsoft.com/office/drawing/2014/main" id="{5D598BBC-6C01-4E4E-B28E-9A5E46449E24}"/>
            </a:ext>
          </a:extLst>
        </xdr:cNvPr>
        <xdr:cNvSpPr txBox="1"/>
      </xdr:nvSpPr>
      <xdr:spPr>
        <a:xfrm>
          <a:off x="17384472" y="1831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751" name="n_4aveValue【公民館】&#10;一人当たり面積">
          <a:extLst>
            <a:ext uri="{FF2B5EF4-FFF2-40B4-BE49-F238E27FC236}">
              <a16:creationId xmlns:a16="http://schemas.microsoft.com/office/drawing/2014/main" id="{EA02036C-1CB4-424D-8E5E-A77522C991F8}"/>
            </a:ext>
          </a:extLst>
        </xdr:cNvPr>
        <xdr:cNvSpPr txBox="1"/>
      </xdr:nvSpPr>
      <xdr:spPr>
        <a:xfrm>
          <a:off x="16588817" y="1830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3064</xdr:rowOff>
    </xdr:from>
    <xdr:ext cx="469744" cy="259045"/>
    <xdr:sp macro="" textlink="">
      <xdr:nvSpPr>
        <xdr:cNvPr id="752" name="n_1mainValue【公民館】&#10;一人当たり面積">
          <a:extLst>
            <a:ext uri="{FF2B5EF4-FFF2-40B4-BE49-F238E27FC236}">
              <a16:creationId xmlns:a16="http://schemas.microsoft.com/office/drawing/2014/main" id="{D63C32C1-5C39-4E23-9CF8-B42291A29565}"/>
            </a:ext>
          </a:extLst>
        </xdr:cNvPr>
        <xdr:cNvSpPr txBox="1"/>
      </xdr:nvSpPr>
      <xdr:spPr>
        <a:xfrm>
          <a:off x="18982132" y="1869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152494</xdr:rowOff>
    </xdr:from>
    <xdr:ext cx="469744" cy="259045"/>
    <xdr:sp macro="" textlink="">
      <xdr:nvSpPr>
        <xdr:cNvPr id="753" name="n_2mainValue【公民館】&#10;一人当たり面積">
          <a:extLst>
            <a:ext uri="{FF2B5EF4-FFF2-40B4-BE49-F238E27FC236}">
              <a16:creationId xmlns:a16="http://schemas.microsoft.com/office/drawing/2014/main" id="{75079E92-76F9-4C2E-B5F1-C4BE0D9A8B02}"/>
            </a:ext>
          </a:extLst>
        </xdr:cNvPr>
        <xdr:cNvSpPr txBox="1"/>
      </xdr:nvSpPr>
      <xdr:spPr>
        <a:xfrm>
          <a:off x="18182032" y="1866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153485</xdr:rowOff>
    </xdr:from>
    <xdr:ext cx="469744" cy="259045"/>
    <xdr:sp macro="" textlink="">
      <xdr:nvSpPr>
        <xdr:cNvPr id="754" name="n_3mainValue【公民館】&#10;一人当たり面積">
          <a:extLst>
            <a:ext uri="{FF2B5EF4-FFF2-40B4-BE49-F238E27FC236}">
              <a16:creationId xmlns:a16="http://schemas.microsoft.com/office/drawing/2014/main" id="{FFC95145-CD56-4FB1-9C82-15DF37670630}"/>
            </a:ext>
          </a:extLst>
        </xdr:cNvPr>
        <xdr:cNvSpPr txBox="1"/>
      </xdr:nvSpPr>
      <xdr:spPr>
        <a:xfrm>
          <a:off x="17384472" y="186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154170</xdr:rowOff>
    </xdr:from>
    <xdr:ext cx="469744" cy="259045"/>
    <xdr:sp macro="" textlink="">
      <xdr:nvSpPr>
        <xdr:cNvPr id="755" name="n_4mainValue【公民館】&#10;一人当たり面積">
          <a:extLst>
            <a:ext uri="{FF2B5EF4-FFF2-40B4-BE49-F238E27FC236}">
              <a16:creationId xmlns:a16="http://schemas.microsoft.com/office/drawing/2014/main" id="{3A2AE708-C75B-4505-8A81-A9635E0B64B3}"/>
            </a:ext>
          </a:extLst>
        </xdr:cNvPr>
        <xdr:cNvSpPr txBox="1"/>
      </xdr:nvSpPr>
      <xdr:spPr>
        <a:xfrm>
          <a:off x="16588817"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CB6590BD-182D-4B9E-A0FF-0655A7BD34A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863F845A-2762-4FD8-91F2-650D6101E772}"/>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4997EFD0-9EE9-4C71-9F85-6B3CF0065672}"/>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有形固定資産減価償却率については、多くの施設で類似団体内平均値と同等あるいは下回っている。</a:t>
          </a:r>
        </a:p>
        <a:p>
          <a:r>
            <a:rPr kumimoji="1" lang="ja-JP" altLang="en-US" sz="1300">
              <a:latin typeface="ＭＳ Ｐゴシック" panose="020B0600070205080204" pitchFamily="50" charset="-128"/>
              <a:ea typeface="ＭＳ Ｐゴシック" panose="020B0600070205080204" pitchFamily="50" charset="-128"/>
            </a:rPr>
            <a:t>　学校や公民館など大きな施設については、耐震化等とあわせ、更新工事が完了している。</a:t>
          </a:r>
        </a:p>
        <a:p>
          <a:r>
            <a:rPr kumimoji="1" lang="ja-JP" altLang="en-US" sz="1300">
              <a:latin typeface="ＭＳ Ｐゴシック" panose="020B0600070205080204" pitchFamily="50" charset="-128"/>
              <a:ea typeface="ＭＳ Ｐゴシック" panose="020B0600070205080204" pitchFamily="50" charset="-128"/>
            </a:rPr>
            <a:t>　有形固定資産減価償却率が顕著に高い認定こども園・幼稚園・保育園（本町には保育園のみ）は、施設の構造が木造であることが要因している。</a:t>
          </a:r>
        </a:p>
        <a:p>
          <a:r>
            <a:rPr kumimoji="1" lang="ja-JP" altLang="en-US" sz="1300">
              <a:latin typeface="ＭＳ Ｐゴシック" panose="020B0600070205080204" pitchFamily="50" charset="-128"/>
              <a:ea typeface="ＭＳ Ｐゴシック" panose="020B0600070205080204" pitchFamily="50" charset="-128"/>
            </a:rPr>
            <a:t>　一人当たり面積については、類似団体内平均値と同等あるいは下回っており、規模は適正であると考えている。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12FACAE-1F51-4A5E-BEA6-1C1182051D5F}"/>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A3ED269-83DB-46C3-914A-47D2991C51C3}"/>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645B7A-8C99-473E-9DE1-C895FC297110}"/>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1D9DD41-48EA-49BD-9B84-68C51ECB22C0}"/>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36B060-791F-44F6-938F-915442E39CBD}"/>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4B97A43-F9DE-4294-80E9-049AD2604394}"/>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4F764B-BC40-44E5-B373-44754410CBD1}"/>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732487-7E09-426F-B9E5-954AA990AA74}"/>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5E03251-BD1D-4A5B-80A8-237EAD9468CD}"/>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B90C319-0352-4363-BC6F-6B47BEBC898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4,498
4,463
78.65
4,560,137
4,295,636
259,778
2,794,853
3,335,492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7D9149-A7AD-415E-97CF-59328176901A}"/>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8A6A2C-44E2-4DB5-8F03-C3A877524AC5}"/>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5B1F98-BF13-48C6-8FC7-0415C62A3D5C}"/>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C9B3EE-2D14-4D5B-8779-6E67BDADC284}"/>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E4BE5B5-547A-44A4-9EAF-2EBD7196221A}"/>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A026603-A416-45B4-9479-113EBFDD0919}"/>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18C2936-3D87-4F1C-BBE3-CA26A9606725}"/>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B49BC82-773F-48AD-9D0E-BE119327DE5F}"/>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35DD49-76B6-408D-947B-63D4D853D4DE}"/>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D636C0-633D-4172-9F09-C4624C81B6F0}"/>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A6C0AF-D41F-40B9-A6F1-5C5030B9361F}"/>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A3A284-E652-40FD-A248-6C57D03091A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24B6251-4465-464B-B533-32D56A34611C}"/>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8CABE49-2752-4691-9D7F-3CC45BD5A4D1}"/>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E4E531-6102-4333-AA31-888FE2127359}"/>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8A667FD-1EF2-4C9E-9043-7808843A50B6}"/>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3305A2-7D9D-4671-8D1D-836F65905375}"/>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873E850-FA8A-4C39-87EB-B99A2D065697}"/>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ED7A8DD-A647-44D9-8536-FDC7F1BC7C0B}"/>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6F8E0A0-99AD-4BCE-B489-B6316A390BEE}"/>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A46155-6B94-4D78-BFA9-D865AA020750}"/>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2E1C725-4E89-4748-ABD1-5AC356800F4F}"/>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EA4FB8D-C0BA-45EC-9157-FA21047DA92A}"/>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1894FB1-F8DB-4F4C-A6F8-159AB93C08C9}"/>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5D5177C-A47D-4DE9-A675-14EE2DDEE1E3}"/>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590F236-FD86-4B4E-8F25-2CE6B9E84F79}"/>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DCE32FB-AF9C-4F9C-B68E-B6D3C5480526}"/>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08F247A-2B64-465A-99F1-479D4CE360D1}"/>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7C5B0C5-E2B0-43D8-9122-B0B2F2E8C738}"/>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CBF2A83-63EF-4D92-8307-5F47BC97F3B4}"/>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76DE84-23B5-4AEE-A5E5-CB364B0E1522}"/>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4BC1816-C334-4DB2-BE72-143EA43D1E7A}"/>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758893B-221D-4365-8189-12C5B2036ED1}"/>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A36AC3A-7554-494A-90FA-0DE46D147689}"/>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E675660-7EF9-46F1-93DF-DE490B929B1D}"/>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61266C2-BA3D-4D40-BF49-BED9580A3C6D}"/>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027A23B-3DC2-479F-841A-00A3D3117D5F}"/>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70E1677-D086-4A35-9338-5045643A001E}"/>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EC004F0-8E82-4DFD-A5BD-113E6D49E3CB}"/>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7B947CE-6EEC-4C81-8129-D48AAACC7B5B}"/>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E11400E-5886-4BAA-94C9-8E38C485D073}"/>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109CB139-B352-41C9-B52C-3228DE7C4966}"/>
            </a:ext>
          </a:extLst>
        </xdr:cNvPr>
        <xdr:cNvSpPr txBox="1"/>
      </xdr:nvSpPr>
      <xdr:spPr>
        <a:xfrm>
          <a:off x="386866" y="557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41F5CAA-1DDB-4E24-8F12-8951E02A58E3}"/>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860A74B0-65CB-41F6-860B-D4AFF7800B49}"/>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4AAB3E9E-F6FA-441D-9BCC-91463AE5C9AD}"/>
            </a:ext>
          </a:extLst>
        </xdr:cNvPr>
        <xdr:cNvCxnSpPr/>
      </xdr:nvCxnSpPr>
      <xdr:spPr>
        <a:xfrm flipV="1">
          <a:off x="4173855" y="571119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1F805B89-F77F-4752-AFFB-592C5915965C}"/>
            </a:ext>
          </a:extLst>
        </xdr:cNvPr>
        <xdr:cNvSpPr txBox="1"/>
      </xdr:nvSpPr>
      <xdr:spPr>
        <a:xfrm>
          <a:off x="421259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164B0CD1-66B2-4FF8-B689-624F3FC59ABC}"/>
            </a:ext>
          </a:extLst>
        </xdr:cNvPr>
        <xdr:cNvCxnSpPr/>
      </xdr:nvCxnSpPr>
      <xdr:spPr>
        <a:xfrm>
          <a:off x="4112260" y="698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1F704335-CF75-4AE8-9DF2-2BAB538FDA53}"/>
            </a:ext>
          </a:extLst>
        </xdr:cNvPr>
        <xdr:cNvSpPr txBox="1"/>
      </xdr:nvSpPr>
      <xdr:spPr>
        <a:xfrm>
          <a:off x="4212590" y="549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BC31DC56-D176-46B9-A1EF-B2BE348ACE7B}"/>
            </a:ext>
          </a:extLst>
        </xdr:cNvPr>
        <xdr:cNvCxnSpPr/>
      </xdr:nvCxnSpPr>
      <xdr:spPr>
        <a:xfrm>
          <a:off x="411226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13987</xdr:rowOff>
    </xdr:from>
    <xdr:ext cx="405111" cy="259045"/>
    <xdr:sp macro="" textlink="">
      <xdr:nvSpPr>
        <xdr:cNvPr id="61" name="【図書館】&#10;有形固定資産減価償却率平均値テキスト">
          <a:extLst>
            <a:ext uri="{FF2B5EF4-FFF2-40B4-BE49-F238E27FC236}">
              <a16:creationId xmlns:a16="http://schemas.microsoft.com/office/drawing/2014/main" id="{80CAC491-A58F-4C5B-9E9C-DE5432346E47}"/>
            </a:ext>
          </a:extLst>
        </xdr:cNvPr>
        <xdr:cNvSpPr txBox="1"/>
      </xdr:nvSpPr>
      <xdr:spPr>
        <a:xfrm>
          <a:off x="421259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a:extLst>
            <a:ext uri="{FF2B5EF4-FFF2-40B4-BE49-F238E27FC236}">
              <a16:creationId xmlns:a16="http://schemas.microsoft.com/office/drawing/2014/main" id="{4845E9B1-DAFC-42E9-93C2-3E011A08DF76}"/>
            </a:ext>
          </a:extLst>
        </xdr:cNvPr>
        <xdr:cNvSpPr/>
      </xdr:nvSpPr>
      <xdr:spPr>
        <a:xfrm>
          <a:off x="4131310" y="63792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a:extLst>
            <a:ext uri="{FF2B5EF4-FFF2-40B4-BE49-F238E27FC236}">
              <a16:creationId xmlns:a16="http://schemas.microsoft.com/office/drawing/2014/main" id="{BD67A987-F971-4E06-97E5-96D2127D73AB}"/>
            </a:ext>
          </a:extLst>
        </xdr:cNvPr>
        <xdr:cNvSpPr/>
      </xdr:nvSpPr>
      <xdr:spPr>
        <a:xfrm>
          <a:off x="3388360" y="6349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a:extLst>
            <a:ext uri="{FF2B5EF4-FFF2-40B4-BE49-F238E27FC236}">
              <a16:creationId xmlns:a16="http://schemas.microsoft.com/office/drawing/2014/main" id="{8DDD5759-B929-4DB3-94A9-987289736401}"/>
            </a:ext>
          </a:extLst>
        </xdr:cNvPr>
        <xdr:cNvSpPr/>
      </xdr:nvSpPr>
      <xdr:spPr>
        <a:xfrm>
          <a:off x="2571750" y="62661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90248EC4-E1AF-4601-A5BC-FC26B50842CF}"/>
            </a:ext>
          </a:extLst>
        </xdr:cNvPr>
        <xdr:cNvSpPr/>
      </xdr:nvSpPr>
      <xdr:spPr>
        <a:xfrm>
          <a:off x="1774190" y="62471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26670</xdr:rowOff>
    </xdr:from>
    <xdr:to>
      <xdr:col>6</xdr:col>
      <xdr:colOff>38100</xdr:colOff>
      <xdr:row>36</xdr:row>
      <xdr:rowOff>128270</xdr:rowOff>
    </xdr:to>
    <xdr:sp macro="" textlink="">
      <xdr:nvSpPr>
        <xdr:cNvPr id="66" name="フローチャート: 判断 65">
          <a:extLst>
            <a:ext uri="{FF2B5EF4-FFF2-40B4-BE49-F238E27FC236}">
              <a16:creationId xmlns:a16="http://schemas.microsoft.com/office/drawing/2014/main" id="{06C12CA8-F1A3-4473-B37A-51F0339EA3CA}"/>
            </a:ext>
          </a:extLst>
        </xdr:cNvPr>
        <xdr:cNvSpPr/>
      </xdr:nvSpPr>
      <xdr:spPr>
        <a:xfrm>
          <a:off x="988060" y="619696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89AA36F-B1DF-4C6A-B07C-2B53A377D8B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22BAD8A-C3E0-4BD8-8260-0DF2862E59EA}"/>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63BD3A5-640B-4312-9EAB-A92B053C8DE1}"/>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7AC56A-17FB-4C4B-BEE2-C9CAB05F3C98}"/>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E7B04F5-3DA6-4467-97B2-752104A8B41C}"/>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5080</xdr:rowOff>
    </xdr:from>
    <xdr:to>
      <xdr:col>24</xdr:col>
      <xdr:colOff>114300</xdr:colOff>
      <xdr:row>36</xdr:row>
      <xdr:rowOff>106680</xdr:rowOff>
    </xdr:to>
    <xdr:sp macro="" textlink="">
      <xdr:nvSpPr>
        <xdr:cNvPr id="72" name="楕円 71">
          <a:extLst>
            <a:ext uri="{FF2B5EF4-FFF2-40B4-BE49-F238E27FC236}">
              <a16:creationId xmlns:a16="http://schemas.microsoft.com/office/drawing/2014/main" id="{9F0FCF96-28B8-4C7A-8BBA-2ED429464949}"/>
            </a:ext>
          </a:extLst>
        </xdr:cNvPr>
        <xdr:cNvSpPr/>
      </xdr:nvSpPr>
      <xdr:spPr>
        <a:xfrm>
          <a:off x="4131310" y="61791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27957</xdr:rowOff>
    </xdr:from>
    <xdr:ext cx="405111" cy="259045"/>
    <xdr:sp macro="" textlink="">
      <xdr:nvSpPr>
        <xdr:cNvPr id="73" name="【図書館】&#10;有形固定資産減価償却率該当値テキスト">
          <a:extLst>
            <a:ext uri="{FF2B5EF4-FFF2-40B4-BE49-F238E27FC236}">
              <a16:creationId xmlns:a16="http://schemas.microsoft.com/office/drawing/2014/main" id="{64175CE4-1243-4F8F-8960-DBBA947BF810}"/>
            </a:ext>
          </a:extLst>
        </xdr:cNvPr>
        <xdr:cNvSpPr txBox="1"/>
      </xdr:nvSpPr>
      <xdr:spPr>
        <a:xfrm>
          <a:off x="4212590" y="6026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165100</xdr:rowOff>
    </xdr:from>
    <xdr:to>
      <xdr:col>20</xdr:col>
      <xdr:colOff>38100</xdr:colOff>
      <xdr:row>36</xdr:row>
      <xdr:rowOff>95250</xdr:rowOff>
    </xdr:to>
    <xdr:sp macro="" textlink="">
      <xdr:nvSpPr>
        <xdr:cNvPr id="74" name="楕円 73">
          <a:extLst>
            <a:ext uri="{FF2B5EF4-FFF2-40B4-BE49-F238E27FC236}">
              <a16:creationId xmlns:a16="http://schemas.microsoft.com/office/drawing/2014/main" id="{2B6360EA-90BF-4EBB-9A43-173898AD97C4}"/>
            </a:ext>
          </a:extLst>
        </xdr:cNvPr>
        <xdr:cNvSpPr/>
      </xdr:nvSpPr>
      <xdr:spPr>
        <a:xfrm>
          <a:off x="3388360" y="616966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44450</xdr:rowOff>
    </xdr:from>
    <xdr:to>
      <xdr:col>24</xdr:col>
      <xdr:colOff>63500</xdr:colOff>
      <xdr:row>36</xdr:row>
      <xdr:rowOff>55880</xdr:rowOff>
    </xdr:to>
    <xdr:cxnSp macro="">
      <xdr:nvCxnSpPr>
        <xdr:cNvPr id="75" name="直線コネクタ 74">
          <a:extLst>
            <a:ext uri="{FF2B5EF4-FFF2-40B4-BE49-F238E27FC236}">
              <a16:creationId xmlns:a16="http://schemas.microsoft.com/office/drawing/2014/main" id="{9018F2D3-F633-4443-AD22-97E7A519EAB2}"/>
            </a:ext>
          </a:extLst>
        </xdr:cNvPr>
        <xdr:cNvCxnSpPr/>
      </xdr:nvCxnSpPr>
      <xdr:spPr>
        <a:xfrm>
          <a:off x="3431540" y="6218555"/>
          <a:ext cx="7429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xdr:rowOff>
    </xdr:from>
    <xdr:to>
      <xdr:col>15</xdr:col>
      <xdr:colOff>101600</xdr:colOff>
      <xdr:row>36</xdr:row>
      <xdr:rowOff>106680</xdr:rowOff>
    </xdr:to>
    <xdr:sp macro="" textlink="">
      <xdr:nvSpPr>
        <xdr:cNvPr id="76" name="楕円 75">
          <a:extLst>
            <a:ext uri="{FF2B5EF4-FFF2-40B4-BE49-F238E27FC236}">
              <a16:creationId xmlns:a16="http://schemas.microsoft.com/office/drawing/2014/main" id="{AE0C4791-ADEC-4ED7-85F7-64E672882303}"/>
            </a:ext>
          </a:extLst>
        </xdr:cNvPr>
        <xdr:cNvSpPr/>
      </xdr:nvSpPr>
      <xdr:spPr>
        <a:xfrm>
          <a:off x="2571750" y="61791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44450</xdr:rowOff>
    </xdr:from>
    <xdr:to>
      <xdr:col>19</xdr:col>
      <xdr:colOff>177800</xdr:colOff>
      <xdr:row>36</xdr:row>
      <xdr:rowOff>55880</xdr:rowOff>
    </xdr:to>
    <xdr:cxnSp macro="">
      <xdr:nvCxnSpPr>
        <xdr:cNvPr id="77" name="直線コネクタ 76">
          <a:extLst>
            <a:ext uri="{FF2B5EF4-FFF2-40B4-BE49-F238E27FC236}">
              <a16:creationId xmlns:a16="http://schemas.microsoft.com/office/drawing/2014/main" id="{EC5EE6E5-B2D6-49D8-8C40-FDC014FBAA20}"/>
            </a:ext>
          </a:extLst>
        </xdr:cNvPr>
        <xdr:cNvCxnSpPr/>
      </xdr:nvCxnSpPr>
      <xdr:spPr>
        <a:xfrm flipV="1">
          <a:off x="2626360" y="6218555"/>
          <a:ext cx="80518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152400</xdr:rowOff>
    </xdr:from>
    <xdr:to>
      <xdr:col>10</xdr:col>
      <xdr:colOff>165100</xdr:colOff>
      <xdr:row>36</xdr:row>
      <xdr:rowOff>82550</xdr:rowOff>
    </xdr:to>
    <xdr:sp macro="" textlink="">
      <xdr:nvSpPr>
        <xdr:cNvPr id="78" name="楕円 77">
          <a:extLst>
            <a:ext uri="{FF2B5EF4-FFF2-40B4-BE49-F238E27FC236}">
              <a16:creationId xmlns:a16="http://schemas.microsoft.com/office/drawing/2014/main" id="{F6D329F3-0729-4484-9889-0407CA91DA8F}"/>
            </a:ext>
          </a:extLst>
        </xdr:cNvPr>
        <xdr:cNvSpPr/>
      </xdr:nvSpPr>
      <xdr:spPr>
        <a:xfrm>
          <a:off x="1774190" y="615315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31750</xdr:rowOff>
    </xdr:from>
    <xdr:to>
      <xdr:col>15</xdr:col>
      <xdr:colOff>50800</xdr:colOff>
      <xdr:row>36</xdr:row>
      <xdr:rowOff>55880</xdr:rowOff>
    </xdr:to>
    <xdr:cxnSp macro="">
      <xdr:nvCxnSpPr>
        <xdr:cNvPr id="79" name="直線コネクタ 78">
          <a:extLst>
            <a:ext uri="{FF2B5EF4-FFF2-40B4-BE49-F238E27FC236}">
              <a16:creationId xmlns:a16="http://schemas.microsoft.com/office/drawing/2014/main" id="{FAB7335B-4526-4015-BA65-6CE9793F21C0}"/>
            </a:ext>
          </a:extLst>
        </xdr:cNvPr>
        <xdr:cNvCxnSpPr/>
      </xdr:nvCxnSpPr>
      <xdr:spPr>
        <a:xfrm>
          <a:off x="1828800" y="6202045"/>
          <a:ext cx="79756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127000</xdr:rowOff>
    </xdr:from>
    <xdr:to>
      <xdr:col>6</xdr:col>
      <xdr:colOff>38100</xdr:colOff>
      <xdr:row>36</xdr:row>
      <xdr:rowOff>57150</xdr:rowOff>
    </xdr:to>
    <xdr:sp macro="" textlink="">
      <xdr:nvSpPr>
        <xdr:cNvPr id="80" name="楕円 79">
          <a:extLst>
            <a:ext uri="{FF2B5EF4-FFF2-40B4-BE49-F238E27FC236}">
              <a16:creationId xmlns:a16="http://schemas.microsoft.com/office/drawing/2014/main" id="{3B078B76-7DF8-46F5-9E0F-93F3893938B4}"/>
            </a:ext>
          </a:extLst>
        </xdr:cNvPr>
        <xdr:cNvSpPr/>
      </xdr:nvSpPr>
      <xdr:spPr>
        <a:xfrm>
          <a:off x="988060" y="613156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6350</xdr:rowOff>
    </xdr:from>
    <xdr:to>
      <xdr:col>10</xdr:col>
      <xdr:colOff>114300</xdr:colOff>
      <xdr:row>36</xdr:row>
      <xdr:rowOff>31750</xdr:rowOff>
    </xdr:to>
    <xdr:cxnSp macro="">
      <xdr:nvCxnSpPr>
        <xdr:cNvPr id="81" name="直線コネクタ 80">
          <a:extLst>
            <a:ext uri="{FF2B5EF4-FFF2-40B4-BE49-F238E27FC236}">
              <a16:creationId xmlns:a16="http://schemas.microsoft.com/office/drawing/2014/main" id="{930B9B9E-2B74-4181-8A2D-ED4CC9CC6915}"/>
            </a:ext>
          </a:extLst>
        </xdr:cNvPr>
        <xdr:cNvCxnSpPr/>
      </xdr:nvCxnSpPr>
      <xdr:spPr>
        <a:xfrm>
          <a:off x="1031240" y="6180455"/>
          <a:ext cx="797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96537</xdr:rowOff>
    </xdr:from>
    <xdr:ext cx="405111" cy="259045"/>
    <xdr:sp macro="" textlink="">
      <xdr:nvSpPr>
        <xdr:cNvPr id="82" name="n_1aveValue【図書館】&#10;有形固定資産減価償却率">
          <a:extLst>
            <a:ext uri="{FF2B5EF4-FFF2-40B4-BE49-F238E27FC236}">
              <a16:creationId xmlns:a16="http://schemas.microsoft.com/office/drawing/2014/main" id="{781F9BA9-4998-4EBA-9C5B-EADA143CF4D2}"/>
            </a:ext>
          </a:extLst>
        </xdr:cNvPr>
        <xdr:cNvSpPr txBox="1"/>
      </xdr:nvSpPr>
      <xdr:spPr>
        <a:xfrm>
          <a:off x="32391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11447</xdr:rowOff>
    </xdr:from>
    <xdr:ext cx="405111" cy="259045"/>
    <xdr:sp macro="" textlink="">
      <xdr:nvSpPr>
        <xdr:cNvPr id="83" name="n_2aveValue【図書館】&#10;有形固定資産減価償却率">
          <a:extLst>
            <a:ext uri="{FF2B5EF4-FFF2-40B4-BE49-F238E27FC236}">
              <a16:creationId xmlns:a16="http://schemas.microsoft.com/office/drawing/2014/main" id="{B2A36FEE-67AC-4A61-BAAA-4FAF9F40480B}"/>
            </a:ext>
          </a:extLst>
        </xdr:cNvPr>
        <xdr:cNvSpPr txBox="1"/>
      </xdr:nvSpPr>
      <xdr:spPr>
        <a:xfrm>
          <a:off x="2439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167657</xdr:rowOff>
    </xdr:from>
    <xdr:ext cx="405111" cy="259045"/>
    <xdr:sp macro="" textlink="">
      <xdr:nvSpPr>
        <xdr:cNvPr id="84" name="n_3aveValue【図書館】&#10;有形固定資産減価償却率">
          <a:extLst>
            <a:ext uri="{FF2B5EF4-FFF2-40B4-BE49-F238E27FC236}">
              <a16:creationId xmlns:a16="http://schemas.microsoft.com/office/drawing/2014/main" id="{06B0D5EA-74A7-4F8B-BAE5-DF7AA89869C2}"/>
            </a:ext>
          </a:extLst>
        </xdr:cNvPr>
        <xdr:cNvSpPr txBox="1"/>
      </xdr:nvSpPr>
      <xdr:spPr>
        <a:xfrm>
          <a:off x="164148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119397</xdr:rowOff>
    </xdr:from>
    <xdr:ext cx="405111" cy="259045"/>
    <xdr:sp macro="" textlink="">
      <xdr:nvSpPr>
        <xdr:cNvPr id="85" name="n_4aveValue【図書館】&#10;有形固定資産減価償却率">
          <a:extLst>
            <a:ext uri="{FF2B5EF4-FFF2-40B4-BE49-F238E27FC236}">
              <a16:creationId xmlns:a16="http://schemas.microsoft.com/office/drawing/2014/main" id="{D3CE6475-EE7B-49E5-8B7A-9ABFBA881565}"/>
            </a:ext>
          </a:extLst>
        </xdr:cNvPr>
        <xdr:cNvSpPr txBox="1"/>
      </xdr:nvSpPr>
      <xdr:spPr>
        <a:xfrm>
          <a:off x="855354" y="629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111777</xdr:rowOff>
    </xdr:from>
    <xdr:ext cx="405111" cy="259045"/>
    <xdr:sp macro="" textlink="">
      <xdr:nvSpPr>
        <xdr:cNvPr id="86" name="n_1mainValue【図書館】&#10;有形固定資産減価償却率">
          <a:extLst>
            <a:ext uri="{FF2B5EF4-FFF2-40B4-BE49-F238E27FC236}">
              <a16:creationId xmlns:a16="http://schemas.microsoft.com/office/drawing/2014/main" id="{4BC68DCE-354D-47EC-9AFB-4B72CF04BF2D}"/>
            </a:ext>
          </a:extLst>
        </xdr:cNvPr>
        <xdr:cNvSpPr txBox="1"/>
      </xdr:nvSpPr>
      <xdr:spPr>
        <a:xfrm>
          <a:off x="3239144" y="594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123207</xdr:rowOff>
    </xdr:from>
    <xdr:ext cx="405111" cy="259045"/>
    <xdr:sp macro="" textlink="">
      <xdr:nvSpPr>
        <xdr:cNvPr id="87" name="n_2mainValue【図書館】&#10;有形固定資産減価償却率">
          <a:extLst>
            <a:ext uri="{FF2B5EF4-FFF2-40B4-BE49-F238E27FC236}">
              <a16:creationId xmlns:a16="http://schemas.microsoft.com/office/drawing/2014/main" id="{47D877D0-F4C7-40E8-8DEB-800BBC0F2DEC}"/>
            </a:ext>
          </a:extLst>
        </xdr:cNvPr>
        <xdr:cNvSpPr txBox="1"/>
      </xdr:nvSpPr>
      <xdr:spPr>
        <a:xfrm>
          <a:off x="2439044" y="595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99077</xdr:rowOff>
    </xdr:from>
    <xdr:ext cx="405111" cy="259045"/>
    <xdr:sp macro="" textlink="">
      <xdr:nvSpPr>
        <xdr:cNvPr id="88" name="n_3mainValue【図書館】&#10;有形固定資産減価償却率">
          <a:extLst>
            <a:ext uri="{FF2B5EF4-FFF2-40B4-BE49-F238E27FC236}">
              <a16:creationId xmlns:a16="http://schemas.microsoft.com/office/drawing/2014/main" id="{6388288A-3D34-4146-86F8-2B38D71FEFC9}"/>
            </a:ext>
          </a:extLst>
        </xdr:cNvPr>
        <xdr:cNvSpPr txBox="1"/>
      </xdr:nvSpPr>
      <xdr:spPr>
        <a:xfrm>
          <a:off x="1641484"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73677</xdr:rowOff>
    </xdr:from>
    <xdr:ext cx="405111" cy="259045"/>
    <xdr:sp macro="" textlink="">
      <xdr:nvSpPr>
        <xdr:cNvPr id="89" name="n_4mainValue【図書館】&#10;有形固定資産減価償却率">
          <a:extLst>
            <a:ext uri="{FF2B5EF4-FFF2-40B4-BE49-F238E27FC236}">
              <a16:creationId xmlns:a16="http://schemas.microsoft.com/office/drawing/2014/main" id="{18D763D6-5EAF-4AC3-9C1D-67EF6FB3E1AD}"/>
            </a:ext>
          </a:extLst>
        </xdr:cNvPr>
        <xdr:cNvSpPr txBox="1"/>
      </xdr:nvSpPr>
      <xdr:spPr>
        <a:xfrm>
          <a:off x="855354" y="590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5C7F833F-CA8A-494E-B4B0-140CA1EEF79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CFEE2AD5-89F5-487D-A97C-98D7B564689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E5F35E69-F0F3-476A-ADF4-BA02C79845C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F2D9C35C-6096-497B-AEBF-39B1BA40DA71}"/>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3CF0E085-44DE-4950-9687-B15330E17F6F}"/>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1CC93BF1-25A9-4C94-ADB9-6ACAD6F975B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C4E4C13C-08D3-484B-921E-4EF3B0014913}"/>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B6D2F91F-2D02-4831-AE4B-87A7DA126259}"/>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FD4C90C1-3D06-43C5-8A32-4CFE8E311CD8}"/>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C4F16396-41D6-40B5-B0F4-9F1A6E92A6C8}"/>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DB7F4E1D-3843-4981-9A92-CC857A73C216}"/>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FE804812-A8C7-47B0-82BD-298775941B69}"/>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9BC6F54D-C397-4C12-9015-D719BCB28E03}"/>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8DDD01CA-EF44-4A7D-80AE-E662B3ED2C53}"/>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232DB125-163A-468C-96DE-39BA18E393F3}"/>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B7D40CBA-3B12-48A7-84FA-AB3BA1FEF65E}"/>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ECDFAA68-8506-4B73-9764-CFCB02F29389}"/>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862B12A6-5386-4702-BE02-81FA68AD07E8}"/>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3C23274B-36D3-4103-8072-9FE5C7D50648}"/>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D7A52CA1-66F1-43AB-9E56-B0E84CB72BB8}"/>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C3865B57-8BEC-4E83-9598-C2F1063948B6}"/>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044533B5-7154-44FC-A5E4-7679F99D2073}"/>
            </a:ext>
          </a:extLst>
        </xdr:cNvPr>
        <xdr:cNvCxnSpPr/>
      </xdr:nvCxnSpPr>
      <xdr:spPr>
        <a:xfrm flipV="1">
          <a:off x="9429115" y="5740527"/>
          <a:ext cx="0" cy="14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B2CE75D4-432A-473E-860F-4FF609B3E31E}"/>
            </a:ext>
          </a:extLst>
        </xdr:cNvPr>
        <xdr:cNvSpPr txBox="1"/>
      </xdr:nvSpPr>
      <xdr:spPr>
        <a:xfrm>
          <a:off x="9467850" y="71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A7E35AFF-57FE-4536-93DC-5B9C5C6FCAB9}"/>
            </a:ext>
          </a:extLst>
        </xdr:cNvPr>
        <xdr:cNvCxnSpPr/>
      </xdr:nvCxnSpPr>
      <xdr:spPr>
        <a:xfrm>
          <a:off x="9356090" y="716432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14" name="【図書館】&#10;一人当たり面積最大値テキスト">
          <a:extLst>
            <a:ext uri="{FF2B5EF4-FFF2-40B4-BE49-F238E27FC236}">
              <a16:creationId xmlns:a16="http://schemas.microsoft.com/office/drawing/2014/main" id="{37F53A13-2D4A-47FA-A52F-C813D4EB21DC}"/>
            </a:ext>
          </a:extLst>
        </xdr:cNvPr>
        <xdr:cNvSpPr txBox="1"/>
      </xdr:nvSpPr>
      <xdr:spPr>
        <a:xfrm>
          <a:off x="9467850" y="551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15" name="直線コネクタ 114">
          <a:extLst>
            <a:ext uri="{FF2B5EF4-FFF2-40B4-BE49-F238E27FC236}">
              <a16:creationId xmlns:a16="http://schemas.microsoft.com/office/drawing/2014/main" id="{C62FEFFF-7FCF-478A-AB91-82CAF9A48B6F}"/>
            </a:ext>
          </a:extLst>
        </xdr:cNvPr>
        <xdr:cNvCxnSpPr/>
      </xdr:nvCxnSpPr>
      <xdr:spPr>
        <a:xfrm>
          <a:off x="9356090" y="574052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70121</xdr:rowOff>
    </xdr:from>
    <xdr:ext cx="469744" cy="259045"/>
    <xdr:sp macro="" textlink="">
      <xdr:nvSpPr>
        <xdr:cNvPr id="116" name="【図書館】&#10;一人当たり面積平均値テキスト">
          <a:extLst>
            <a:ext uri="{FF2B5EF4-FFF2-40B4-BE49-F238E27FC236}">
              <a16:creationId xmlns:a16="http://schemas.microsoft.com/office/drawing/2014/main" id="{08686ED9-FAA9-4F90-A209-355AEC674B9C}"/>
            </a:ext>
          </a:extLst>
        </xdr:cNvPr>
        <xdr:cNvSpPr txBox="1"/>
      </xdr:nvSpPr>
      <xdr:spPr>
        <a:xfrm>
          <a:off x="9467850" y="6583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17" name="フローチャート: 判断 116">
          <a:extLst>
            <a:ext uri="{FF2B5EF4-FFF2-40B4-BE49-F238E27FC236}">
              <a16:creationId xmlns:a16="http://schemas.microsoft.com/office/drawing/2014/main" id="{6A189946-33D9-43C6-B7B6-D44F7E7D771D}"/>
            </a:ext>
          </a:extLst>
        </xdr:cNvPr>
        <xdr:cNvSpPr/>
      </xdr:nvSpPr>
      <xdr:spPr>
        <a:xfrm>
          <a:off x="9394190" y="6610604"/>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18" name="フローチャート: 判断 117">
          <a:extLst>
            <a:ext uri="{FF2B5EF4-FFF2-40B4-BE49-F238E27FC236}">
              <a16:creationId xmlns:a16="http://schemas.microsoft.com/office/drawing/2014/main" id="{4C4B3E3F-F0AC-40FD-8393-7E441F637B58}"/>
            </a:ext>
          </a:extLst>
        </xdr:cNvPr>
        <xdr:cNvSpPr/>
      </xdr:nvSpPr>
      <xdr:spPr>
        <a:xfrm>
          <a:off x="8632190" y="665175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9" name="フローチャート: 判断 118">
          <a:extLst>
            <a:ext uri="{FF2B5EF4-FFF2-40B4-BE49-F238E27FC236}">
              <a16:creationId xmlns:a16="http://schemas.microsoft.com/office/drawing/2014/main" id="{B885A143-0D2F-4113-9FE9-3BF93F97EDC0}"/>
            </a:ext>
          </a:extLst>
        </xdr:cNvPr>
        <xdr:cNvSpPr/>
      </xdr:nvSpPr>
      <xdr:spPr>
        <a:xfrm>
          <a:off x="7846060" y="66075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a:extLst>
            <a:ext uri="{FF2B5EF4-FFF2-40B4-BE49-F238E27FC236}">
              <a16:creationId xmlns:a16="http://schemas.microsoft.com/office/drawing/2014/main" id="{24C0AB28-305A-40DF-8C76-4247D6DC201D}"/>
            </a:ext>
          </a:extLst>
        </xdr:cNvPr>
        <xdr:cNvSpPr/>
      </xdr:nvSpPr>
      <xdr:spPr>
        <a:xfrm>
          <a:off x="7029450" y="657974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66548</xdr:rowOff>
    </xdr:from>
    <xdr:to>
      <xdr:col>36</xdr:col>
      <xdr:colOff>165100</xdr:colOff>
      <xdr:row>38</xdr:row>
      <xdr:rowOff>168148</xdr:rowOff>
    </xdr:to>
    <xdr:sp macro="" textlink="">
      <xdr:nvSpPr>
        <xdr:cNvPr id="121" name="フローチャート: 判断 120">
          <a:extLst>
            <a:ext uri="{FF2B5EF4-FFF2-40B4-BE49-F238E27FC236}">
              <a16:creationId xmlns:a16="http://schemas.microsoft.com/office/drawing/2014/main" id="{97168F9C-2947-40C7-A428-1F29ECB5E141}"/>
            </a:ext>
          </a:extLst>
        </xdr:cNvPr>
        <xdr:cNvSpPr/>
      </xdr:nvSpPr>
      <xdr:spPr>
        <a:xfrm>
          <a:off x="6231890" y="65797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EF9D013-371B-4967-A2E4-D6BDFC8793F6}"/>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08B8DA4-CF35-4F1A-8BE7-0324233E8EDD}"/>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75FDA76-7A41-4E14-A19A-AFF18D7DA87A}"/>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B9C82C3-4D77-4A53-959F-4F414EFDE640}"/>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61A87D1-464E-44F1-BC62-0B3C8478A94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27" name="楕円 126">
          <a:extLst>
            <a:ext uri="{FF2B5EF4-FFF2-40B4-BE49-F238E27FC236}">
              <a16:creationId xmlns:a16="http://schemas.microsoft.com/office/drawing/2014/main" id="{D9F74AE0-6D5F-40F7-ACA7-85E83CB8C300}"/>
            </a:ext>
          </a:extLst>
        </xdr:cNvPr>
        <xdr:cNvSpPr/>
      </xdr:nvSpPr>
      <xdr:spPr>
        <a:xfrm>
          <a:off x="9394190" y="6516878"/>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20845</xdr:rowOff>
    </xdr:from>
    <xdr:ext cx="469744" cy="259045"/>
    <xdr:sp macro="" textlink="">
      <xdr:nvSpPr>
        <xdr:cNvPr id="128" name="【図書館】&#10;一人当たり面積該当値テキスト">
          <a:extLst>
            <a:ext uri="{FF2B5EF4-FFF2-40B4-BE49-F238E27FC236}">
              <a16:creationId xmlns:a16="http://schemas.microsoft.com/office/drawing/2014/main" id="{03A0C673-7FC4-4BCC-93B0-97C5D2D840C6}"/>
            </a:ext>
          </a:extLst>
        </xdr:cNvPr>
        <xdr:cNvSpPr txBox="1"/>
      </xdr:nvSpPr>
      <xdr:spPr>
        <a:xfrm>
          <a:off x="9467850"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xdr:rowOff>
    </xdr:from>
    <xdr:to>
      <xdr:col>50</xdr:col>
      <xdr:colOff>165100</xdr:colOff>
      <xdr:row>38</xdr:row>
      <xdr:rowOff>113284</xdr:rowOff>
    </xdr:to>
    <xdr:sp macro="" textlink="">
      <xdr:nvSpPr>
        <xdr:cNvPr id="129" name="楕円 128">
          <a:extLst>
            <a:ext uri="{FF2B5EF4-FFF2-40B4-BE49-F238E27FC236}">
              <a16:creationId xmlns:a16="http://schemas.microsoft.com/office/drawing/2014/main" id="{4A99EFD7-4BD1-4EF9-B97E-B2578C944F0C}"/>
            </a:ext>
          </a:extLst>
        </xdr:cNvPr>
        <xdr:cNvSpPr/>
      </xdr:nvSpPr>
      <xdr:spPr>
        <a:xfrm>
          <a:off x="8632190" y="653059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48768</xdr:rowOff>
    </xdr:from>
    <xdr:to>
      <xdr:col>55</xdr:col>
      <xdr:colOff>0</xdr:colOff>
      <xdr:row>38</xdr:row>
      <xdr:rowOff>62484</xdr:rowOff>
    </xdr:to>
    <xdr:cxnSp macro="">
      <xdr:nvCxnSpPr>
        <xdr:cNvPr id="130" name="直線コネクタ 129">
          <a:extLst>
            <a:ext uri="{FF2B5EF4-FFF2-40B4-BE49-F238E27FC236}">
              <a16:creationId xmlns:a16="http://schemas.microsoft.com/office/drawing/2014/main" id="{4C0A2CDC-4615-44AC-8592-35760682B6D5}"/>
            </a:ext>
          </a:extLst>
        </xdr:cNvPr>
        <xdr:cNvCxnSpPr/>
      </xdr:nvCxnSpPr>
      <xdr:spPr>
        <a:xfrm flipV="1">
          <a:off x="8686800" y="6565773"/>
          <a:ext cx="74295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20828</xdr:rowOff>
    </xdr:from>
    <xdr:to>
      <xdr:col>46</xdr:col>
      <xdr:colOff>38100</xdr:colOff>
      <xdr:row>38</xdr:row>
      <xdr:rowOff>122428</xdr:rowOff>
    </xdr:to>
    <xdr:sp macro="" textlink="">
      <xdr:nvSpPr>
        <xdr:cNvPr id="131" name="楕円 130">
          <a:extLst>
            <a:ext uri="{FF2B5EF4-FFF2-40B4-BE49-F238E27FC236}">
              <a16:creationId xmlns:a16="http://schemas.microsoft.com/office/drawing/2014/main" id="{1128E6FC-413E-44AA-84C3-D82F8507CC83}"/>
            </a:ext>
          </a:extLst>
        </xdr:cNvPr>
        <xdr:cNvSpPr/>
      </xdr:nvSpPr>
      <xdr:spPr>
        <a:xfrm>
          <a:off x="7846060" y="653211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62484</xdr:rowOff>
    </xdr:from>
    <xdr:to>
      <xdr:col>50</xdr:col>
      <xdr:colOff>114300</xdr:colOff>
      <xdr:row>38</xdr:row>
      <xdr:rowOff>71628</xdr:rowOff>
    </xdr:to>
    <xdr:cxnSp macro="">
      <xdr:nvCxnSpPr>
        <xdr:cNvPr id="132" name="直線コネクタ 131">
          <a:extLst>
            <a:ext uri="{FF2B5EF4-FFF2-40B4-BE49-F238E27FC236}">
              <a16:creationId xmlns:a16="http://schemas.microsoft.com/office/drawing/2014/main" id="{5C94B77D-CA2A-44BD-B692-5C2622C16681}"/>
            </a:ext>
          </a:extLst>
        </xdr:cNvPr>
        <xdr:cNvCxnSpPr/>
      </xdr:nvCxnSpPr>
      <xdr:spPr>
        <a:xfrm flipV="1">
          <a:off x="7889240" y="6573774"/>
          <a:ext cx="79756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34544</xdr:rowOff>
    </xdr:from>
    <xdr:to>
      <xdr:col>41</xdr:col>
      <xdr:colOff>101600</xdr:colOff>
      <xdr:row>38</xdr:row>
      <xdr:rowOff>136144</xdr:rowOff>
    </xdr:to>
    <xdr:sp macro="" textlink="">
      <xdr:nvSpPr>
        <xdr:cNvPr id="133" name="楕円 132">
          <a:extLst>
            <a:ext uri="{FF2B5EF4-FFF2-40B4-BE49-F238E27FC236}">
              <a16:creationId xmlns:a16="http://schemas.microsoft.com/office/drawing/2014/main" id="{B9BFEA99-B14B-4E10-B4AB-24F1A1163456}"/>
            </a:ext>
          </a:extLst>
        </xdr:cNvPr>
        <xdr:cNvSpPr/>
      </xdr:nvSpPr>
      <xdr:spPr>
        <a:xfrm>
          <a:off x="7029450" y="65496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71628</xdr:rowOff>
    </xdr:from>
    <xdr:to>
      <xdr:col>45</xdr:col>
      <xdr:colOff>177800</xdr:colOff>
      <xdr:row>38</xdr:row>
      <xdr:rowOff>85344</xdr:rowOff>
    </xdr:to>
    <xdr:cxnSp macro="">
      <xdr:nvCxnSpPr>
        <xdr:cNvPr id="134" name="直線コネクタ 133">
          <a:extLst>
            <a:ext uri="{FF2B5EF4-FFF2-40B4-BE49-F238E27FC236}">
              <a16:creationId xmlns:a16="http://schemas.microsoft.com/office/drawing/2014/main" id="{BECB4C5C-41EA-4E28-AB0E-F8F00994C289}"/>
            </a:ext>
          </a:extLst>
        </xdr:cNvPr>
        <xdr:cNvCxnSpPr/>
      </xdr:nvCxnSpPr>
      <xdr:spPr>
        <a:xfrm flipV="1">
          <a:off x="7084060" y="6584823"/>
          <a:ext cx="80518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35" name="楕円 134">
          <a:extLst>
            <a:ext uri="{FF2B5EF4-FFF2-40B4-BE49-F238E27FC236}">
              <a16:creationId xmlns:a16="http://schemas.microsoft.com/office/drawing/2014/main" id="{CA2F7AC6-70E5-4DA9-844C-FF3BAB44D3F4}"/>
            </a:ext>
          </a:extLst>
        </xdr:cNvPr>
        <xdr:cNvSpPr/>
      </xdr:nvSpPr>
      <xdr:spPr>
        <a:xfrm>
          <a:off x="6231890" y="656069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85344</xdr:rowOff>
    </xdr:from>
    <xdr:to>
      <xdr:col>41</xdr:col>
      <xdr:colOff>50800</xdr:colOff>
      <xdr:row>38</xdr:row>
      <xdr:rowOff>94488</xdr:rowOff>
    </xdr:to>
    <xdr:cxnSp macro="">
      <xdr:nvCxnSpPr>
        <xdr:cNvPr id="136" name="直線コネクタ 135">
          <a:extLst>
            <a:ext uri="{FF2B5EF4-FFF2-40B4-BE49-F238E27FC236}">
              <a16:creationId xmlns:a16="http://schemas.microsoft.com/office/drawing/2014/main" id="{403F7B4B-B86F-4B45-B0C2-CA615A1ABD13}"/>
            </a:ext>
          </a:extLst>
        </xdr:cNvPr>
        <xdr:cNvCxnSpPr/>
      </xdr:nvCxnSpPr>
      <xdr:spPr>
        <a:xfrm flipV="1">
          <a:off x="6286500" y="6602349"/>
          <a:ext cx="79756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54119</xdr:rowOff>
    </xdr:from>
    <xdr:ext cx="469744" cy="259045"/>
    <xdr:sp macro="" textlink="">
      <xdr:nvSpPr>
        <xdr:cNvPr id="137" name="n_1aveValue【図書館】&#10;一人当たり面積">
          <a:extLst>
            <a:ext uri="{FF2B5EF4-FFF2-40B4-BE49-F238E27FC236}">
              <a16:creationId xmlns:a16="http://schemas.microsoft.com/office/drawing/2014/main" id="{3F2BC171-7A8C-4AFF-BAE1-135F830EDFAE}"/>
            </a:ext>
          </a:extLst>
        </xdr:cNvPr>
        <xdr:cNvSpPr txBox="1"/>
      </xdr:nvSpPr>
      <xdr:spPr>
        <a:xfrm>
          <a:off x="8454467" y="674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17543</xdr:rowOff>
    </xdr:from>
    <xdr:ext cx="469744" cy="259045"/>
    <xdr:sp macro="" textlink="">
      <xdr:nvSpPr>
        <xdr:cNvPr id="138" name="n_2aveValue【図書館】&#10;一人当たり面積">
          <a:extLst>
            <a:ext uri="{FF2B5EF4-FFF2-40B4-BE49-F238E27FC236}">
              <a16:creationId xmlns:a16="http://schemas.microsoft.com/office/drawing/2014/main" id="{78EA07EB-8D8F-4C43-8623-EACF63120F19}"/>
            </a:ext>
          </a:extLst>
        </xdr:cNvPr>
        <xdr:cNvSpPr txBox="1"/>
      </xdr:nvSpPr>
      <xdr:spPr>
        <a:xfrm>
          <a:off x="7673417" y="67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159275</xdr:rowOff>
    </xdr:from>
    <xdr:ext cx="469744" cy="259045"/>
    <xdr:sp macro="" textlink="">
      <xdr:nvSpPr>
        <xdr:cNvPr id="139" name="n_3aveValue【図書館】&#10;一人当たり面積">
          <a:extLst>
            <a:ext uri="{FF2B5EF4-FFF2-40B4-BE49-F238E27FC236}">
              <a16:creationId xmlns:a16="http://schemas.microsoft.com/office/drawing/2014/main" id="{3607DCF3-7C45-478B-9C7B-20BB8B24EB2B}"/>
            </a:ext>
          </a:extLst>
        </xdr:cNvPr>
        <xdr:cNvSpPr txBox="1"/>
      </xdr:nvSpPr>
      <xdr:spPr>
        <a:xfrm>
          <a:off x="6866332" y="667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159275</xdr:rowOff>
    </xdr:from>
    <xdr:ext cx="469744" cy="259045"/>
    <xdr:sp macro="" textlink="">
      <xdr:nvSpPr>
        <xdr:cNvPr id="140" name="n_4aveValue【図書館】&#10;一人当たり面積">
          <a:extLst>
            <a:ext uri="{FF2B5EF4-FFF2-40B4-BE49-F238E27FC236}">
              <a16:creationId xmlns:a16="http://schemas.microsoft.com/office/drawing/2014/main" id="{0AE804B5-5586-495B-AE87-4899F9FE80E0}"/>
            </a:ext>
          </a:extLst>
        </xdr:cNvPr>
        <xdr:cNvSpPr txBox="1"/>
      </xdr:nvSpPr>
      <xdr:spPr>
        <a:xfrm>
          <a:off x="6068772" y="667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129811</xdr:rowOff>
    </xdr:from>
    <xdr:ext cx="469744" cy="259045"/>
    <xdr:sp macro="" textlink="">
      <xdr:nvSpPr>
        <xdr:cNvPr id="141" name="n_1mainValue【図書館】&#10;一人当たり面積">
          <a:extLst>
            <a:ext uri="{FF2B5EF4-FFF2-40B4-BE49-F238E27FC236}">
              <a16:creationId xmlns:a16="http://schemas.microsoft.com/office/drawing/2014/main" id="{AB0BD922-305F-4855-876F-9AE8EFAF6DAF}"/>
            </a:ext>
          </a:extLst>
        </xdr:cNvPr>
        <xdr:cNvSpPr txBox="1"/>
      </xdr:nvSpPr>
      <xdr:spPr>
        <a:xfrm>
          <a:off x="8454467"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138955</xdr:rowOff>
    </xdr:from>
    <xdr:ext cx="469744" cy="259045"/>
    <xdr:sp macro="" textlink="">
      <xdr:nvSpPr>
        <xdr:cNvPr id="142" name="n_2mainValue【図書館】&#10;一人当たり面積">
          <a:extLst>
            <a:ext uri="{FF2B5EF4-FFF2-40B4-BE49-F238E27FC236}">
              <a16:creationId xmlns:a16="http://schemas.microsoft.com/office/drawing/2014/main" id="{DC82C9E2-AD05-47C3-85F9-3C37296CFA00}"/>
            </a:ext>
          </a:extLst>
        </xdr:cNvPr>
        <xdr:cNvSpPr txBox="1"/>
      </xdr:nvSpPr>
      <xdr:spPr>
        <a:xfrm>
          <a:off x="7673417"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152671</xdr:rowOff>
    </xdr:from>
    <xdr:ext cx="469744" cy="259045"/>
    <xdr:sp macro="" textlink="">
      <xdr:nvSpPr>
        <xdr:cNvPr id="143" name="n_3mainValue【図書館】&#10;一人当たり面積">
          <a:extLst>
            <a:ext uri="{FF2B5EF4-FFF2-40B4-BE49-F238E27FC236}">
              <a16:creationId xmlns:a16="http://schemas.microsoft.com/office/drawing/2014/main" id="{095EF7F9-E637-4EEC-9E7B-2F8ED10EE696}"/>
            </a:ext>
          </a:extLst>
        </xdr:cNvPr>
        <xdr:cNvSpPr txBox="1"/>
      </xdr:nvSpPr>
      <xdr:spPr>
        <a:xfrm>
          <a:off x="6866332"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161815</xdr:rowOff>
    </xdr:from>
    <xdr:ext cx="469744" cy="259045"/>
    <xdr:sp macro="" textlink="">
      <xdr:nvSpPr>
        <xdr:cNvPr id="144" name="n_4mainValue【図書館】&#10;一人当たり面積">
          <a:extLst>
            <a:ext uri="{FF2B5EF4-FFF2-40B4-BE49-F238E27FC236}">
              <a16:creationId xmlns:a16="http://schemas.microsoft.com/office/drawing/2014/main" id="{292F5A40-1275-4A7C-8EDD-AF0777D0D17A}"/>
            </a:ext>
          </a:extLst>
        </xdr:cNvPr>
        <xdr:cNvSpPr txBox="1"/>
      </xdr:nvSpPr>
      <xdr:spPr>
        <a:xfrm>
          <a:off x="6068772" y="63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FFCB5828-B5EF-40A2-B9C6-9A7AD71CDC1E}"/>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57C3D5F5-5523-4D59-8340-8D0F551DFA5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9BB9E1DC-D835-431A-A0F5-3EECCEA373EC}"/>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69375F79-06A6-4B48-B165-DA81DE34AAAC}"/>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C6B79A0F-C8C7-432E-A4DD-0D397B0E0C3E}"/>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FB072A1E-7A26-4196-BFE4-7271A4070ECD}"/>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CDFB88EA-DA0B-412E-A686-7FECB2CF5318}"/>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32C0F680-E2D8-4D12-B9C9-ED786DB284A2}"/>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BFA5633C-F50F-45E9-BE97-BB645466AEBB}"/>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C49E7B3B-15DF-49E4-BFB3-F521BE794DD8}"/>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FD3DB27C-BAFE-4424-82BC-FFD588884894}"/>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6BB7435-FFA8-4BA7-BFEF-007A3CC12B2B}"/>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B884A99-B8A5-4C53-9B89-13AD0E77E80E}"/>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410237A9-E087-44C8-BD9F-190EC0E76EFD}"/>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65854FE5-5522-4546-8BA0-42EA057A1AED}"/>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4F586149-D3CA-413D-A5E8-7D60884BA812}"/>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1639AD9B-965F-48EF-B2FC-0AE40D229CA0}"/>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9BECC1C9-BF84-449F-8E22-72B3700B4ED1}"/>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27EDD18F-119E-4914-8D96-050DAACD9B52}"/>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4A9F778A-5C14-4F59-B6AF-F8511F5BE06E}"/>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76C7AFCA-74EA-4479-A96E-486090E4BC93}"/>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7E8AA7CD-2DBF-4DA0-912C-0AF82BD22769}"/>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23C6EFB4-3A39-44E9-8BB5-0DD5D2D81CCC}"/>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4CD64300-DB4C-4458-A013-1211AC3FCCC7}"/>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EC6CD6AE-8430-45E0-A82F-0763D59581D5}"/>
            </a:ext>
          </a:extLst>
        </xdr:cNvPr>
        <xdr:cNvCxnSpPr/>
      </xdr:nvCxnSpPr>
      <xdr:spPr>
        <a:xfrm flipV="1">
          <a:off x="417385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5D7679BB-6139-4D49-B796-632ED2A25175}"/>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CC59FEC4-97B0-4C76-8027-429B2E712849}"/>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6B29D440-2D12-404F-95F6-F2DD4A561FC4}"/>
            </a:ext>
          </a:extLst>
        </xdr:cNvPr>
        <xdr:cNvSpPr txBox="1"/>
      </xdr:nvSpPr>
      <xdr:spPr>
        <a:xfrm>
          <a:off x="4212590" y="925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73" name="直線コネクタ 172">
          <a:extLst>
            <a:ext uri="{FF2B5EF4-FFF2-40B4-BE49-F238E27FC236}">
              <a16:creationId xmlns:a16="http://schemas.microsoft.com/office/drawing/2014/main" id="{2E1AE34C-181E-4AA6-B1D2-E955969E61B0}"/>
            </a:ext>
          </a:extLst>
        </xdr:cNvPr>
        <xdr:cNvCxnSpPr/>
      </xdr:nvCxnSpPr>
      <xdr:spPr>
        <a:xfrm>
          <a:off x="411226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A34D93CD-0843-4963-A204-3BBE76155326}"/>
            </a:ext>
          </a:extLst>
        </xdr:cNvPr>
        <xdr:cNvSpPr txBox="1"/>
      </xdr:nvSpPr>
      <xdr:spPr>
        <a:xfrm>
          <a:off x="4212590" y="1027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75" name="フローチャート: 判断 174">
          <a:extLst>
            <a:ext uri="{FF2B5EF4-FFF2-40B4-BE49-F238E27FC236}">
              <a16:creationId xmlns:a16="http://schemas.microsoft.com/office/drawing/2014/main" id="{CE56ECE6-466F-4C9F-9BEC-940BD9A68B8A}"/>
            </a:ext>
          </a:extLst>
        </xdr:cNvPr>
        <xdr:cNvSpPr/>
      </xdr:nvSpPr>
      <xdr:spPr>
        <a:xfrm>
          <a:off x="4131310" y="104190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76" name="フローチャート: 判断 175">
          <a:extLst>
            <a:ext uri="{FF2B5EF4-FFF2-40B4-BE49-F238E27FC236}">
              <a16:creationId xmlns:a16="http://schemas.microsoft.com/office/drawing/2014/main" id="{AC16AF95-B2FF-4C67-8A59-35FB40971FFE}"/>
            </a:ext>
          </a:extLst>
        </xdr:cNvPr>
        <xdr:cNvSpPr/>
      </xdr:nvSpPr>
      <xdr:spPr>
        <a:xfrm>
          <a:off x="3388360" y="104190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77" name="フローチャート: 判断 176">
          <a:extLst>
            <a:ext uri="{FF2B5EF4-FFF2-40B4-BE49-F238E27FC236}">
              <a16:creationId xmlns:a16="http://schemas.microsoft.com/office/drawing/2014/main" id="{8461FD68-9180-49E2-A67A-7636E0034F54}"/>
            </a:ext>
          </a:extLst>
        </xdr:cNvPr>
        <xdr:cNvSpPr/>
      </xdr:nvSpPr>
      <xdr:spPr>
        <a:xfrm>
          <a:off x="2571750" y="104190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78" name="フローチャート: 判断 177">
          <a:extLst>
            <a:ext uri="{FF2B5EF4-FFF2-40B4-BE49-F238E27FC236}">
              <a16:creationId xmlns:a16="http://schemas.microsoft.com/office/drawing/2014/main" id="{9CC3D445-9958-4F8E-B81B-2E59420CA4EE}"/>
            </a:ext>
          </a:extLst>
        </xdr:cNvPr>
        <xdr:cNvSpPr/>
      </xdr:nvSpPr>
      <xdr:spPr>
        <a:xfrm>
          <a:off x="1774190" y="104571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179" name="フローチャート: 判断 178">
          <a:extLst>
            <a:ext uri="{FF2B5EF4-FFF2-40B4-BE49-F238E27FC236}">
              <a16:creationId xmlns:a16="http://schemas.microsoft.com/office/drawing/2014/main" id="{09E1F3FB-661A-4D38-AF24-9F4936F98183}"/>
            </a:ext>
          </a:extLst>
        </xdr:cNvPr>
        <xdr:cNvSpPr/>
      </xdr:nvSpPr>
      <xdr:spPr>
        <a:xfrm>
          <a:off x="988060" y="1040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979A4DD-F10F-4AAA-A876-2856F1512B32}"/>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077F349-14D0-4F59-BB56-0CCFFE5B68B1}"/>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729BA8A-1872-4A86-907D-48F6EA84E3C5}"/>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D604DC6-8F9D-4311-A527-DBD761072E6F}"/>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D29877D-FFB2-407C-92CC-7D38FD3D0495}"/>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107315</xdr:rowOff>
    </xdr:from>
    <xdr:to>
      <xdr:col>24</xdr:col>
      <xdr:colOff>114300</xdr:colOff>
      <xdr:row>62</xdr:row>
      <xdr:rowOff>37465</xdr:rowOff>
    </xdr:to>
    <xdr:sp macro="" textlink="">
      <xdr:nvSpPr>
        <xdr:cNvPr id="185" name="楕円 184">
          <a:extLst>
            <a:ext uri="{FF2B5EF4-FFF2-40B4-BE49-F238E27FC236}">
              <a16:creationId xmlns:a16="http://schemas.microsoft.com/office/drawing/2014/main" id="{5083D9EA-51AA-4201-8F64-50AD93A4FD39}"/>
            </a:ext>
          </a:extLst>
        </xdr:cNvPr>
        <xdr:cNvSpPr/>
      </xdr:nvSpPr>
      <xdr:spPr>
        <a:xfrm>
          <a:off x="4131310" y="105638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85742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A9B9445-7226-4593-BDDE-D3A6B3B311FD}"/>
            </a:ext>
          </a:extLst>
        </xdr:cNvPr>
        <xdr:cNvSpPr txBox="1"/>
      </xdr:nvSpPr>
      <xdr:spPr>
        <a:xfrm>
          <a:off x="421259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145415</xdr:rowOff>
    </xdr:from>
    <xdr:to>
      <xdr:col>20</xdr:col>
      <xdr:colOff>38100</xdr:colOff>
      <xdr:row>62</xdr:row>
      <xdr:rowOff>75565</xdr:rowOff>
    </xdr:to>
    <xdr:sp macro="" textlink="">
      <xdr:nvSpPr>
        <xdr:cNvPr id="187" name="楕円 186">
          <a:extLst>
            <a:ext uri="{FF2B5EF4-FFF2-40B4-BE49-F238E27FC236}">
              <a16:creationId xmlns:a16="http://schemas.microsoft.com/office/drawing/2014/main" id="{793340A7-72E2-4645-B437-13134DF2006F}"/>
            </a:ext>
          </a:extLst>
        </xdr:cNvPr>
        <xdr:cNvSpPr/>
      </xdr:nvSpPr>
      <xdr:spPr>
        <a:xfrm>
          <a:off x="3388360" y="106019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158115</xdr:rowOff>
    </xdr:from>
    <xdr:to>
      <xdr:col>24</xdr:col>
      <xdr:colOff>63500</xdr:colOff>
      <xdr:row>62</xdr:row>
      <xdr:rowOff>24765</xdr:rowOff>
    </xdr:to>
    <xdr:cxnSp macro="">
      <xdr:nvCxnSpPr>
        <xdr:cNvPr id="188" name="直線コネクタ 187">
          <a:extLst>
            <a:ext uri="{FF2B5EF4-FFF2-40B4-BE49-F238E27FC236}">
              <a16:creationId xmlns:a16="http://schemas.microsoft.com/office/drawing/2014/main" id="{39EFCC93-7B77-448C-8926-27601A938080}"/>
            </a:ext>
          </a:extLst>
        </xdr:cNvPr>
        <xdr:cNvCxnSpPr/>
      </xdr:nvCxnSpPr>
      <xdr:spPr>
        <a:xfrm flipV="1">
          <a:off x="3431540" y="10618470"/>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113030</xdr:rowOff>
    </xdr:from>
    <xdr:to>
      <xdr:col>15</xdr:col>
      <xdr:colOff>101600</xdr:colOff>
      <xdr:row>62</xdr:row>
      <xdr:rowOff>43180</xdr:rowOff>
    </xdr:to>
    <xdr:sp macro="" textlink="">
      <xdr:nvSpPr>
        <xdr:cNvPr id="189" name="楕円 188">
          <a:extLst>
            <a:ext uri="{FF2B5EF4-FFF2-40B4-BE49-F238E27FC236}">
              <a16:creationId xmlns:a16="http://schemas.microsoft.com/office/drawing/2014/main" id="{71E5DF7A-CDEE-47DD-9FCE-E9800BEB2903}"/>
            </a:ext>
          </a:extLst>
        </xdr:cNvPr>
        <xdr:cNvSpPr/>
      </xdr:nvSpPr>
      <xdr:spPr>
        <a:xfrm>
          <a:off x="2571750" y="105714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163830</xdr:rowOff>
    </xdr:from>
    <xdr:to>
      <xdr:col>19</xdr:col>
      <xdr:colOff>177800</xdr:colOff>
      <xdr:row>62</xdr:row>
      <xdr:rowOff>24765</xdr:rowOff>
    </xdr:to>
    <xdr:cxnSp macro="">
      <xdr:nvCxnSpPr>
        <xdr:cNvPr id="190" name="直線コネクタ 189">
          <a:extLst>
            <a:ext uri="{FF2B5EF4-FFF2-40B4-BE49-F238E27FC236}">
              <a16:creationId xmlns:a16="http://schemas.microsoft.com/office/drawing/2014/main" id="{F3542B76-64BF-4DF8-88CA-363D13382CFF}"/>
            </a:ext>
          </a:extLst>
        </xdr:cNvPr>
        <xdr:cNvCxnSpPr/>
      </xdr:nvCxnSpPr>
      <xdr:spPr>
        <a:xfrm>
          <a:off x="2626360" y="10626090"/>
          <a:ext cx="80518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91" name="楕円 190">
          <a:extLst>
            <a:ext uri="{FF2B5EF4-FFF2-40B4-BE49-F238E27FC236}">
              <a16:creationId xmlns:a16="http://schemas.microsoft.com/office/drawing/2014/main" id="{03DE590C-CE32-472D-8764-9B81D7584ED2}"/>
            </a:ext>
          </a:extLst>
        </xdr:cNvPr>
        <xdr:cNvSpPr/>
      </xdr:nvSpPr>
      <xdr:spPr>
        <a:xfrm>
          <a:off x="1774190" y="105333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163830</xdr:rowOff>
    </xdr:to>
    <xdr:cxnSp macro="">
      <xdr:nvCxnSpPr>
        <xdr:cNvPr id="192" name="直線コネクタ 191">
          <a:extLst>
            <a:ext uri="{FF2B5EF4-FFF2-40B4-BE49-F238E27FC236}">
              <a16:creationId xmlns:a16="http://schemas.microsoft.com/office/drawing/2014/main" id="{906B2B1F-8117-401E-8230-90091892112D}"/>
            </a:ext>
          </a:extLst>
        </xdr:cNvPr>
        <xdr:cNvCxnSpPr/>
      </xdr:nvCxnSpPr>
      <xdr:spPr>
        <a:xfrm>
          <a:off x="1828800" y="1058799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34925</xdr:rowOff>
    </xdr:from>
    <xdr:to>
      <xdr:col>6</xdr:col>
      <xdr:colOff>38100</xdr:colOff>
      <xdr:row>61</xdr:row>
      <xdr:rowOff>136525</xdr:rowOff>
    </xdr:to>
    <xdr:sp macro="" textlink="">
      <xdr:nvSpPr>
        <xdr:cNvPr id="193" name="楕円 192">
          <a:extLst>
            <a:ext uri="{FF2B5EF4-FFF2-40B4-BE49-F238E27FC236}">
              <a16:creationId xmlns:a16="http://schemas.microsoft.com/office/drawing/2014/main" id="{EA534EFB-44F1-40BE-AC3D-721EC1AC670B}"/>
            </a:ext>
          </a:extLst>
        </xdr:cNvPr>
        <xdr:cNvSpPr/>
      </xdr:nvSpPr>
      <xdr:spPr>
        <a:xfrm>
          <a:off x="988060" y="10493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85725</xdr:rowOff>
    </xdr:from>
    <xdr:to>
      <xdr:col>10</xdr:col>
      <xdr:colOff>114300</xdr:colOff>
      <xdr:row>61</xdr:row>
      <xdr:rowOff>125730</xdr:rowOff>
    </xdr:to>
    <xdr:cxnSp macro="">
      <xdr:nvCxnSpPr>
        <xdr:cNvPr id="194" name="直線コネクタ 193">
          <a:extLst>
            <a:ext uri="{FF2B5EF4-FFF2-40B4-BE49-F238E27FC236}">
              <a16:creationId xmlns:a16="http://schemas.microsoft.com/office/drawing/2014/main" id="{F2BAABC5-577D-4243-8677-264439ED5B73}"/>
            </a:ext>
          </a:extLst>
        </xdr:cNvPr>
        <xdr:cNvCxnSpPr/>
      </xdr:nvCxnSpPr>
      <xdr:spPr>
        <a:xfrm>
          <a:off x="1031240" y="1054608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195" name="n_1aveValue【体育館・プール】&#10;有形固定資産減価償却率">
          <a:extLst>
            <a:ext uri="{FF2B5EF4-FFF2-40B4-BE49-F238E27FC236}">
              <a16:creationId xmlns:a16="http://schemas.microsoft.com/office/drawing/2014/main" id="{CCC510CA-56E0-47B7-83C8-E7441B457E4D}"/>
            </a:ext>
          </a:extLst>
        </xdr:cNvPr>
        <xdr:cNvSpPr txBox="1"/>
      </xdr:nvSpPr>
      <xdr:spPr>
        <a:xfrm>
          <a:off x="32391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96" name="n_2aveValue【体育館・プール】&#10;有形固定資産減価償却率">
          <a:extLst>
            <a:ext uri="{FF2B5EF4-FFF2-40B4-BE49-F238E27FC236}">
              <a16:creationId xmlns:a16="http://schemas.microsoft.com/office/drawing/2014/main" id="{C23FB74E-3A67-4553-B5E0-89C7D593E56E}"/>
            </a:ext>
          </a:extLst>
        </xdr:cNvPr>
        <xdr:cNvSpPr txBox="1"/>
      </xdr:nvSpPr>
      <xdr:spPr>
        <a:xfrm>
          <a:off x="24390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97" name="n_3aveValue【体育館・プール】&#10;有形固定資産減価償却率">
          <a:extLst>
            <a:ext uri="{FF2B5EF4-FFF2-40B4-BE49-F238E27FC236}">
              <a16:creationId xmlns:a16="http://schemas.microsoft.com/office/drawing/2014/main" id="{9C9F21F9-4EF6-4923-B6FA-10B1EBF6FE2F}"/>
            </a:ext>
          </a:extLst>
        </xdr:cNvPr>
        <xdr:cNvSpPr txBox="1"/>
      </xdr:nvSpPr>
      <xdr:spPr>
        <a:xfrm>
          <a:off x="164148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98" name="n_4aveValue【体育館・プール】&#10;有形固定資産減価償却率">
          <a:extLst>
            <a:ext uri="{FF2B5EF4-FFF2-40B4-BE49-F238E27FC236}">
              <a16:creationId xmlns:a16="http://schemas.microsoft.com/office/drawing/2014/main" id="{2628C354-E249-4CF6-85E1-DA073CB88F66}"/>
            </a:ext>
          </a:extLst>
        </xdr:cNvPr>
        <xdr:cNvSpPr txBox="1"/>
      </xdr:nvSpPr>
      <xdr:spPr>
        <a:xfrm>
          <a:off x="85535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66692</xdr:rowOff>
    </xdr:from>
    <xdr:ext cx="405111" cy="259045"/>
    <xdr:sp macro="" textlink="">
      <xdr:nvSpPr>
        <xdr:cNvPr id="199" name="n_1mainValue【体育館・プール】&#10;有形固定資産減価償却率">
          <a:extLst>
            <a:ext uri="{FF2B5EF4-FFF2-40B4-BE49-F238E27FC236}">
              <a16:creationId xmlns:a16="http://schemas.microsoft.com/office/drawing/2014/main" id="{A20BBE6F-429D-4755-AEF7-36E020895923}"/>
            </a:ext>
          </a:extLst>
        </xdr:cNvPr>
        <xdr:cNvSpPr txBox="1"/>
      </xdr:nvSpPr>
      <xdr:spPr>
        <a:xfrm>
          <a:off x="32391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200" name="n_2mainValue【体育館・プール】&#10;有形固定資産減価償却率">
          <a:extLst>
            <a:ext uri="{FF2B5EF4-FFF2-40B4-BE49-F238E27FC236}">
              <a16:creationId xmlns:a16="http://schemas.microsoft.com/office/drawing/2014/main" id="{6984546D-879A-47E1-BE14-C660460125D1}"/>
            </a:ext>
          </a:extLst>
        </xdr:cNvPr>
        <xdr:cNvSpPr txBox="1"/>
      </xdr:nvSpPr>
      <xdr:spPr>
        <a:xfrm>
          <a:off x="24390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201" name="n_3mainValue【体育館・プール】&#10;有形固定資産減価償却率">
          <a:extLst>
            <a:ext uri="{FF2B5EF4-FFF2-40B4-BE49-F238E27FC236}">
              <a16:creationId xmlns:a16="http://schemas.microsoft.com/office/drawing/2014/main" id="{E31771BE-B8B3-499B-B190-EFA7DDC2CA41}"/>
            </a:ext>
          </a:extLst>
        </xdr:cNvPr>
        <xdr:cNvSpPr txBox="1"/>
      </xdr:nvSpPr>
      <xdr:spPr>
        <a:xfrm>
          <a:off x="164148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127652</xdr:rowOff>
    </xdr:from>
    <xdr:ext cx="405111" cy="259045"/>
    <xdr:sp macro="" textlink="">
      <xdr:nvSpPr>
        <xdr:cNvPr id="202" name="n_4mainValue【体育館・プール】&#10;有形固定資産減価償却率">
          <a:extLst>
            <a:ext uri="{FF2B5EF4-FFF2-40B4-BE49-F238E27FC236}">
              <a16:creationId xmlns:a16="http://schemas.microsoft.com/office/drawing/2014/main" id="{9F402A50-0451-49D6-B590-0348BD3E39DB}"/>
            </a:ext>
          </a:extLst>
        </xdr:cNvPr>
        <xdr:cNvSpPr txBox="1"/>
      </xdr:nvSpPr>
      <xdr:spPr>
        <a:xfrm>
          <a:off x="85535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29E80BED-E446-43F2-8A44-02CCE3028782}"/>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59D7AD2E-F25C-426D-9394-6889A6115C37}"/>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794E301C-BAD9-4A87-85B8-625A587382CA}"/>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1A7875AB-FAAD-4665-9E71-97625D292C37}"/>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89AB16FA-AF1A-4914-969D-CF77FE686EA8}"/>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A311EECF-F837-4ACA-97A3-7AD302DCEF53}"/>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881516A2-E1A5-4881-9086-DF6AEB2557D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84E98EE0-9019-4102-9597-1929DF289EA5}"/>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7226A989-0B1D-47BA-B492-598D313D6537}"/>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4D163007-BB2A-462B-B4A5-3FA6C1C43C49}"/>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2208DA7E-9B4E-4D5B-93A3-0874272CB726}"/>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1B29C3D2-CFE7-4CE9-84DB-33B391566511}"/>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D42D1EED-0E39-48C2-8C36-D1F51C974198}"/>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2C5F55FE-ED05-47B9-9B92-1CA03F861202}"/>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8EEFA07-F473-4ACD-A044-9D9131AA9B6C}"/>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1F6B71CB-1EDA-40F4-9ECB-1CFA69F26ABD}"/>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4C88A13C-FEE4-4CFE-9BE2-F8D4A1854A8A}"/>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B2931F4-0332-4C79-94FE-7E235D1DC2F2}"/>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7E2E4D4-BA49-4E88-95F4-0F1098989B8D}"/>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69BFE202-49E7-49F2-894D-5F3D8BDA3AC4}"/>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DFB1018A-E30C-4418-9C87-08FCB36068E1}"/>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29F81B1A-8BDF-4BCE-A7D2-67EA130A0661}"/>
            </a:ext>
          </a:extLst>
        </xdr:cNvPr>
        <xdr:cNvSpPr txBox="1"/>
      </xdr:nvSpPr>
      <xdr:spPr>
        <a:xfrm>
          <a:off x="55272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B535E52-722E-4460-B072-95123BC8A801}"/>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69AF330D-1822-4D71-853D-37AB1944C3A5}"/>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6B7BF20-F96D-4DA4-8F80-7AED4242BFF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228" name="直線コネクタ 227">
          <a:extLst>
            <a:ext uri="{FF2B5EF4-FFF2-40B4-BE49-F238E27FC236}">
              <a16:creationId xmlns:a16="http://schemas.microsoft.com/office/drawing/2014/main" id="{E6A00050-7873-4688-9BB7-79C9DAABAFC5}"/>
            </a:ext>
          </a:extLst>
        </xdr:cNvPr>
        <xdr:cNvCxnSpPr/>
      </xdr:nvCxnSpPr>
      <xdr:spPr>
        <a:xfrm flipV="1">
          <a:off x="9429115" y="9503882"/>
          <a:ext cx="0" cy="1564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229" name="【体育館・プール】&#10;一人当たり面積最小値テキスト">
          <a:extLst>
            <a:ext uri="{FF2B5EF4-FFF2-40B4-BE49-F238E27FC236}">
              <a16:creationId xmlns:a16="http://schemas.microsoft.com/office/drawing/2014/main" id="{F5CC89E8-6768-4DEA-96B3-3E9165AC65DD}"/>
            </a:ext>
          </a:extLst>
        </xdr:cNvPr>
        <xdr:cNvSpPr txBox="1"/>
      </xdr:nvSpPr>
      <xdr:spPr>
        <a:xfrm>
          <a:off x="9467850" y="110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230" name="直線コネクタ 229">
          <a:extLst>
            <a:ext uri="{FF2B5EF4-FFF2-40B4-BE49-F238E27FC236}">
              <a16:creationId xmlns:a16="http://schemas.microsoft.com/office/drawing/2014/main" id="{974C033C-C92A-46D6-820F-CCFD8AD8851B}"/>
            </a:ext>
          </a:extLst>
        </xdr:cNvPr>
        <xdr:cNvCxnSpPr/>
      </xdr:nvCxnSpPr>
      <xdr:spPr>
        <a:xfrm>
          <a:off x="9356090" y="1106826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231" name="【体育館・プール】&#10;一人当たり面積最大値テキスト">
          <a:extLst>
            <a:ext uri="{FF2B5EF4-FFF2-40B4-BE49-F238E27FC236}">
              <a16:creationId xmlns:a16="http://schemas.microsoft.com/office/drawing/2014/main" id="{7BDD3A06-39C6-4B89-B12A-72CF986B7E82}"/>
            </a:ext>
          </a:extLst>
        </xdr:cNvPr>
        <xdr:cNvSpPr txBox="1"/>
      </xdr:nvSpPr>
      <xdr:spPr>
        <a:xfrm>
          <a:off x="9467850" y="927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232" name="直線コネクタ 231">
          <a:extLst>
            <a:ext uri="{FF2B5EF4-FFF2-40B4-BE49-F238E27FC236}">
              <a16:creationId xmlns:a16="http://schemas.microsoft.com/office/drawing/2014/main" id="{9C091262-893C-4E75-8839-4ED7BBA5BC82}"/>
            </a:ext>
          </a:extLst>
        </xdr:cNvPr>
        <xdr:cNvCxnSpPr/>
      </xdr:nvCxnSpPr>
      <xdr:spPr>
        <a:xfrm>
          <a:off x="9356090" y="950388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233" name="【体育館・プール】&#10;一人当たり面積平均値テキスト">
          <a:extLst>
            <a:ext uri="{FF2B5EF4-FFF2-40B4-BE49-F238E27FC236}">
              <a16:creationId xmlns:a16="http://schemas.microsoft.com/office/drawing/2014/main" id="{115C680E-7654-4676-AD84-30B999BDAA88}"/>
            </a:ext>
          </a:extLst>
        </xdr:cNvPr>
        <xdr:cNvSpPr txBox="1"/>
      </xdr:nvSpPr>
      <xdr:spPr>
        <a:xfrm>
          <a:off x="9467850" y="10555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234" name="フローチャート: 判断 233">
          <a:extLst>
            <a:ext uri="{FF2B5EF4-FFF2-40B4-BE49-F238E27FC236}">
              <a16:creationId xmlns:a16="http://schemas.microsoft.com/office/drawing/2014/main" id="{89718846-763E-4266-A4B1-9F82DC8FBF12}"/>
            </a:ext>
          </a:extLst>
        </xdr:cNvPr>
        <xdr:cNvSpPr/>
      </xdr:nvSpPr>
      <xdr:spPr>
        <a:xfrm>
          <a:off x="9394190" y="1070744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235" name="フローチャート: 判断 234">
          <a:extLst>
            <a:ext uri="{FF2B5EF4-FFF2-40B4-BE49-F238E27FC236}">
              <a16:creationId xmlns:a16="http://schemas.microsoft.com/office/drawing/2014/main" id="{A898F64B-CDAE-42DF-8E0F-BDBC29100F74}"/>
            </a:ext>
          </a:extLst>
        </xdr:cNvPr>
        <xdr:cNvSpPr/>
      </xdr:nvSpPr>
      <xdr:spPr>
        <a:xfrm>
          <a:off x="8632190" y="1072529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36" name="フローチャート: 判断 235">
          <a:extLst>
            <a:ext uri="{FF2B5EF4-FFF2-40B4-BE49-F238E27FC236}">
              <a16:creationId xmlns:a16="http://schemas.microsoft.com/office/drawing/2014/main" id="{041C987D-E797-4CE7-9DC9-F1F95A24612A}"/>
            </a:ext>
          </a:extLst>
        </xdr:cNvPr>
        <xdr:cNvSpPr/>
      </xdr:nvSpPr>
      <xdr:spPr>
        <a:xfrm>
          <a:off x="7846060" y="1072692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37" name="フローチャート: 判断 236">
          <a:extLst>
            <a:ext uri="{FF2B5EF4-FFF2-40B4-BE49-F238E27FC236}">
              <a16:creationId xmlns:a16="http://schemas.microsoft.com/office/drawing/2014/main" id="{67563157-4726-4987-9DCA-CAB75D286975}"/>
            </a:ext>
          </a:extLst>
        </xdr:cNvPr>
        <xdr:cNvSpPr/>
      </xdr:nvSpPr>
      <xdr:spPr>
        <a:xfrm>
          <a:off x="7029450" y="1072660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238" name="フローチャート: 判断 237">
          <a:extLst>
            <a:ext uri="{FF2B5EF4-FFF2-40B4-BE49-F238E27FC236}">
              <a16:creationId xmlns:a16="http://schemas.microsoft.com/office/drawing/2014/main" id="{92607788-3808-4397-96B6-71B8339C15DF}"/>
            </a:ext>
          </a:extLst>
        </xdr:cNvPr>
        <xdr:cNvSpPr/>
      </xdr:nvSpPr>
      <xdr:spPr>
        <a:xfrm>
          <a:off x="6231890" y="107071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81EA4B0-6BC9-47A5-99E2-1E89481AC6E1}"/>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4E63922-58FD-4AD5-AF54-0856718C1D7C}"/>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60CC852-0378-4659-AF7C-A32FA377A91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3EAF789-D38F-4CE6-BC81-89496E178063}"/>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DBFC794-2137-40D3-9551-C0BFB70E9A5E}"/>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82768</xdr:rowOff>
    </xdr:from>
    <xdr:to>
      <xdr:col>55</xdr:col>
      <xdr:colOff>50800</xdr:colOff>
      <xdr:row>64</xdr:row>
      <xdr:rowOff>12918</xdr:rowOff>
    </xdr:to>
    <xdr:sp macro="" textlink="">
      <xdr:nvSpPr>
        <xdr:cNvPr id="244" name="楕円 243">
          <a:extLst>
            <a:ext uri="{FF2B5EF4-FFF2-40B4-BE49-F238E27FC236}">
              <a16:creationId xmlns:a16="http://schemas.microsoft.com/office/drawing/2014/main" id="{81D2C60D-11B0-4CC7-8849-9074D3BEF2C9}"/>
            </a:ext>
          </a:extLst>
        </xdr:cNvPr>
        <xdr:cNvSpPr/>
      </xdr:nvSpPr>
      <xdr:spPr>
        <a:xfrm>
          <a:off x="9394190" y="1088602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61195</xdr:rowOff>
    </xdr:from>
    <xdr:ext cx="469744" cy="259045"/>
    <xdr:sp macro="" textlink="">
      <xdr:nvSpPr>
        <xdr:cNvPr id="245" name="【体育館・プール】&#10;一人当たり面積該当値テキスト">
          <a:extLst>
            <a:ext uri="{FF2B5EF4-FFF2-40B4-BE49-F238E27FC236}">
              <a16:creationId xmlns:a16="http://schemas.microsoft.com/office/drawing/2014/main" id="{2D3495D4-4D17-431D-A0E9-86DF62B8D09B}"/>
            </a:ext>
          </a:extLst>
        </xdr:cNvPr>
        <xdr:cNvSpPr txBox="1"/>
      </xdr:nvSpPr>
      <xdr:spPr>
        <a:xfrm>
          <a:off x="9467850" y="1085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86687</xdr:rowOff>
    </xdr:from>
    <xdr:to>
      <xdr:col>50</xdr:col>
      <xdr:colOff>165100</xdr:colOff>
      <xdr:row>64</xdr:row>
      <xdr:rowOff>16837</xdr:rowOff>
    </xdr:to>
    <xdr:sp macro="" textlink="">
      <xdr:nvSpPr>
        <xdr:cNvPr id="246" name="楕円 245">
          <a:extLst>
            <a:ext uri="{FF2B5EF4-FFF2-40B4-BE49-F238E27FC236}">
              <a16:creationId xmlns:a16="http://schemas.microsoft.com/office/drawing/2014/main" id="{CEF03316-9900-4978-9C94-9F40FE74CC1C}"/>
            </a:ext>
          </a:extLst>
        </xdr:cNvPr>
        <xdr:cNvSpPr/>
      </xdr:nvSpPr>
      <xdr:spPr>
        <a:xfrm>
          <a:off x="8632190" y="1088994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133568</xdr:rowOff>
    </xdr:from>
    <xdr:to>
      <xdr:col>55</xdr:col>
      <xdr:colOff>0</xdr:colOff>
      <xdr:row>63</xdr:row>
      <xdr:rowOff>137487</xdr:rowOff>
    </xdr:to>
    <xdr:cxnSp macro="">
      <xdr:nvCxnSpPr>
        <xdr:cNvPr id="247" name="直線コネクタ 246">
          <a:extLst>
            <a:ext uri="{FF2B5EF4-FFF2-40B4-BE49-F238E27FC236}">
              <a16:creationId xmlns:a16="http://schemas.microsoft.com/office/drawing/2014/main" id="{3D1070F1-540A-4228-9F3F-EA16CF82E2A3}"/>
            </a:ext>
          </a:extLst>
        </xdr:cNvPr>
        <xdr:cNvCxnSpPr/>
      </xdr:nvCxnSpPr>
      <xdr:spPr>
        <a:xfrm flipV="1">
          <a:off x="8686800" y="10931108"/>
          <a:ext cx="74295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60561</xdr:rowOff>
    </xdr:from>
    <xdr:to>
      <xdr:col>46</xdr:col>
      <xdr:colOff>38100</xdr:colOff>
      <xdr:row>63</xdr:row>
      <xdr:rowOff>162161</xdr:rowOff>
    </xdr:to>
    <xdr:sp macro="" textlink="">
      <xdr:nvSpPr>
        <xdr:cNvPr id="248" name="楕円 247">
          <a:extLst>
            <a:ext uri="{FF2B5EF4-FFF2-40B4-BE49-F238E27FC236}">
              <a16:creationId xmlns:a16="http://schemas.microsoft.com/office/drawing/2014/main" id="{7E9F27D4-5982-4617-82CD-E165ECDFC6EE}"/>
            </a:ext>
          </a:extLst>
        </xdr:cNvPr>
        <xdr:cNvSpPr/>
      </xdr:nvSpPr>
      <xdr:spPr>
        <a:xfrm>
          <a:off x="7846060" y="1085810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111361</xdr:rowOff>
    </xdr:from>
    <xdr:to>
      <xdr:col>50</xdr:col>
      <xdr:colOff>114300</xdr:colOff>
      <xdr:row>63</xdr:row>
      <xdr:rowOff>137487</xdr:rowOff>
    </xdr:to>
    <xdr:cxnSp macro="">
      <xdr:nvCxnSpPr>
        <xdr:cNvPr id="249" name="直線コネクタ 248">
          <a:extLst>
            <a:ext uri="{FF2B5EF4-FFF2-40B4-BE49-F238E27FC236}">
              <a16:creationId xmlns:a16="http://schemas.microsoft.com/office/drawing/2014/main" id="{D5F932F1-6A62-42C3-8A7B-9F98D494BC7C}"/>
            </a:ext>
          </a:extLst>
        </xdr:cNvPr>
        <xdr:cNvCxnSpPr/>
      </xdr:nvCxnSpPr>
      <xdr:spPr>
        <a:xfrm>
          <a:off x="7889240" y="10912711"/>
          <a:ext cx="79756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64806</xdr:rowOff>
    </xdr:from>
    <xdr:to>
      <xdr:col>41</xdr:col>
      <xdr:colOff>101600</xdr:colOff>
      <xdr:row>63</xdr:row>
      <xdr:rowOff>166406</xdr:rowOff>
    </xdr:to>
    <xdr:sp macro="" textlink="">
      <xdr:nvSpPr>
        <xdr:cNvPr id="250" name="楕円 249">
          <a:extLst>
            <a:ext uri="{FF2B5EF4-FFF2-40B4-BE49-F238E27FC236}">
              <a16:creationId xmlns:a16="http://schemas.microsoft.com/office/drawing/2014/main" id="{BF4EB84F-1D97-4B51-BD8C-916BEF72E595}"/>
            </a:ext>
          </a:extLst>
        </xdr:cNvPr>
        <xdr:cNvSpPr/>
      </xdr:nvSpPr>
      <xdr:spPr>
        <a:xfrm>
          <a:off x="7029450" y="1086425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111361</xdr:rowOff>
    </xdr:from>
    <xdr:to>
      <xdr:col>45</xdr:col>
      <xdr:colOff>177800</xdr:colOff>
      <xdr:row>63</xdr:row>
      <xdr:rowOff>115606</xdr:rowOff>
    </xdr:to>
    <xdr:cxnSp macro="">
      <xdr:nvCxnSpPr>
        <xdr:cNvPr id="251" name="直線コネクタ 250">
          <a:extLst>
            <a:ext uri="{FF2B5EF4-FFF2-40B4-BE49-F238E27FC236}">
              <a16:creationId xmlns:a16="http://schemas.microsoft.com/office/drawing/2014/main" id="{B1CF7712-47DF-4886-B048-488701B97D61}"/>
            </a:ext>
          </a:extLst>
        </xdr:cNvPr>
        <xdr:cNvCxnSpPr/>
      </xdr:nvCxnSpPr>
      <xdr:spPr>
        <a:xfrm flipV="1">
          <a:off x="7084060" y="10912711"/>
          <a:ext cx="80518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67745</xdr:rowOff>
    </xdr:from>
    <xdr:to>
      <xdr:col>36</xdr:col>
      <xdr:colOff>165100</xdr:colOff>
      <xdr:row>63</xdr:row>
      <xdr:rowOff>169345</xdr:rowOff>
    </xdr:to>
    <xdr:sp macro="" textlink="">
      <xdr:nvSpPr>
        <xdr:cNvPr id="252" name="楕円 251">
          <a:extLst>
            <a:ext uri="{FF2B5EF4-FFF2-40B4-BE49-F238E27FC236}">
              <a16:creationId xmlns:a16="http://schemas.microsoft.com/office/drawing/2014/main" id="{AB9A8FED-0D8C-4AFC-A669-3D219082F8F4}"/>
            </a:ext>
          </a:extLst>
        </xdr:cNvPr>
        <xdr:cNvSpPr/>
      </xdr:nvSpPr>
      <xdr:spPr>
        <a:xfrm>
          <a:off x="6231890" y="1086719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115606</xdr:rowOff>
    </xdr:from>
    <xdr:to>
      <xdr:col>41</xdr:col>
      <xdr:colOff>50800</xdr:colOff>
      <xdr:row>63</xdr:row>
      <xdr:rowOff>118545</xdr:rowOff>
    </xdr:to>
    <xdr:cxnSp macro="">
      <xdr:nvCxnSpPr>
        <xdr:cNvPr id="253" name="直線コネクタ 252">
          <a:extLst>
            <a:ext uri="{FF2B5EF4-FFF2-40B4-BE49-F238E27FC236}">
              <a16:creationId xmlns:a16="http://schemas.microsoft.com/office/drawing/2014/main" id="{06BE19C9-30BF-4725-AD33-B99C1841F66D}"/>
            </a:ext>
          </a:extLst>
        </xdr:cNvPr>
        <xdr:cNvCxnSpPr/>
      </xdr:nvCxnSpPr>
      <xdr:spPr>
        <a:xfrm flipV="1">
          <a:off x="6286500" y="10916956"/>
          <a:ext cx="79756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254" name="n_1aveValue【体育館・プール】&#10;一人当たり面積">
          <a:extLst>
            <a:ext uri="{FF2B5EF4-FFF2-40B4-BE49-F238E27FC236}">
              <a16:creationId xmlns:a16="http://schemas.microsoft.com/office/drawing/2014/main" id="{5B4BBF1A-56A6-40BC-80CA-B63F6F9B36DE}"/>
            </a:ext>
          </a:extLst>
        </xdr:cNvPr>
        <xdr:cNvSpPr txBox="1"/>
      </xdr:nvSpPr>
      <xdr:spPr>
        <a:xfrm>
          <a:off x="845446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255" name="n_2aveValue【体育館・プール】&#10;一人当たり面積">
          <a:extLst>
            <a:ext uri="{FF2B5EF4-FFF2-40B4-BE49-F238E27FC236}">
              <a16:creationId xmlns:a16="http://schemas.microsoft.com/office/drawing/2014/main" id="{4E694BD0-99A5-437F-8737-5E73C80B219C}"/>
            </a:ext>
          </a:extLst>
        </xdr:cNvPr>
        <xdr:cNvSpPr txBox="1"/>
      </xdr:nvSpPr>
      <xdr:spPr>
        <a:xfrm>
          <a:off x="767341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256" name="n_3aveValue【体育館・プール】&#10;一人当たり面積">
          <a:extLst>
            <a:ext uri="{FF2B5EF4-FFF2-40B4-BE49-F238E27FC236}">
              <a16:creationId xmlns:a16="http://schemas.microsoft.com/office/drawing/2014/main" id="{D01C15D4-B982-413A-A5B4-6EFF41C6743C}"/>
            </a:ext>
          </a:extLst>
        </xdr:cNvPr>
        <xdr:cNvSpPr txBox="1"/>
      </xdr:nvSpPr>
      <xdr:spPr>
        <a:xfrm>
          <a:off x="6866332"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257" name="n_4aveValue【体育館・プール】&#10;一人当たり面積">
          <a:extLst>
            <a:ext uri="{FF2B5EF4-FFF2-40B4-BE49-F238E27FC236}">
              <a16:creationId xmlns:a16="http://schemas.microsoft.com/office/drawing/2014/main" id="{DBD2DCA8-9E2B-4B3A-AAEA-787D6C5141C3}"/>
            </a:ext>
          </a:extLst>
        </xdr:cNvPr>
        <xdr:cNvSpPr txBox="1"/>
      </xdr:nvSpPr>
      <xdr:spPr>
        <a:xfrm>
          <a:off x="6068772"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7964</xdr:rowOff>
    </xdr:from>
    <xdr:ext cx="469744" cy="259045"/>
    <xdr:sp macro="" textlink="">
      <xdr:nvSpPr>
        <xdr:cNvPr id="258" name="n_1mainValue【体育館・プール】&#10;一人当たり面積">
          <a:extLst>
            <a:ext uri="{FF2B5EF4-FFF2-40B4-BE49-F238E27FC236}">
              <a16:creationId xmlns:a16="http://schemas.microsoft.com/office/drawing/2014/main" id="{B4E507CF-A219-4AC9-841C-374A3BB1D4E4}"/>
            </a:ext>
          </a:extLst>
        </xdr:cNvPr>
        <xdr:cNvSpPr txBox="1"/>
      </xdr:nvSpPr>
      <xdr:spPr>
        <a:xfrm>
          <a:off x="8454467" y="109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153288</xdr:rowOff>
    </xdr:from>
    <xdr:ext cx="469744" cy="259045"/>
    <xdr:sp macro="" textlink="">
      <xdr:nvSpPr>
        <xdr:cNvPr id="259" name="n_2mainValue【体育館・プール】&#10;一人当たり面積">
          <a:extLst>
            <a:ext uri="{FF2B5EF4-FFF2-40B4-BE49-F238E27FC236}">
              <a16:creationId xmlns:a16="http://schemas.microsoft.com/office/drawing/2014/main" id="{F589D2B8-F4B4-4482-8AF7-B61CC41D8A10}"/>
            </a:ext>
          </a:extLst>
        </xdr:cNvPr>
        <xdr:cNvSpPr txBox="1"/>
      </xdr:nvSpPr>
      <xdr:spPr>
        <a:xfrm>
          <a:off x="7673417" y="1095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157533</xdr:rowOff>
    </xdr:from>
    <xdr:ext cx="469744" cy="259045"/>
    <xdr:sp macro="" textlink="">
      <xdr:nvSpPr>
        <xdr:cNvPr id="260" name="n_3mainValue【体育館・プール】&#10;一人当たり面積">
          <a:extLst>
            <a:ext uri="{FF2B5EF4-FFF2-40B4-BE49-F238E27FC236}">
              <a16:creationId xmlns:a16="http://schemas.microsoft.com/office/drawing/2014/main" id="{F68379A7-7ECD-4635-9266-CB0948A19058}"/>
            </a:ext>
          </a:extLst>
        </xdr:cNvPr>
        <xdr:cNvSpPr txBox="1"/>
      </xdr:nvSpPr>
      <xdr:spPr>
        <a:xfrm>
          <a:off x="6866332" y="1096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160472</xdr:rowOff>
    </xdr:from>
    <xdr:ext cx="469744" cy="259045"/>
    <xdr:sp macro="" textlink="">
      <xdr:nvSpPr>
        <xdr:cNvPr id="261" name="n_4mainValue【体育館・プール】&#10;一人当たり面積">
          <a:extLst>
            <a:ext uri="{FF2B5EF4-FFF2-40B4-BE49-F238E27FC236}">
              <a16:creationId xmlns:a16="http://schemas.microsoft.com/office/drawing/2014/main" id="{F8C79B93-A2C5-4E9A-9FC3-7E0A0E1F8173}"/>
            </a:ext>
          </a:extLst>
        </xdr:cNvPr>
        <xdr:cNvSpPr txBox="1"/>
      </xdr:nvSpPr>
      <xdr:spPr>
        <a:xfrm>
          <a:off x="6068772" y="109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AD54F19-4B47-4CD6-9294-262E8876F00A}"/>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AC4D6D1-6D34-48C6-BC70-4A13B3944532}"/>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EC24C9E-81B9-47B6-8714-311D27D286BD}"/>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9328C9E-0E9F-4393-A89B-73C4AD1AF7F5}"/>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8774DCB-27DA-448F-8CCA-4F9F0F4EB54A}"/>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89EF750-4666-4427-A655-DF202126CA74}"/>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24C69E7-C068-4692-9FAA-23FE5F1C5035}"/>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4C60F5F-F9FC-473C-9E43-6232A25322C0}"/>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189EC237-DFD1-49BA-B3BC-E12C21D39C87}"/>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D74C1048-F7E0-41A5-B344-1647C5FC5CD1}"/>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811CE157-6ADA-4B34-8F5E-0871224F2838}"/>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909291A1-D209-4471-AF5B-BF0BB983DA6B}"/>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A13D2F7C-0B75-43A2-AC58-C236FCD04F3B}"/>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A3A86EC2-6516-46C9-A472-EE20BB73FD70}"/>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575BB624-D727-4760-A3D7-52595D2B2AA1}"/>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AD749D78-2506-4741-A0B8-790CDFBA12DC}"/>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8D8D3AD5-9AAF-4927-9BC7-43151352B2D1}"/>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790AD80D-C827-4EC5-AB6C-301B48E0416A}"/>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3EFE57CC-DB9C-4FC8-B00E-226C3FEB7883}"/>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7DA20613-3C1C-4C2B-B7E3-081FE0B9B50A}"/>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C204F6E0-787A-4D21-A3B5-15DFE2266354}"/>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1BECF80-7909-4DC5-94C0-6D3B2E14AD51}"/>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D12FE7AA-173D-4542-A8E3-6B528406A428}"/>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C683ED1E-F027-4565-B280-93F4DBA1C93F}"/>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F048A5BC-6372-4F9B-8BB0-7CE40463A9C3}"/>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C0259EAF-C202-4384-8262-C0D5BE0EC485}"/>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609A700B-8948-4C78-BCAC-92D583B2EE97}"/>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9" name="直線コネクタ 288">
          <a:extLst>
            <a:ext uri="{FF2B5EF4-FFF2-40B4-BE49-F238E27FC236}">
              <a16:creationId xmlns:a16="http://schemas.microsoft.com/office/drawing/2014/main" id="{511489B4-8472-4852-BA4A-BFFE82CE9A50}"/>
            </a:ext>
          </a:extLst>
        </xdr:cNvPr>
        <xdr:cNvCxnSpPr/>
      </xdr:nvCxnSpPr>
      <xdr:spPr>
        <a:xfrm>
          <a:off x="6858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0" name="テキスト ボックス 289">
          <a:extLst>
            <a:ext uri="{FF2B5EF4-FFF2-40B4-BE49-F238E27FC236}">
              <a16:creationId xmlns:a16="http://schemas.microsoft.com/office/drawing/2014/main" id="{3B615602-76A2-4F66-A30C-598F61DD0933}"/>
            </a:ext>
          </a:extLst>
        </xdr:cNvPr>
        <xdr:cNvSpPr txBox="1"/>
      </xdr:nvSpPr>
      <xdr:spPr>
        <a:xfrm>
          <a:off x="2738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1" name="直線コネクタ 290">
          <a:extLst>
            <a:ext uri="{FF2B5EF4-FFF2-40B4-BE49-F238E27FC236}">
              <a16:creationId xmlns:a16="http://schemas.microsoft.com/office/drawing/2014/main" id="{1C13D7DD-8F3F-403E-8AB4-36FD5B3760E8}"/>
            </a:ext>
          </a:extLst>
        </xdr:cNvPr>
        <xdr:cNvCxnSpPr/>
      </xdr:nvCxnSpPr>
      <xdr:spPr>
        <a:xfrm>
          <a:off x="6858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2" name="テキスト ボックス 291">
          <a:extLst>
            <a:ext uri="{FF2B5EF4-FFF2-40B4-BE49-F238E27FC236}">
              <a16:creationId xmlns:a16="http://schemas.microsoft.com/office/drawing/2014/main" id="{60092BBF-0E19-4CF8-8D5A-C19C42CF966E}"/>
            </a:ext>
          </a:extLst>
        </xdr:cNvPr>
        <xdr:cNvSpPr txBox="1"/>
      </xdr:nvSpPr>
      <xdr:spPr>
        <a:xfrm>
          <a:off x="34370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3" name="直線コネクタ 292">
          <a:extLst>
            <a:ext uri="{FF2B5EF4-FFF2-40B4-BE49-F238E27FC236}">
              <a16:creationId xmlns:a16="http://schemas.microsoft.com/office/drawing/2014/main" id="{6CC06AD2-4B11-41FB-A509-1D4418890234}"/>
            </a:ext>
          </a:extLst>
        </xdr:cNvPr>
        <xdr:cNvCxnSpPr/>
      </xdr:nvCxnSpPr>
      <xdr:spPr>
        <a:xfrm>
          <a:off x="6858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4" name="テキスト ボックス 293">
          <a:extLst>
            <a:ext uri="{FF2B5EF4-FFF2-40B4-BE49-F238E27FC236}">
              <a16:creationId xmlns:a16="http://schemas.microsoft.com/office/drawing/2014/main" id="{F8B6F4BA-DE34-4A54-AB7E-E1C68CC2DB5C}"/>
            </a:ext>
          </a:extLst>
        </xdr:cNvPr>
        <xdr:cNvSpPr txBox="1"/>
      </xdr:nvSpPr>
      <xdr:spPr>
        <a:xfrm>
          <a:off x="34370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5" name="直線コネクタ 294">
          <a:extLst>
            <a:ext uri="{FF2B5EF4-FFF2-40B4-BE49-F238E27FC236}">
              <a16:creationId xmlns:a16="http://schemas.microsoft.com/office/drawing/2014/main" id="{B18DDFE0-9655-46A9-8A39-C9113917D6C7}"/>
            </a:ext>
          </a:extLst>
        </xdr:cNvPr>
        <xdr:cNvCxnSpPr/>
      </xdr:nvCxnSpPr>
      <xdr:spPr>
        <a:xfrm>
          <a:off x="6858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6" name="テキスト ボックス 295">
          <a:extLst>
            <a:ext uri="{FF2B5EF4-FFF2-40B4-BE49-F238E27FC236}">
              <a16:creationId xmlns:a16="http://schemas.microsoft.com/office/drawing/2014/main" id="{6B9F2610-71D6-468B-BB28-B616A3966E0C}"/>
            </a:ext>
          </a:extLst>
        </xdr:cNvPr>
        <xdr:cNvSpPr txBox="1"/>
      </xdr:nvSpPr>
      <xdr:spPr>
        <a:xfrm>
          <a:off x="34370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a:extLst>
            <a:ext uri="{FF2B5EF4-FFF2-40B4-BE49-F238E27FC236}">
              <a16:creationId xmlns:a16="http://schemas.microsoft.com/office/drawing/2014/main" id="{908BC789-7F2B-48F4-B929-992740421EBD}"/>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8" name="テキスト ボックス 297">
          <a:extLst>
            <a:ext uri="{FF2B5EF4-FFF2-40B4-BE49-F238E27FC236}">
              <a16:creationId xmlns:a16="http://schemas.microsoft.com/office/drawing/2014/main" id="{203F40EA-3FA4-449A-BDB6-1B6605784EBC}"/>
            </a:ext>
          </a:extLst>
        </xdr:cNvPr>
        <xdr:cNvSpPr txBox="1"/>
      </xdr:nvSpPr>
      <xdr:spPr>
        <a:xfrm>
          <a:off x="34370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a:extLst>
            <a:ext uri="{FF2B5EF4-FFF2-40B4-BE49-F238E27FC236}">
              <a16:creationId xmlns:a16="http://schemas.microsoft.com/office/drawing/2014/main" id="{59CB82CA-A2DA-4C43-8927-31963FA708F4}"/>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300" name="直線コネクタ 299">
          <a:extLst>
            <a:ext uri="{FF2B5EF4-FFF2-40B4-BE49-F238E27FC236}">
              <a16:creationId xmlns:a16="http://schemas.microsoft.com/office/drawing/2014/main" id="{B00BC166-39E7-4684-A817-E4509E87037E}"/>
            </a:ext>
          </a:extLst>
        </xdr:cNvPr>
        <xdr:cNvCxnSpPr/>
      </xdr:nvCxnSpPr>
      <xdr:spPr>
        <a:xfrm flipV="1">
          <a:off x="4173855" y="17232249"/>
          <a:ext cx="0" cy="136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1" name="【市民会館】&#10;有形固定資産減価償却率最小値テキスト">
          <a:extLst>
            <a:ext uri="{FF2B5EF4-FFF2-40B4-BE49-F238E27FC236}">
              <a16:creationId xmlns:a16="http://schemas.microsoft.com/office/drawing/2014/main" id="{193E83C6-74D6-4D45-9664-CEF655733012}"/>
            </a:ext>
          </a:extLst>
        </xdr:cNvPr>
        <xdr:cNvSpPr txBox="1"/>
      </xdr:nvSpPr>
      <xdr:spPr>
        <a:xfrm>
          <a:off x="4212590" y="185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2" name="直線コネクタ 301">
          <a:extLst>
            <a:ext uri="{FF2B5EF4-FFF2-40B4-BE49-F238E27FC236}">
              <a16:creationId xmlns:a16="http://schemas.microsoft.com/office/drawing/2014/main" id="{2E18F24E-8B12-4537-9F1A-A520C5FD2D4C}"/>
            </a:ext>
          </a:extLst>
        </xdr:cNvPr>
        <xdr:cNvCxnSpPr/>
      </xdr:nvCxnSpPr>
      <xdr:spPr>
        <a:xfrm>
          <a:off x="4112260" y="1859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03" name="【市民会館】&#10;有形固定資産減価償却率最大値テキスト">
          <a:extLst>
            <a:ext uri="{FF2B5EF4-FFF2-40B4-BE49-F238E27FC236}">
              <a16:creationId xmlns:a16="http://schemas.microsoft.com/office/drawing/2014/main" id="{8682E1A5-75BB-4465-8C67-CCD430B0316D}"/>
            </a:ext>
          </a:extLst>
        </xdr:cNvPr>
        <xdr:cNvSpPr txBox="1"/>
      </xdr:nvSpPr>
      <xdr:spPr>
        <a:xfrm>
          <a:off x="4212590" y="1700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04" name="直線コネクタ 303">
          <a:extLst>
            <a:ext uri="{FF2B5EF4-FFF2-40B4-BE49-F238E27FC236}">
              <a16:creationId xmlns:a16="http://schemas.microsoft.com/office/drawing/2014/main" id="{3E38896F-1BF2-4A57-AE2D-6C1F94C594F9}"/>
            </a:ext>
          </a:extLst>
        </xdr:cNvPr>
        <xdr:cNvCxnSpPr/>
      </xdr:nvCxnSpPr>
      <xdr:spPr>
        <a:xfrm>
          <a:off x="4112260" y="172322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120414</xdr:rowOff>
    </xdr:from>
    <xdr:ext cx="405111" cy="259045"/>
    <xdr:sp macro="" textlink="">
      <xdr:nvSpPr>
        <xdr:cNvPr id="305" name="【市民会館】&#10;有形固定資産減価償却率平均値テキスト">
          <a:extLst>
            <a:ext uri="{FF2B5EF4-FFF2-40B4-BE49-F238E27FC236}">
              <a16:creationId xmlns:a16="http://schemas.microsoft.com/office/drawing/2014/main" id="{3333C3F0-A0A4-43B2-B009-032CDFC85893}"/>
            </a:ext>
          </a:extLst>
        </xdr:cNvPr>
        <xdr:cNvSpPr txBox="1"/>
      </xdr:nvSpPr>
      <xdr:spPr>
        <a:xfrm>
          <a:off x="4212590" y="17781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306" name="フローチャート: 判断 305">
          <a:extLst>
            <a:ext uri="{FF2B5EF4-FFF2-40B4-BE49-F238E27FC236}">
              <a16:creationId xmlns:a16="http://schemas.microsoft.com/office/drawing/2014/main" id="{62FF45D6-7C66-4F4F-A4F9-033BD18B3254}"/>
            </a:ext>
          </a:extLst>
        </xdr:cNvPr>
        <xdr:cNvSpPr/>
      </xdr:nvSpPr>
      <xdr:spPr>
        <a:xfrm>
          <a:off x="4131310" y="1779943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07" name="フローチャート: 判断 306">
          <a:extLst>
            <a:ext uri="{FF2B5EF4-FFF2-40B4-BE49-F238E27FC236}">
              <a16:creationId xmlns:a16="http://schemas.microsoft.com/office/drawing/2014/main" id="{08F967EF-42A3-4E2D-87C5-9B5655136415}"/>
            </a:ext>
          </a:extLst>
        </xdr:cNvPr>
        <xdr:cNvSpPr/>
      </xdr:nvSpPr>
      <xdr:spPr>
        <a:xfrm>
          <a:off x="3388360" y="177483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308" name="フローチャート: 判断 307">
          <a:extLst>
            <a:ext uri="{FF2B5EF4-FFF2-40B4-BE49-F238E27FC236}">
              <a16:creationId xmlns:a16="http://schemas.microsoft.com/office/drawing/2014/main" id="{78068C01-7FA4-422A-80D4-73FA062B1C87}"/>
            </a:ext>
          </a:extLst>
        </xdr:cNvPr>
        <xdr:cNvSpPr/>
      </xdr:nvSpPr>
      <xdr:spPr>
        <a:xfrm>
          <a:off x="2571750" y="1770722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309" name="フローチャート: 判断 308">
          <a:extLst>
            <a:ext uri="{FF2B5EF4-FFF2-40B4-BE49-F238E27FC236}">
              <a16:creationId xmlns:a16="http://schemas.microsoft.com/office/drawing/2014/main" id="{1B0080FA-B2E1-4C2F-9E7D-4F468FCE43DA}"/>
            </a:ext>
          </a:extLst>
        </xdr:cNvPr>
        <xdr:cNvSpPr/>
      </xdr:nvSpPr>
      <xdr:spPr>
        <a:xfrm>
          <a:off x="1774190" y="1765960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310" name="フローチャート: 判断 309">
          <a:extLst>
            <a:ext uri="{FF2B5EF4-FFF2-40B4-BE49-F238E27FC236}">
              <a16:creationId xmlns:a16="http://schemas.microsoft.com/office/drawing/2014/main" id="{19B0306B-0338-4776-9FE3-1A45E761C0CB}"/>
            </a:ext>
          </a:extLst>
        </xdr:cNvPr>
        <xdr:cNvSpPr/>
      </xdr:nvSpPr>
      <xdr:spPr>
        <a:xfrm>
          <a:off x="988060" y="1758340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864F3287-5346-4966-B8D5-1914396431AF}"/>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42D5FFA8-24A3-4DA4-A39E-4A52F29414E4}"/>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1AD82D90-3AC8-45A0-A3CD-489AFEC1AEEF}"/>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706DB013-196F-4644-95E5-962E6DDC4F44}"/>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C5DCB7E8-01B2-40D0-A924-B8121D4E2B2B}"/>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34544</xdr:rowOff>
    </xdr:from>
    <xdr:to>
      <xdr:col>24</xdr:col>
      <xdr:colOff>114300</xdr:colOff>
      <xdr:row>100</xdr:row>
      <xdr:rowOff>136144</xdr:rowOff>
    </xdr:to>
    <xdr:sp macro="" textlink="">
      <xdr:nvSpPr>
        <xdr:cNvPr id="316" name="楕円 315">
          <a:extLst>
            <a:ext uri="{FF2B5EF4-FFF2-40B4-BE49-F238E27FC236}">
              <a16:creationId xmlns:a16="http://schemas.microsoft.com/office/drawing/2014/main" id="{753DC7F1-4B05-40A5-99CB-F681112C086C}"/>
            </a:ext>
          </a:extLst>
        </xdr:cNvPr>
        <xdr:cNvSpPr/>
      </xdr:nvSpPr>
      <xdr:spPr>
        <a:xfrm>
          <a:off x="4131310" y="171795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159021</xdr:rowOff>
    </xdr:from>
    <xdr:ext cx="405111" cy="259045"/>
    <xdr:sp macro="" textlink="">
      <xdr:nvSpPr>
        <xdr:cNvPr id="317" name="【市民会館】&#10;有形固定資産減価償却率該当値テキスト">
          <a:extLst>
            <a:ext uri="{FF2B5EF4-FFF2-40B4-BE49-F238E27FC236}">
              <a16:creationId xmlns:a16="http://schemas.microsoft.com/office/drawing/2014/main" id="{7F961D35-B7E0-4754-9B1B-0D1378E574D3}"/>
            </a:ext>
          </a:extLst>
        </xdr:cNvPr>
        <xdr:cNvSpPr txBox="1"/>
      </xdr:nvSpPr>
      <xdr:spPr>
        <a:xfrm>
          <a:off x="4212590" y="1713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13970</xdr:rowOff>
    </xdr:from>
    <xdr:to>
      <xdr:col>20</xdr:col>
      <xdr:colOff>38100</xdr:colOff>
      <xdr:row>100</xdr:row>
      <xdr:rowOff>115570</xdr:rowOff>
    </xdr:to>
    <xdr:sp macro="" textlink="">
      <xdr:nvSpPr>
        <xdr:cNvPr id="318" name="楕円 317">
          <a:extLst>
            <a:ext uri="{FF2B5EF4-FFF2-40B4-BE49-F238E27FC236}">
              <a16:creationId xmlns:a16="http://schemas.microsoft.com/office/drawing/2014/main" id="{9B70DF60-0175-43E0-8442-DAE4057781B4}"/>
            </a:ext>
          </a:extLst>
        </xdr:cNvPr>
        <xdr:cNvSpPr/>
      </xdr:nvSpPr>
      <xdr:spPr>
        <a:xfrm>
          <a:off x="3388360" y="17162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64770</xdr:rowOff>
    </xdr:from>
    <xdr:to>
      <xdr:col>24</xdr:col>
      <xdr:colOff>63500</xdr:colOff>
      <xdr:row>100</xdr:row>
      <xdr:rowOff>85344</xdr:rowOff>
    </xdr:to>
    <xdr:cxnSp macro="">
      <xdr:nvCxnSpPr>
        <xdr:cNvPr id="319" name="直線コネクタ 318">
          <a:extLst>
            <a:ext uri="{FF2B5EF4-FFF2-40B4-BE49-F238E27FC236}">
              <a16:creationId xmlns:a16="http://schemas.microsoft.com/office/drawing/2014/main" id="{3C5F23CF-FAB5-414F-BB4D-B871B3C8C96D}"/>
            </a:ext>
          </a:extLst>
        </xdr:cNvPr>
        <xdr:cNvCxnSpPr/>
      </xdr:nvCxnSpPr>
      <xdr:spPr>
        <a:xfrm>
          <a:off x="3431540" y="17207865"/>
          <a:ext cx="74295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34544</xdr:rowOff>
    </xdr:from>
    <xdr:to>
      <xdr:col>15</xdr:col>
      <xdr:colOff>101600</xdr:colOff>
      <xdr:row>100</xdr:row>
      <xdr:rowOff>136144</xdr:rowOff>
    </xdr:to>
    <xdr:sp macro="" textlink="">
      <xdr:nvSpPr>
        <xdr:cNvPr id="320" name="楕円 319">
          <a:extLst>
            <a:ext uri="{FF2B5EF4-FFF2-40B4-BE49-F238E27FC236}">
              <a16:creationId xmlns:a16="http://schemas.microsoft.com/office/drawing/2014/main" id="{1983F0EB-47CE-490C-82F9-6932F0CDD678}"/>
            </a:ext>
          </a:extLst>
        </xdr:cNvPr>
        <xdr:cNvSpPr/>
      </xdr:nvSpPr>
      <xdr:spPr>
        <a:xfrm>
          <a:off x="2571750" y="171795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64770</xdr:rowOff>
    </xdr:from>
    <xdr:to>
      <xdr:col>19</xdr:col>
      <xdr:colOff>177800</xdr:colOff>
      <xdr:row>100</xdr:row>
      <xdr:rowOff>85344</xdr:rowOff>
    </xdr:to>
    <xdr:cxnSp macro="">
      <xdr:nvCxnSpPr>
        <xdr:cNvPr id="321" name="直線コネクタ 320">
          <a:extLst>
            <a:ext uri="{FF2B5EF4-FFF2-40B4-BE49-F238E27FC236}">
              <a16:creationId xmlns:a16="http://schemas.microsoft.com/office/drawing/2014/main" id="{33B06312-AE97-4E87-B76E-29C1B0647A5A}"/>
            </a:ext>
          </a:extLst>
        </xdr:cNvPr>
        <xdr:cNvCxnSpPr/>
      </xdr:nvCxnSpPr>
      <xdr:spPr>
        <a:xfrm flipV="1">
          <a:off x="2626360" y="17207865"/>
          <a:ext cx="80518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162561</xdr:rowOff>
    </xdr:from>
    <xdr:to>
      <xdr:col>10</xdr:col>
      <xdr:colOff>165100</xdr:colOff>
      <xdr:row>100</xdr:row>
      <xdr:rowOff>92711</xdr:rowOff>
    </xdr:to>
    <xdr:sp macro="" textlink="">
      <xdr:nvSpPr>
        <xdr:cNvPr id="322" name="楕円 321">
          <a:extLst>
            <a:ext uri="{FF2B5EF4-FFF2-40B4-BE49-F238E27FC236}">
              <a16:creationId xmlns:a16="http://schemas.microsoft.com/office/drawing/2014/main" id="{279BDC43-281A-4F01-8B02-B70BA0AA2A69}"/>
            </a:ext>
          </a:extLst>
        </xdr:cNvPr>
        <xdr:cNvSpPr/>
      </xdr:nvSpPr>
      <xdr:spPr>
        <a:xfrm>
          <a:off x="1774190" y="171380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41911</xdr:rowOff>
    </xdr:from>
    <xdr:to>
      <xdr:col>15</xdr:col>
      <xdr:colOff>50800</xdr:colOff>
      <xdr:row>100</xdr:row>
      <xdr:rowOff>85344</xdr:rowOff>
    </xdr:to>
    <xdr:cxnSp macro="">
      <xdr:nvCxnSpPr>
        <xdr:cNvPr id="323" name="直線コネクタ 322">
          <a:extLst>
            <a:ext uri="{FF2B5EF4-FFF2-40B4-BE49-F238E27FC236}">
              <a16:creationId xmlns:a16="http://schemas.microsoft.com/office/drawing/2014/main" id="{8D58E31F-E46A-4D25-90B0-05D605A951F1}"/>
            </a:ext>
          </a:extLst>
        </xdr:cNvPr>
        <xdr:cNvCxnSpPr/>
      </xdr:nvCxnSpPr>
      <xdr:spPr>
        <a:xfrm>
          <a:off x="1828800" y="17188816"/>
          <a:ext cx="79756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116839</xdr:rowOff>
    </xdr:from>
    <xdr:to>
      <xdr:col>6</xdr:col>
      <xdr:colOff>38100</xdr:colOff>
      <xdr:row>100</xdr:row>
      <xdr:rowOff>46989</xdr:rowOff>
    </xdr:to>
    <xdr:sp macro="" textlink="">
      <xdr:nvSpPr>
        <xdr:cNvPr id="324" name="楕円 323">
          <a:extLst>
            <a:ext uri="{FF2B5EF4-FFF2-40B4-BE49-F238E27FC236}">
              <a16:creationId xmlns:a16="http://schemas.microsoft.com/office/drawing/2014/main" id="{E35E2A89-84D8-4FC7-9D5A-E0CA157C3F22}"/>
            </a:ext>
          </a:extLst>
        </xdr:cNvPr>
        <xdr:cNvSpPr/>
      </xdr:nvSpPr>
      <xdr:spPr>
        <a:xfrm>
          <a:off x="988060" y="170903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167639</xdr:rowOff>
    </xdr:from>
    <xdr:to>
      <xdr:col>10</xdr:col>
      <xdr:colOff>114300</xdr:colOff>
      <xdr:row>100</xdr:row>
      <xdr:rowOff>41911</xdr:rowOff>
    </xdr:to>
    <xdr:cxnSp macro="">
      <xdr:nvCxnSpPr>
        <xdr:cNvPr id="325" name="直線コネクタ 324">
          <a:extLst>
            <a:ext uri="{FF2B5EF4-FFF2-40B4-BE49-F238E27FC236}">
              <a16:creationId xmlns:a16="http://schemas.microsoft.com/office/drawing/2014/main" id="{269FDF8B-BDBE-46BF-B31B-9C5F2DDAA9F9}"/>
            </a:ext>
          </a:extLst>
        </xdr:cNvPr>
        <xdr:cNvCxnSpPr/>
      </xdr:nvCxnSpPr>
      <xdr:spPr>
        <a:xfrm>
          <a:off x="1031240" y="17144999"/>
          <a:ext cx="797560" cy="4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8399</xdr:rowOff>
    </xdr:from>
    <xdr:ext cx="405111" cy="259045"/>
    <xdr:sp macro="" textlink="">
      <xdr:nvSpPr>
        <xdr:cNvPr id="326" name="n_1aveValue【市民会館】&#10;有形固定資産減価償却率">
          <a:extLst>
            <a:ext uri="{FF2B5EF4-FFF2-40B4-BE49-F238E27FC236}">
              <a16:creationId xmlns:a16="http://schemas.microsoft.com/office/drawing/2014/main" id="{9E744ABA-586E-4FC8-A676-DDDB50D82CFC}"/>
            </a:ext>
          </a:extLst>
        </xdr:cNvPr>
        <xdr:cNvSpPr txBox="1"/>
      </xdr:nvSpPr>
      <xdr:spPr>
        <a:xfrm>
          <a:off x="3239144" y="1784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138701</xdr:rowOff>
    </xdr:from>
    <xdr:ext cx="405111" cy="259045"/>
    <xdr:sp macro="" textlink="">
      <xdr:nvSpPr>
        <xdr:cNvPr id="327" name="n_2aveValue【市民会館】&#10;有形固定資産減価償却率">
          <a:extLst>
            <a:ext uri="{FF2B5EF4-FFF2-40B4-BE49-F238E27FC236}">
              <a16:creationId xmlns:a16="http://schemas.microsoft.com/office/drawing/2014/main" id="{1ABD9E76-42E1-4B6F-8ECA-38DA12E84CE3}"/>
            </a:ext>
          </a:extLst>
        </xdr:cNvPr>
        <xdr:cNvSpPr txBox="1"/>
      </xdr:nvSpPr>
      <xdr:spPr>
        <a:xfrm>
          <a:off x="2439044" y="177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92981</xdr:rowOff>
    </xdr:from>
    <xdr:ext cx="405111" cy="259045"/>
    <xdr:sp macro="" textlink="">
      <xdr:nvSpPr>
        <xdr:cNvPr id="328" name="n_3aveValue【市民会館】&#10;有形固定資産減価償却率">
          <a:extLst>
            <a:ext uri="{FF2B5EF4-FFF2-40B4-BE49-F238E27FC236}">
              <a16:creationId xmlns:a16="http://schemas.microsoft.com/office/drawing/2014/main" id="{9B105E11-C945-4085-BCC7-F03AF71C00D8}"/>
            </a:ext>
          </a:extLst>
        </xdr:cNvPr>
        <xdr:cNvSpPr txBox="1"/>
      </xdr:nvSpPr>
      <xdr:spPr>
        <a:xfrm>
          <a:off x="1641484" y="177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12971</xdr:rowOff>
    </xdr:from>
    <xdr:ext cx="405111" cy="259045"/>
    <xdr:sp macro="" textlink="">
      <xdr:nvSpPr>
        <xdr:cNvPr id="329" name="n_4aveValue【市民会館】&#10;有形固定資産減価償却率">
          <a:extLst>
            <a:ext uri="{FF2B5EF4-FFF2-40B4-BE49-F238E27FC236}">
              <a16:creationId xmlns:a16="http://schemas.microsoft.com/office/drawing/2014/main" id="{94D36E44-46E1-46F2-A0B3-D49EDBB285F8}"/>
            </a:ext>
          </a:extLst>
        </xdr:cNvPr>
        <xdr:cNvSpPr txBox="1"/>
      </xdr:nvSpPr>
      <xdr:spPr>
        <a:xfrm>
          <a:off x="855354" y="1767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132097</xdr:rowOff>
    </xdr:from>
    <xdr:ext cx="405111" cy="259045"/>
    <xdr:sp macro="" textlink="">
      <xdr:nvSpPr>
        <xdr:cNvPr id="330" name="n_1mainValue【市民会館】&#10;有形固定資産減価償却率">
          <a:extLst>
            <a:ext uri="{FF2B5EF4-FFF2-40B4-BE49-F238E27FC236}">
              <a16:creationId xmlns:a16="http://schemas.microsoft.com/office/drawing/2014/main" id="{A219EF26-2AA3-4003-8F4A-2AF61009DBC6}"/>
            </a:ext>
          </a:extLst>
        </xdr:cNvPr>
        <xdr:cNvSpPr txBox="1"/>
      </xdr:nvSpPr>
      <xdr:spPr>
        <a:xfrm>
          <a:off x="3239144" y="1693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152671</xdr:rowOff>
    </xdr:from>
    <xdr:ext cx="405111" cy="259045"/>
    <xdr:sp macro="" textlink="">
      <xdr:nvSpPr>
        <xdr:cNvPr id="331" name="n_2mainValue【市民会館】&#10;有形固定資産減価償却率">
          <a:extLst>
            <a:ext uri="{FF2B5EF4-FFF2-40B4-BE49-F238E27FC236}">
              <a16:creationId xmlns:a16="http://schemas.microsoft.com/office/drawing/2014/main" id="{C40107FA-A302-45C8-9601-69433813E17E}"/>
            </a:ext>
          </a:extLst>
        </xdr:cNvPr>
        <xdr:cNvSpPr txBox="1"/>
      </xdr:nvSpPr>
      <xdr:spPr>
        <a:xfrm>
          <a:off x="2439044" y="1695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109238</xdr:rowOff>
    </xdr:from>
    <xdr:ext cx="405111" cy="259045"/>
    <xdr:sp macro="" textlink="">
      <xdr:nvSpPr>
        <xdr:cNvPr id="332" name="n_3mainValue【市民会館】&#10;有形固定資産減価償却率">
          <a:extLst>
            <a:ext uri="{FF2B5EF4-FFF2-40B4-BE49-F238E27FC236}">
              <a16:creationId xmlns:a16="http://schemas.microsoft.com/office/drawing/2014/main" id="{94F8FB5A-44D3-42D1-A5E2-29E1EABBAB46}"/>
            </a:ext>
          </a:extLst>
        </xdr:cNvPr>
        <xdr:cNvSpPr txBox="1"/>
      </xdr:nvSpPr>
      <xdr:spPr>
        <a:xfrm>
          <a:off x="1641484" y="1690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63516</xdr:rowOff>
    </xdr:from>
    <xdr:ext cx="405111" cy="259045"/>
    <xdr:sp macro="" textlink="">
      <xdr:nvSpPr>
        <xdr:cNvPr id="333" name="n_4mainValue【市民会館】&#10;有形固定資産減価償却率">
          <a:extLst>
            <a:ext uri="{FF2B5EF4-FFF2-40B4-BE49-F238E27FC236}">
              <a16:creationId xmlns:a16="http://schemas.microsoft.com/office/drawing/2014/main" id="{2BE8EA9A-D92B-4356-AB54-2280CE360CF1}"/>
            </a:ext>
          </a:extLst>
        </xdr:cNvPr>
        <xdr:cNvSpPr txBox="1"/>
      </xdr:nvSpPr>
      <xdr:spPr>
        <a:xfrm>
          <a:off x="855354" y="16861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8FA194DA-5499-4EDC-A60E-CC4702CB422B}"/>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5C579C7E-CAE5-4ABB-A18A-A1AFBA8C28EC}"/>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A544B963-2AE8-4708-8B6E-FF729C17A97A}"/>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DCE1EA3B-D482-4498-96E3-D8A3A1A22267}"/>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A9EF76F6-EB9F-4580-9987-128C09C01403}"/>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41362385-A61C-4F35-8C6A-C60A50354A3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E12F2BEB-DFAF-41C9-92BB-B18E1A56E9D2}"/>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F066B8C0-A57B-4128-AB4C-3C3941CE95ED}"/>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id="{6A82D3C1-FCE2-4A92-A319-15BD1797544B}"/>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id="{AF69746C-A474-4A95-9D61-74E85FCA18EC}"/>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a:extLst>
            <a:ext uri="{FF2B5EF4-FFF2-40B4-BE49-F238E27FC236}">
              <a16:creationId xmlns:a16="http://schemas.microsoft.com/office/drawing/2014/main" id="{08A99EBB-C5A0-4EDC-8034-18FFB12EA131}"/>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a:extLst>
            <a:ext uri="{FF2B5EF4-FFF2-40B4-BE49-F238E27FC236}">
              <a16:creationId xmlns:a16="http://schemas.microsoft.com/office/drawing/2014/main" id="{722571E6-3C52-4B5E-B824-70152EA8FC4C}"/>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a:extLst>
            <a:ext uri="{FF2B5EF4-FFF2-40B4-BE49-F238E27FC236}">
              <a16:creationId xmlns:a16="http://schemas.microsoft.com/office/drawing/2014/main" id="{C8074E4D-D95F-4C32-8621-A4B4DF1B6B86}"/>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a:extLst>
            <a:ext uri="{FF2B5EF4-FFF2-40B4-BE49-F238E27FC236}">
              <a16:creationId xmlns:a16="http://schemas.microsoft.com/office/drawing/2014/main" id="{91512916-22A9-44C7-A896-4D62EADB5EE4}"/>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a:extLst>
            <a:ext uri="{FF2B5EF4-FFF2-40B4-BE49-F238E27FC236}">
              <a16:creationId xmlns:a16="http://schemas.microsoft.com/office/drawing/2014/main" id="{FCE8A749-8894-4000-9D34-295EAA36D143}"/>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a:extLst>
            <a:ext uri="{FF2B5EF4-FFF2-40B4-BE49-F238E27FC236}">
              <a16:creationId xmlns:a16="http://schemas.microsoft.com/office/drawing/2014/main" id="{F71E9ECF-F0BE-47C5-83FA-919C364D96FC}"/>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a:extLst>
            <a:ext uri="{FF2B5EF4-FFF2-40B4-BE49-F238E27FC236}">
              <a16:creationId xmlns:a16="http://schemas.microsoft.com/office/drawing/2014/main" id="{64E3CCEB-D43F-43E6-AC09-DAA85C677D47}"/>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a:extLst>
            <a:ext uri="{FF2B5EF4-FFF2-40B4-BE49-F238E27FC236}">
              <a16:creationId xmlns:a16="http://schemas.microsoft.com/office/drawing/2014/main" id="{45912D78-8EB6-4751-91EC-8F72B1BBE81B}"/>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a:extLst>
            <a:ext uri="{FF2B5EF4-FFF2-40B4-BE49-F238E27FC236}">
              <a16:creationId xmlns:a16="http://schemas.microsoft.com/office/drawing/2014/main" id="{AF22AB03-7EEC-4A0A-AE8C-399C141648A9}"/>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a:extLst>
            <a:ext uri="{FF2B5EF4-FFF2-40B4-BE49-F238E27FC236}">
              <a16:creationId xmlns:a16="http://schemas.microsoft.com/office/drawing/2014/main" id="{E49E5F9B-3B14-42C8-8B91-80D69D4FE583}"/>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id="{581918DF-7827-4639-AF4B-D02A688ABAF0}"/>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E556325E-9302-4413-BFD4-A73285B46EAE}"/>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a:extLst>
            <a:ext uri="{FF2B5EF4-FFF2-40B4-BE49-F238E27FC236}">
              <a16:creationId xmlns:a16="http://schemas.microsoft.com/office/drawing/2014/main" id="{4153138A-7DC9-44D2-A743-CBBD83B3D2BB}"/>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357" name="直線コネクタ 356">
          <a:extLst>
            <a:ext uri="{FF2B5EF4-FFF2-40B4-BE49-F238E27FC236}">
              <a16:creationId xmlns:a16="http://schemas.microsoft.com/office/drawing/2014/main" id="{7C38B1F9-3A6D-4551-93B4-47ED84E5E9E5}"/>
            </a:ext>
          </a:extLst>
        </xdr:cNvPr>
        <xdr:cNvCxnSpPr/>
      </xdr:nvCxnSpPr>
      <xdr:spPr>
        <a:xfrm flipV="1">
          <a:off x="9429115" y="17354550"/>
          <a:ext cx="0" cy="129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58" name="【市民会館】&#10;一人当たり面積最小値テキスト">
          <a:extLst>
            <a:ext uri="{FF2B5EF4-FFF2-40B4-BE49-F238E27FC236}">
              <a16:creationId xmlns:a16="http://schemas.microsoft.com/office/drawing/2014/main" id="{C7AE9330-DB0C-4A52-9710-902A91B2C041}"/>
            </a:ext>
          </a:extLst>
        </xdr:cNvPr>
        <xdr:cNvSpPr txBox="1"/>
      </xdr:nvSpPr>
      <xdr:spPr>
        <a:xfrm>
          <a:off x="9467850" y="186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59" name="直線コネクタ 358">
          <a:extLst>
            <a:ext uri="{FF2B5EF4-FFF2-40B4-BE49-F238E27FC236}">
              <a16:creationId xmlns:a16="http://schemas.microsoft.com/office/drawing/2014/main" id="{20E2D385-F9FC-47B8-AC7D-CA850DBDE801}"/>
            </a:ext>
          </a:extLst>
        </xdr:cNvPr>
        <xdr:cNvCxnSpPr/>
      </xdr:nvCxnSpPr>
      <xdr:spPr>
        <a:xfrm>
          <a:off x="9356090" y="1864804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60" name="【市民会館】&#10;一人当たり面積最大値テキスト">
          <a:extLst>
            <a:ext uri="{FF2B5EF4-FFF2-40B4-BE49-F238E27FC236}">
              <a16:creationId xmlns:a16="http://schemas.microsoft.com/office/drawing/2014/main" id="{BF09920A-73C2-4DAF-9C50-29D4EEAB67E7}"/>
            </a:ext>
          </a:extLst>
        </xdr:cNvPr>
        <xdr:cNvSpPr txBox="1"/>
      </xdr:nvSpPr>
      <xdr:spPr>
        <a:xfrm>
          <a:off x="9467850" y="1713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61" name="直線コネクタ 360">
          <a:extLst>
            <a:ext uri="{FF2B5EF4-FFF2-40B4-BE49-F238E27FC236}">
              <a16:creationId xmlns:a16="http://schemas.microsoft.com/office/drawing/2014/main" id="{AEDA98E3-FA40-4061-9F51-710AF2A0C4C6}"/>
            </a:ext>
          </a:extLst>
        </xdr:cNvPr>
        <xdr:cNvCxnSpPr/>
      </xdr:nvCxnSpPr>
      <xdr:spPr>
        <a:xfrm>
          <a:off x="9356090" y="173545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82948</xdr:rowOff>
    </xdr:from>
    <xdr:ext cx="469744" cy="259045"/>
    <xdr:sp macro="" textlink="">
      <xdr:nvSpPr>
        <xdr:cNvPr id="362" name="【市民会館】&#10;一人当たり面積平均値テキスト">
          <a:extLst>
            <a:ext uri="{FF2B5EF4-FFF2-40B4-BE49-F238E27FC236}">
              <a16:creationId xmlns:a16="http://schemas.microsoft.com/office/drawing/2014/main" id="{1CC4CE5B-24A1-4E10-B67E-E9CEF891B844}"/>
            </a:ext>
          </a:extLst>
        </xdr:cNvPr>
        <xdr:cNvSpPr txBox="1"/>
      </xdr:nvSpPr>
      <xdr:spPr>
        <a:xfrm>
          <a:off x="9467850" y="1808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363" name="フローチャート: 判断 362">
          <a:extLst>
            <a:ext uri="{FF2B5EF4-FFF2-40B4-BE49-F238E27FC236}">
              <a16:creationId xmlns:a16="http://schemas.microsoft.com/office/drawing/2014/main" id="{156C9657-E048-4607-9EB3-F823275DF3F9}"/>
            </a:ext>
          </a:extLst>
        </xdr:cNvPr>
        <xdr:cNvSpPr/>
      </xdr:nvSpPr>
      <xdr:spPr>
        <a:xfrm>
          <a:off x="9394190" y="18229961"/>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364" name="フローチャート: 判断 363">
          <a:extLst>
            <a:ext uri="{FF2B5EF4-FFF2-40B4-BE49-F238E27FC236}">
              <a16:creationId xmlns:a16="http://schemas.microsoft.com/office/drawing/2014/main" id="{07B0C909-2307-4731-BB98-6C5850F3BC67}"/>
            </a:ext>
          </a:extLst>
        </xdr:cNvPr>
        <xdr:cNvSpPr/>
      </xdr:nvSpPr>
      <xdr:spPr>
        <a:xfrm>
          <a:off x="8632190" y="182440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365" name="フローチャート: 判断 364">
          <a:extLst>
            <a:ext uri="{FF2B5EF4-FFF2-40B4-BE49-F238E27FC236}">
              <a16:creationId xmlns:a16="http://schemas.microsoft.com/office/drawing/2014/main" id="{1396428C-B5B4-4CE3-8A6A-363F0A87598D}"/>
            </a:ext>
          </a:extLst>
        </xdr:cNvPr>
        <xdr:cNvSpPr/>
      </xdr:nvSpPr>
      <xdr:spPr>
        <a:xfrm>
          <a:off x="7846060" y="1830463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366" name="フローチャート: 判断 365">
          <a:extLst>
            <a:ext uri="{FF2B5EF4-FFF2-40B4-BE49-F238E27FC236}">
              <a16:creationId xmlns:a16="http://schemas.microsoft.com/office/drawing/2014/main" id="{5635FFFB-CED1-4BFB-8A0E-E4989F50E54B}"/>
            </a:ext>
          </a:extLst>
        </xdr:cNvPr>
        <xdr:cNvSpPr/>
      </xdr:nvSpPr>
      <xdr:spPr>
        <a:xfrm>
          <a:off x="7029450" y="1826539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367" name="フローチャート: 判断 366">
          <a:extLst>
            <a:ext uri="{FF2B5EF4-FFF2-40B4-BE49-F238E27FC236}">
              <a16:creationId xmlns:a16="http://schemas.microsoft.com/office/drawing/2014/main" id="{3253E1F0-165F-448F-88FF-5A88459ACFB7}"/>
            </a:ext>
          </a:extLst>
        </xdr:cNvPr>
        <xdr:cNvSpPr/>
      </xdr:nvSpPr>
      <xdr:spPr>
        <a:xfrm>
          <a:off x="6231890" y="18256631"/>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38AB24AC-6B35-4B3F-8FB7-05AF50E0FFB6}"/>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DB07EB96-BCF6-42FF-A7BA-404138ED9C9C}"/>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216EB927-8D16-464C-BC08-946E262346A1}"/>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12ECD6E5-6124-476E-A66C-AA79ED2BF6DC}"/>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6441F5AC-80F5-4E25-BAAC-2298C92616AC}"/>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10161</xdr:rowOff>
    </xdr:from>
    <xdr:to>
      <xdr:col>55</xdr:col>
      <xdr:colOff>50800</xdr:colOff>
      <xdr:row>107</xdr:row>
      <xdr:rowOff>111761</xdr:rowOff>
    </xdr:to>
    <xdr:sp macro="" textlink="">
      <xdr:nvSpPr>
        <xdr:cNvPr id="373" name="楕円 372">
          <a:extLst>
            <a:ext uri="{FF2B5EF4-FFF2-40B4-BE49-F238E27FC236}">
              <a16:creationId xmlns:a16="http://schemas.microsoft.com/office/drawing/2014/main" id="{7830C68E-962D-4208-8A50-4B8C3F955913}"/>
            </a:ext>
          </a:extLst>
        </xdr:cNvPr>
        <xdr:cNvSpPr/>
      </xdr:nvSpPr>
      <xdr:spPr>
        <a:xfrm>
          <a:off x="9394190" y="18357216"/>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160038</xdr:rowOff>
    </xdr:from>
    <xdr:ext cx="469744" cy="259045"/>
    <xdr:sp macro="" textlink="">
      <xdr:nvSpPr>
        <xdr:cNvPr id="374" name="【市民会館】&#10;一人当たり面積該当値テキスト">
          <a:extLst>
            <a:ext uri="{FF2B5EF4-FFF2-40B4-BE49-F238E27FC236}">
              <a16:creationId xmlns:a16="http://schemas.microsoft.com/office/drawing/2014/main" id="{E8C21DBC-FB19-4BF4-B88C-A5746ABD15E4}"/>
            </a:ext>
          </a:extLst>
        </xdr:cNvPr>
        <xdr:cNvSpPr txBox="1"/>
      </xdr:nvSpPr>
      <xdr:spPr>
        <a:xfrm>
          <a:off x="9467850" y="1833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16256</xdr:rowOff>
    </xdr:from>
    <xdr:to>
      <xdr:col>50</xdr:col>
      <xdr:colOff>165100</xdr:colOff>
      <xdr:row>107</xdr:row>
      <xdr:rowOff>117856</xdr:rowOff>
    </xdr:to>
    <xdr:sp macro="" textlink="">
      <xdr:nvSpPr>
        <xdr:cNvPr id="375" name="楕円 374">
          <a:extLst>
            <a:ext uri="{FF2B5EF4-FFF2-40B4-BE49-F238E27FC236}">
              <a16:creationId xmlns:a16="http://schemas.microsoft.com/office/drawing/2014/main" id="{599FE0E8-BE0E-415B-AE00-404CDE640EBA}"/>
            </a:ext>
          </a:extLst>
        </xdr:cNvPr>
        <xdr:cNvSpPr/>
      </xdr:nvSpPr>
      <xdr:spPr>
        <a:xfrm>
          <a:off x="8632190" y="1836521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60961</xdr:rowOff>
    </xdr:from>
    <xdr:to>
      <xdr:col>55</xdr:col>
      <xdr:colOff>0</xdr:colOff>
      <xdr:row>107</xdr:row>
      <xdr:rowOff>67056</xdr:rowOff>
    </xdr:to>
    <xdr:cxnSp macro="">
      <xdr:nvCxnSpPr>
        <xdr:cNvPr id="376" name="直線コネクタ 375">
          <a:extLst>
            <a:ext uri="{FF2B5EF4-FFF2-40B4-BE49-F238E27FC236}">
              <a16:creationId xmlns:a16="http://schemas.microsoft.com/office/drawing/2014/main" id="{E9424C3D-62EC-4F64-8E16-52C620C917DE}"/>
            </a:ext>
          </a:extLst>
        </xdr:cNvPr>
        <xdr:cNvCxnSpPr/>
      </xdr:nvCxnSpPr>
      <xdr:spPr>
        <a:xfrm flipV="1">
          <a:off x="8686800" y="18402301"/>
          <a:ext cx="74295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20828</xdr:rowOff>
    </xdr:from>
    <xdr:to>
      <xdr:col>46</xdr:col>
      <xdr:colOff>38100</xdr:colOff>
      <xdr:row>107</xdr:row>
      <xdr:rowOff>122428</xdr:rowOff>
    </xdr:to>
    <xdr:sp macro="" textlink="">
      <xdr:nvSpPr>
        <xdr:cNvPr id="377" name="楕円 376">
          <a:extLst>
            <a:ext uri="{FF2B5EF4-FFF2-40B4-BE49-F238E27FC236}">
              <a16:creationId xmlns:a16="http://schemas.microsoft.com/office/drawing/2014/main" id="{FC991DDB-1F0A-4BBD-8B3D-5B7D057626E2}"/>
            </a:ext>
          </a:extLst>
        </xdr:cNvPr>
        <xdr:cNvSpPr/>
      </xdr:nvSpPr>
      <xdr:spPr>
        <a:xfrm>
          <a:off x="7846060" y="1836216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67056</xdr:rowOff>
    </xdr:from>
    <xdr:to>
      <xdr:col>50</xdr:col>
      <xdr:colOff>114300</xdr:colOff>
      <xdr:row>107</xdr:row>
      <xdr:rowOff>71628</xdr:rowOff>
    </xdr:to>
    <xdr:cxnSp macro="">
      <xdr:nvCxnSpPr>
        <xdr:cNvPr id="378" name="直線コネクタ 377">
          <a:extLst>
            <a:ext uri="{FF2B5EF4-FFF2-40B4-BE49-F238E27FC236}">
              <a16:creationId xmlns:a16="http://schemas.microsoft.com/office/drawing/2014/main" id="{67F9D2F0-04AD-4B36-A407-15154E5005C4}"/>
            </a:ext>
          </a:extLst>
        </xdr:cNvPr>
        <xdr:cNvCxnSpPr/>
      </xdr:nvCxnSpPr>
      <xdr:spPr>
        <a:xfrm flipV="1">
          <a:off x="7889240" y="18410301"/>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26924</xdr:rowOff>
    </xdr:from>
    <xdr:to>
      <xdr:col>41</xdr:col>
      <xdr:colOff>101600</xdr:colOff>
      <xdr:row>107</xdr:row>
      <xdr:rowOff>128524</xdr:rowOff>
    </xdr:to>
    <xdr:sp macro="" textlink="">
      <xdr:nvSpPr>
        <xdr:cNvPr id="379" name="楕円 378">
          <a:extLst>
            <a:ext uri="{FF2B5EF4-FFF2-40B4-BE49-F238E27FC236}">
              <a16:creationId xmlns:a16="http://schemas.microsoft.com/office/drawing/2014/main" id="{80885D43-8E75-4E2D-9E0B-F1AE44F990E8}"/>
            </a:ext>
          </a:extLst>
        </xdr:cNvPr>
        <xdr:cNvSpPr/>
      </xdr:nvSpPr>
      <xdr:spPr>
        <a:xfrm>
          <a:off x="7029450" y="1837016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71628</xdr:rowOff>
    </xdr:from>
    <xdr:to>
      <xdr:col>45</xdr:col>
      <xdr:colOff>177800</xdr:colOff>
      <xdr:row>107</xdr:row>
      <xdr:rowOff>77724</xdr:rowOff>
    </xdr:to>
    <xdr:cxnSp macro="">
      <xdr:nvCxnSpPr>
        <xdr:cNvPr id="380" name="直線コネクタ 379">
          <a:extLst>
            <a:ext uri="{FF2B5EF4-FFF2-40B4-BE49-F238E27FC236}">
              <a16:creationId xmlns:a16="http://schemas.microsoft.com/office/drawing/2014/main" id="{19B436FF-E45C-4955-AF20-730223C7268C}"/>
            </a:ext>
          </a:extLst>
        </xdr:cNvPr>
        <xdr:cNvCxnSpPr/>
      </xdr:nvCxnSpPr>
      <xdr:spPr>
        <a:xfrm flipV="1">
          <a:off x="7084060" y="18414873"/>
          <a:ext cx="80518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30735</xdr:rowOff>
    </xdr:from>
    <xdr:to>
      <xdr:col>36</xdr:col>
      <xdr:colOff>165100</xdr:colOff>
      <xdr:row>107</xdr:row>
      <xdr:rowOff>132335</xdr:rowOff>
    </xdr:to>
    <xdr:sp macro="" textlink="">
      <xdr:nvSpPr>
        <xdr:cNvPr id="381" name="楕円 380">
          <a:extLst>
            <a:ext uri="{FF2B5EF4-FFF2-40B4-BE49-F238E27FC236}">
              <a16:creationId xmlns:a16="http://schemas.microsoft.com/office/drawing/2014/main" id="{D6C93956-0F9E-4722-BE83-C8AAF2FF8EF2}"/>
            </a:ext>
          </a:extLst>
        </xdr:cNvPr>
        <xdr:cNvSpPr/>
      </xdr:nvSpPr>
      <xdr:spPr>
        <a:xfrm>
          <a:off x="6231890" y="1837398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77724</xdr:rowOff>
    </xdr:from>
    <xdr:to>
      <xdr:col>41</xdr:col>
      <xdr:colOff>50800</xdr:colOff>
      <xdr:row>107</xdr:row>
      <xdr:rowOff>81535</xdr:rowOff>
    </xdr:to>
    <xdr:cxnSp macro="">
      <xdr:nvCxnSpPr>
        <xdr:cNvPr id="382" name="直線コネクタ 381">
          <a:extLst>
            <a:ext uri="{FF2B5EF4-FFF2-40B4-BE49-F238E27FC236}">
              <a16:creationId xmlns:a16="http://schemas.microsoft.com/office/drawing/2014/main" id="{94E3FFD1-E1D6-4109-97C1-DDEA20A3F5F1}"/>
            </a:ext>
          </a:extLst>
        </xdr:cNvPr>
        <xdr:cNvCxnSpPr/>
      </xdr:nvCxnSpPr>
      <xdr:spPr>
        <a:xfrm flipV="1">
          <a:off x="6286500" y="18422874"/>
          <a:ext cx="79756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18939</xdr:rowOff>
    </xdr:from>
    <xdr:ext cx="469744" cy="259045"/>
    <xdr:sp macro="" textlink="">
      <xdr:nvSpPr>
        <xdr:cNvPr id="383" name="n_1aveValue【市民会館】&#10;一人当たり面積">
          <a:extLst>
            <a:ext uri="{FF2B5EF4-FFF2-40B4-BE49-F238E27FC236}">
              <a16:creationId xmlns:a16="http://schemas.microsoft.com/office/drawing/2014/main" id="{55381C45-1FBE-4FAC-8EFE-23873B872DC4}"/>
            </a:ext>
          </a:extLst>
        </xdr:cNvPr>
        <xdr:cNvSpPr txBox="1"/>
      </xdr:nvSpPr>
      <xdr:spPr>
        <a:xfrm>
          <a:off x="8454467" y="180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81424</xdr:rowOff>
    </xdr:from>
    <xdr:ext cx="469744" cy="259045"/>
    <xdr:sp macro="" textlink="">
      <xdr:nvSpPr>
        <xdr:cNvPr id="384" name="n_2aveValue【市民会館】&#10;一人当たり面積">
          <a:extLst>
            <a:ext uri="{FF2B5EF4-FFF2-40B4-BE49-F238E27FC236}">
              <a16:creationId xmlns:a16="http://schemas.microsoft.com/office/drawing/2014/main" id="{1A622BF3-E14C-4DCF-B889-74F94D3C07BE}"/>
            </a:ext>
          </a:extLst>
        </xdr:cNvPr>
        <xdr:cNvSpPr txBox="1"/>
      </xdr:nvSpPr>
      <xdr:spPr>
        <a:xfrm>
          <a:off x="7673417" y="1808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42181</xdr:rowOff>
    </xdr:from>
    <xdr:ext cx="469744" cy="259045"/>
    <xdr:sp macro="" textlink="">
      <xdr:nvSpPr>
        <xdr:cNvPr id="385" name="n_3aveValue【市民会館】&#10;一人当たり面積">
          <a:extLst>
            <a:ext uri="{FF2B5EF4-FFF2-40B4-BE49-F238E27FC236}">
              <a16:creationId xmlns:a16="http://schemas.microsoft.com/office/drawing/2014/main" id="{76446722-8E65-48B7-9CA6-EE534A9F60F2}"/>
            </a:ext>
          </a:extLst>
        </xdr:cNvPr>
        <xdr:cNvSpPr txBox="1"/>
      </xdr:nvSpPr>
      <xdr:spPr>
        <a:xfrm>
          <a:off x="6866332" y="180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27703</xdr:rowOff>
    </xdr:from>
    <xdr:ext cx="469744" cy="259045"/>
    <xdr:sp macro="" textlink="">
      <xdr:nvSpPr>
        <xdr:cNvPr id="386" name="n_4aveValue【市民会館】&#10;一人当たり面積">
          <a:extLst>
            <a:ext uri="{FF2B5EF4-FFF2-40B4-BE49-F238E27FC236}">
              <a16:creationId xmlns:a16="http://schemas.microsoft.com/office/drawing/2014/main" id="{85D1B64B-5C03-4EA8-99AA-1ECAB649DACB}"/>
            </a:ext>
          </a:extLst>
        </xdr:cNvPr>
        <xdr:cNvSpPr txBox="1"/>
      </xdr:nvSpPr>
      <xdr:spPr>
        <a:xfrm>
          <a:off x="6068772" y="1802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108983</xdr:rowOff>
    </xdr:from>
    <xdr:ext cx="469744" cy="259045"/>
    <xdr:sp macro="" textlink="">
      <xdr:nvSpPr>
        <xdr:cNvPr id="387" name="n_1mainValue【市民会館】&#10;一人当たり面積">
          <a:extLst>
            <a:ext uri="{FF2B5EF4-FFF2-40B4-BE49-F238E27FC236}">
              <a16:creationId xmlns:a16="http://schemas.microsoft.com/office/drawing/2014/main" id="{558E937D-C8AF-46BF-8C3A-D372E8138B40}"/>
            </a:ext>
          </a:extLst>
        </xdr:cNvPr>
        <xdr:cNvSpPr txBox="1"/>
      </xdr:nvSpPr>
      <xdr:spPr>
        <a:xfrm>
          <a:off x="8454467" y="1845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113555</xdr:rowOff>
    </xdr:from>
    <xdr:ext cx="469744" cy="259045"/>
    <xdr:sp macro="" textlink="">
      <xdr:nvSpPr>
        <xdr:cNvPr id="388" name="n_2mainValue【市民会館】&#10;一人当たり面積">
          <a:extLst>
            <a:ext uri="{FF2B5EF4-FFF2-40B4-BE49-F238E27FC236}">
              <a16:creationId xmlns:a16="http://schemas.microsoft.com/office/drawing/2014/main" id="{2D3C8EC7-3620-4B05-91CB-1588187FC139}"/>
            </a:ext>
          </a:extLst>
        </xdr:cNvPr>
        <xdr:cNvSpPr txBox="1"/>
      </xdr:nvSpPr>
      <xdr:spPr>
        <a:xfrm>
          <a:off x="767341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119651</xdr:rowOff>
    </xdr:from>
    <xdr:ext cx="469744" cy="259045"/>
    <xdr:sp macro="" textlink="">
      <xdr:nvSpPr>
        <xdr:cNvPr id="389" name="n_3mainValue【市民会館】&#10;一人当たり面積">
          <a:extLst>
            <a:ext uri="{FF2B5EF4-FFF2-40B4-BE49-F238E27FC236}">
              <a16:creationId xmlns:a16="http://schemas.microsoft.com/office/drawing/2014/main" id="{2BC3567D-5716-4D73-9947-8127F8D6E4CA}"/>
            </a:ext>
          </a:extLst>
        </xdr:cNvPr>
        <xdr:cNvSpPr txBox="1"/>
      </xdr:nvSpPr>
      <xdr:spPr>
        <a:xfrm>
          <a:off x="6866332" y="1846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123462</xdr:rowOff>
    </xdr:from>
    <xdr:ext cx="469744" cy="259045"/>
    <xdr:sp macro="" textlink="">
      <xdr:nvSpPr>
        <xdr:cNvPr id="390" name="n_4mainValue【市民会館】&#10;一人当たり面積">
          <a:extLst>
            <a:ext uri="{FF2B5EF4-FFF2-40B4-BE49-F238E27FC236}">
              <a16:creationId xmlns:a16="http://schemas.microsoft.com/office/drawing/2014/main" id="{081E4EE1-2809-4457-9C3C-4A171995B16E}"/>
            </a:ext>
          </a:extLst>
        </xdr:cNvPr>
        <xdr:cNvSpPr txBox="1"/>
      </xdr:nvSpPr>
      <xdr:spPr>
        <a:xfrm>
          <a:off x="6068772" y="184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74628C6F-EE17-49B1-9F86-66D3061347C0}"/>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8E8D1F6C-AD8C-4873-AA61-331C249514F1}"/>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3E1B4406-B9AA-43C1-9ACE-40C58A16AFD8}"/>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5037FB22-1315-4F4B-9F47-CC82D1DF86CB}"/>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54B09959-ADE7-4865-8D7A-6E6D277EB7CC}"/>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A667DF1C-9D71-466C-9E19-551C4FC1A63E}"/>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4285A7D5-8571-461A-A3A9-ABF19070AAB5}"/>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A3A8BBD3-9CF5-42F2-ABFA-CDAB3201D7F9}"/>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35EBC8C5-5C01-4C81-BF0E-526FDD01E95F}"/>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19CB5EF2-6C8E-4F48-8FA0-5A0B5346C7EA}"/>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7184227B-F1D3-4034-8026-DE935F0E583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89946353-D886-4C1F-8163-E8A3DA5EA613}"/>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824CBA5D-D2F4-485F-A21E-A45F4A750B7D}"/>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FD650F5C-BBCF-4E10-BD94-9C239D673070}"/>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56258493-9B66-453C-8F60-35B93732B504}"/>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BB9F12E2-6B62-4110-A036-0A5AE1A8782B}"/>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77471FDE-BB26-46C9-BC7C-C152C5CAD9DB}"/>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0A159906-7FFA-4FD5-A028-293690B942FC}"/>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760E45BC-D155-4E0B-A792-388926B400E1}"/>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055D2F56-285F-4595-85E6-1B61FC7253C0}"/>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F57FC908-C90F-48C9-8948-8E87CC4FFB8A}"/>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60D79816-5C80-4552-846A-F7D33780B1C6}"/>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03D7842A-5DDB-42A5-9F11-551353BE6C4D}"/>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293EF09B-1793-40EE-B6B6-A32BFD50AF51}"/>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8EFCCAF8-2402-4B8D-9D56-F420CF980611}"/>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2928C7E9-F8A6-4717-8C03-EE6A91A03B6A}"/>
            </a:ext>
          </a:extLst>
        </xdr:cNvPr>
        <xdr:cNvCxnSpPr/>
      </xdr:nvCxnSpPr>
      <xdr:spPr>
        <a:xfrm flipV="1">
          <a:off x="14703424" y="5759903"/>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一般廃棄物処理施設】&#10;有形固定資産減価償却率最小値テキスト">
          <a:extLst>
            <a:ext uri="{FF2B5EF4-FFF2-40B4-BE49-F238E27FC236}">
              <a16:creationId xmlns:a16="http://schemas.microsoft.com/office/drawing/2014/main" id="{9A03C340-5599-4C94-A8C0-E957B1AE4E07}"/>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DE28A283-4A32-4A34-AA30-90327CFEE706}"/>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419" name="【一般廃棄物処理施設】&#10;有形固定資産減価償却率最大値テキスト">
          <a:extLst>
            <a:ext uri="{FF2B5EF4-FFF2-40B4-BE49-F238E27FC236}">
              <a16:creationId xmlns:a16="http://schemas.microsoft.com/office/drawing/2014/main" id="{978D4BD0-F975-489E-B77D-E65A245296AC}"/>
            </a:ext>
          </a:extLst>
        </xdr:cNvPr>
        <xdr:cNvSpPr txBox="1"/>
      </xdr:nvSpPr>
      <xdr:spPr>
        <a:xfrm>
          <a:off x="14742160" y="5540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420" name="直線コネクタ 419">
          <a:extLst>
            <a:ext uri="{FF2B5EF4-FFF2-40B4-BE49-F238E27FC236}">
              <a16:creationId xmlns:a16="http://schemas.microsoft.com/office/drawing/2014/main" id="{CA8D94F9-1E44-43DD-8216-837ABEA6840F}"/>
            </a:ext>
          </a:extLst>
        </xdr:cNvPr>
        <xdr:cNvCxnSpPr/>
      </xdr:nvCxnSpPr>
      <xdr:spPr>
        <a:xfrm>
          <a:off x="14611350" y="5759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0B33F3BE-AB68-43E7-AA58-9CC28E497537}"/>
            </a:ext>
          </a:extLst>
        </xdr:cNvPr>
        <xdr:cNvSpPr txBox="1"/>
      </xdr:nvSpPr>
      <xdr:spPr>
        <a:xfrm>
          <a:off x="14742160" y="644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22" name="フローチャート: 判断 421">
          <a:extLst>
            <a:ext uri="{FF2B5EF4-FFF2-40B4-BE49-F238E27FC236}">
              <a16:creationId xmlns:a16="http://schemas.microsoft.com/office/drawing/2014/main" id="{31287DEB-60DB-4ECE-BA25-0A4A1CF80031}"/>
            </a:ext>
          </a:extLst>
        </xdr:cNvPr>
        <xdr:cNvSpPr/>
      </xdr:nvSpPr>
      <xdr:spPr>
        <a:xfrm>
          <a:off x="14649450" y="65995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423" name="フローチャート: 判断 422">
          <a:extLst>
            <a:ext uri="{FF2B5EF4-FFF2-40B4-BE49-F238E27FC236}">
              <a16:creationId xmlns:a16="http://schemas.microsoft.com/office/drawing/2014/main" id="{7C23B846-0A96-4F5E-9F1F-491E4FFFDE57}"/>
            </a:ext>
          </a:extLst>
        </xdr:cNvPr>
        <xdr:cNvSpPr/>
      </xdr:nvSpPr>
      <xdr:spPr>
        <a:xfrm>
          <a:off x="13887450" y="65377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4" name="フローチャート: 判断 423">
          <a:extLst>
            <a:ext uri="{FF2B5EF4-FFF2-40B4-BE49-F238E27FC236}">
              <a16:creationId xmlns:a16="http://schemas.microsoft.com/office/drawing/2014/main" id="{1DBEB88A-4CC5-45CA-BA9D-678B8D1B9672}"/>
            </a:ext>
          </a:extLst>
        </xdr:cNvPr>
        <xdr:cNvSpPr/>
      </xdr:nvSpPr>
      <xdr:spPr>
        <a:xfrm>
          <a:off x="13089890" y="655029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25" name="フローチャート: 判断 424">
          <a:extLst>
            <a:ext uri="{FF2B5EF4-FFF2-40B4-BE49-F238E27FC236}">
              <a16:creationId xmlns:a16="http://schemas.microsoft.com/office/drawing/2014/main" id="{AAB58A74-5E0A-4B7F-959E-4543F06F05B8}"/>
            </a:ext>
          </a:extLst>
        </xdr:cNvPr>
        <xdr:cNvSpPr/>
      </xdr:nvSpPr>
      <xdr:spPr>
        <a:xfrm>
          <a:off x="12303760" y="654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26" name="フローチャート: 判断 425">
          <a:extLst>
            <a:ext uri="{FF2B5EF4-FFF2-40B4-BE49-F238E27FC236}">
              <a16:creationId xmlns:a16="http://schemas.microsoft.com/office/drawing/2014/main" id="{D5B03048-C51C-4AB5-92E0-7EC2B8CBB6D9}"/>
            </a:ext>
          </a:extLst>
        </xdr:cNvPr>
        <xdr:cNvSpPr/>
      </xdr:nvSpPr>
      <xdr:spPr>
        <a:xfrm>
          <a:off x="11487150" y="6503216"/>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7F2571A-7D53-495C-9A25-3C6310DC5DFD}"/>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4FEF027-D5F1-4D9F-9488-7BE04D5DB87B}"/>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E148958-0E57-4CE6-84C5-DBD5D0F2C7AC}"/>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EF2F69A-E16E-43D3-8358-B579D3A5B4EA}"/>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3227434-B18D-4A55-ADEB-477DF17D2B3F}"/>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43362</xdr:rowOff>
    </xdr:from>
    <xdr:to>
      <xdr:col>85</xdr:col>
      <xdr:colOff>177800</xdr:colOff>
      <xdr:row>41</xdr:row>
      <xdr:rowOff>144962</xdr:rowOff>
    </xdr:to>
    <xdr:sp macro="" textlink="">
      <xdr:nvSpPr>
        <xdr:cNvPr id="432" name="楕円 431">
          <a:extLst>
            <a:ext uri="{FF2B5EF4-FFF2-40B4-BE49-F238E27FC236}">
              <a16:creationId xmlns:a16="http://schemas.microsoft.com/office/drawing/2014/main" id="{6E90150F-FCE3-482A-965C-13F2196464C5}"/>
            </a:ext>
          </a:extLst>
        </xdr:cNvPr>
        <xdr:cNvSpPr/>
      </xdr:nvSpPr>
      <xdr:spPr>
        <a:xfrm>
          <a:off x="14649450" y="707471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21789</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B556DE74-6CFF-48DE-8B21-FE0F0A4212D8}"/>
            </a:ext>
          </a:extLst>
        </xdr:cNvPr>
        <xdr:cNvSpPr txBox="1"/>
      </xdr:nvSpPr>
      <xdr:spPr>
        <a:xfrm>
          <a:off x="14742160" y="70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9072</xdr:rowOff>
    </xdr:from>
    <xdr:to>
      <xdr:col>81</xdr:col>
      <xdr:colOff>101600</xdr:colOff>
      <xdr:row>41</xdr:row>
      <xdr:rowOff>110672</xdr:rowOff>
    </xdr:to>
    <xdr:sp macro="" textlink="">
      <xdr:nvSpPr>
        <xdr:cNvPr id="434" name="楕円 433">
          <a:extLst>
            <a:ext uri="{FF2B5EF4-FFF2-40B4-BE49-F238E27FC236}">
              <a16:creationId xmlns:a16="http://schemas.microsoft.com/office/drawing/2014/main" id="{A424A36C-60C6-4672-AA9B-C0D3A5D52163}"/>
            </a:ext>
          </a:extLst>
        </xdr:cNvPr>
        <xdr:cNvSpPr/>
      </xdr:nvSpPr>
      <xdr:spPr>
        <a:xfrm>
          <a:off x="13887450" y="704042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59872</xdr:rowOff>
    </xdr:from>
    <xdr:to>
      <xdr:col>85</xdr:col>
      <xdr:colOff>127000</xdr:colOff>
      <xdr:row>41</xdr:row>
      <xdr:rowOff>94162</xdr:rowOff>
    </xdr:to>
    <xdr:cxnSp macro="">
      <xdr:nvCxnSpPr>
        <xdr:cNvPr id="435" name="直線コネクタ 434">
          <a:extLst>
            <a:ext uri="{FF2B5EF4-FFF2-40B4-BE49-F238E27FC236}">
              <a16:creationId xmlns:a16="http://schemas.microsoft.com/office/drawing/2014/main" id="{26F533C6-2141-484E-9018-2AAA923F65BA}"/>
            </a:ext>
          </a:extLst>
        </xdr:cNvPr>
        <xdr:cNvCxnSpPr/>
      </xdr:nvCxnSpPr>
      <xdr:spPr>
        <a:xfrm>
          <a:off x="13942060" y="7085512"/>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27033</xdr:rowOff>
    </xdr:from>
    <xdr:to>
      <xdr:col>76</xdr:col>
      <xdr:colOff>165100</xdr:colOff>
      <xdr:row>41</xdr:row>
      <xdr:rowOff>128633</xdr:rowOff>
    </xdr:to>
    <xdr:sp macro="" textlink="">
      <xdr:nvSpPr>
        <xdr:cNvPr id="436" name="楕円 435">
          <a:extLst>
            <a:ext uri="{FF2B5EF4-FFF2-40B4-BE49-F238E27FC236}">
              <a16:creationId xmlns:a16="http://schemas.microsoft.com/office/drawing/2014/main" id="{6E58DFCB-0111-451E-A070-2B0B75543A94}"/>
            </a:ext>
          </a:extLst>
        </xdr:cNvPr>
        <xdr:cNvSpPr/>
      </xdr:nvSpPr>
      <xdr:spPr>
        <a:xfrm>
          <a:off x="13089890" y="705457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59872</xdr:rowOff>
    </xdr:from>
    <xdr:to>
      <xdr:col>81</xdr:col>
      <xdr:colOff>50800</xdr:colOff>
      <xdr:row>41</xdr:row>
      <xdr:rowOff>77833</xdr:rowOff>
    </xdr:to>
    <xdr:cxnSp macro="">
      <xdr:nvCxnSpPr>
        <xdr:cNvPr id="437" name="直線コネクタ 436">
          <a:extLst>
            <a:ext uri="{FF2B5EF4-FFF2-40B4-BE49-F238E27FC236}">
              <a16:creationId xmlns:a16="http://schemas.microsoft.com/office/drawing/2014/main" id="{5124236D-594C-4E7A-B1D6-042E73163BD7}"/>
            </a:ext>
          </a:extLst>
        </xdr:cNvPr>
        <xdr:cNvCxnSpPr/>
      </xdr:nvCxnSpPr>
      <xdr:spPr>
        <a:xfrm flipV="1">
          <a:off x="13144500" y="7085512"/>
          <a:ext cx="79756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18869</xdr:rowOff>
    </xdr:from>
    <xdr:to>
      <xdr:col>72</xdr:col>
      <xdr:colOff>38100</xdr:colOff>
      <xdr:row>41</xdr:row>
      <xdr:rowOff>120469</xdr:rowOff>
    </xdr:to>
    <xdr:sp macro="" textlink="">
      <xdr:nvSpPr>
        <xdr:cNvPr id="438" name="楕円 437">
          <a:extLst>
            <a:ext uri="{FF2B5EF4-FFF2-40B4-BE49-F238E27FC236}">
              <a16:creationId xmlns:a16="http://schemas.microsoft.com/office/drawing/2014/main" id="{A06F5588-6C59-4EB4-B923-BB2CF4FD0B2F}"/>
            </a:ext>
          </a:extLst>
        </xdr:cNvPr>
        <xdr:cNvSpPr/>
      </xdr:nvSpPr>
      <xdr:spPr>
        <a:xfrm>
          <a:off x="12303760" y="705212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69669</xdr:rowOff>
    </xdr:from>
    <xdr:to>
      <xdr:col>76</xdr:col>
      <xdr:colOff>114300</xdr:colOff>
      <xdr:row>41</xdr:row>
      <xdr:rowOff>77833</xdr:rowOff>
    </xdr:to>
    <xdr:cxnSp macro="">
      <xdr:nvCxnSpPr>
        <xdr:cNvPr id="439" name="直線コネクタ 438">
          <a:extLst>
            <a:ext uri="{FF2B5EF4-FFF2-40B4-BE49-F238E27FC236}">
              <a16:creationId xmlns:a16="http://schemas.microsoft.com/office/drawing/2014/main" id="{D79501C0-4E61-4AB2-910C-6FE4D4E5B0EC}"/>
            </a:ext>
          </a:extLst>
        </xdr:cNvPr>
        <xdr:cNvCxnSpPr/>
      </xdr:nvCxnSpPr>
      <xdr:spPr>
        <a:xfrm>
          <a:off x="12346940" y="7097214"/>
          <a:ext cx="79756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13970</xdr:rowOff>
    </xdr:from>
    <xdr:to>
      <xdr:col>67</xdr:col>
      <xdr:colOff>101600</xdr:colOff>
      <xdr:row>41</xdr:row>
      <xdr:rowOff>115570</xdr:rowOff>
    </xdr:to>
    <xdr:sp macro="" textlink="">
      <xdr:nvSpPr>
        <xdr:cNvPr id="440" name="楕円 439">
          <a:extLst>
            <a:ext uri="{FF2B5EF4-FFF2-40B4-BE49-F238E27FC236}">
              <a16:creationId xmlns:a16="http://schemas.microsoft.com/office/drawing/2014/main" id="{675E4DEA-34C1-44C5-8AE8-C53679745F2D}"/>
            </a:ext>
          </a:extLst>
        </xdr:cNvPr>
        <xdr:cNvSpPr/>
      </xdr:nvSpPr>
      <xdr:spPr>
        <a:xfrm>
          <a:off x="11487150" y="70472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64770</xdr:rowOff>
    </xdr:from>
    <xdr:to>
      <xdr:col>71</xdr:col>
      <xdr:colOff>177800</xdr:colOff>
      <xdr:row>41</xdr:row>
      <xdr:rowOff>69669</xdr:rowOff>
    </xdr:to>
    <xdr:cxnSp macro="">
      <xdr:nvCxnSpPr>
        <xdr:cNvPr id="441" name="直線コネクタ 440">
          <a:extLst>
            <a:ext uri="{FF2B5EF4-FFF2-40B4-BE49-F238E27FC236}">
              <a16:creationId xmlns:a16="http://schemas.microsoft.com/office/drawing/2014/main" id="{E3AA5EE2-8B20-45AE-9D58-0834CD96E7C1}"/>
            </a:ext>
          </a:extLst>
        </xdr:cNvPr>
        <xdr:cNvCxnSpPr/>
      </xdr:nvCxnSpPr>
      <xdr:spPr>
        <a:xfrm>
          <a:off x="11541760" y="7092315"/>
          <a:ext cx="80518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7EFB00C3-7066-4C85-8834-C4F25631FB4A}"/>
            </a:ext>
          </a:extLst>
        </xdr:cNvPr>
        <xdr:cNvSpPr txBox="1"/>
      </xdr:nvSpPr>
      <xdr:spPr>
        <a:xfrm>
          <a:off x="13738234" y="630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E756E2F7-4C05-4728-9A23-3713B91255B7}"/>
            </a:ext>
          </a:extLst>
        </xdr:cNvPr>
        <xdr:cNvSpPr txBox="1"/>
      </xdr:nvSpPr>
      <xdr:spPr>
        <a:xfrm>
          <a:off x="1295718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9995AAB8-E1F6-444A-BD9D-83E348B29B9C}"/>
            </a:ext>
          </a:extLst>
        </xdr:cNvPr>
        <xdr:cNvSpPr txBox="1"/>
      </xdr:nvSpPr>
      <xdr:spPr>
        <a:xfrm>
          <a:off x="12171054" y="631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4DC85F1E-D457-486A-B83C-FCAD9C0593DD}"/>
            </a:ext>
          </a:extLst>
        </xdr:cNvPr>
        <xdr:cNvSpPr txBox="1"/>
      </xdr:nvSpPr>
      <xdr:spPr>
        <a:xfrm>
          <a:off x="11354444"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101799</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07AD2BC0-DF46-47D1-9400-F986B7B31ED7}"/>
            </a:ext>
          </a:extLst>
        </xdr:cNvPr>
        <xdr:cNvSpPr txBox="1"/>
      </xdr:nvSpPr>
      <xdr:spPr>
        <a:xfrm>
          <a:off x="13738234" y="712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119760</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C8944A78-6017-463E-BCE8-E3BD72695A0A}"/>
            </a:ext>
          </a:extLst>
        </xdr:cNvPr>
        <xdr:cNvSpPr txBox="1"/>
      </xdr:nvSpPr>
      <xdr:spPr>
        <a:xfrm>
          <a:off x="12957184" y="715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111596</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0861C617-9563-4F08-8E40-248CE7BA60E3}"/>
            </a:ext>
          </a:extLst>
        </xdr:cNvPr>
        <xdr:cNvSpPr txBox="1"/>
      </xdr:nvSpPr>
      <xdr:spPr>
        <a:xfrm>
          <a:off x="1217105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106697</xdr:rowOff>
    </xdr:from>
    <xdr:ext cx="405111" cy="259045"/>
    <xdr:sp macro="" textlink="">
      <xdr:nvSpPr>
        <xdr:cNvPr id="449" name="n_4mainValue【一般廃棄物処理施設】&#10;有形固定資産減価償却率">
          <a:extLst>
            <a:ext uri="{FF2B5EF4-FFF2-40B4-BE49-F238E27FC236}">
              <a16:creationId xmlns:a16="http://schemas.microsoft.com/office/drawing/2014/main" id="{245F2017-7860-4868-98A3-E17E05504A9B}"/>
            </a:ext>
          </a:extLst>
        </xdr:cNvPr>
        <xdr:cNvSpPr txBox="1"/>
      </xdr:nvSpPr>
      <xdr:spPr>
        <a:xfrm>
          <a:off x="11354444"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306FB0BD-6AB8-4CA8-B0A0-6670DF4E8ED1}"/>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3A2333EE-202C-48AA-86D7-63B6E7F3F618}"/>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D7B078AD-4152-4B3D-B195-AD0AC683923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8D438DFF-97F4-43FF-B7A9-6177E0417670}"/>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77A7C4C5-76AB-4FB9-B25A-33C64014D1C5}"/>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2BEDEEF-1383-46DB-9EE1-C34C68A61F67}"/>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B0C5EF07-B1BD-4C6F-BB32-C8D146F6441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D68AB044-0480-443C-BBA2-783B3FD683E7}"/>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5A1451FD-ABEB-4DB6-9ADD-3146390FE4CB}"/>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7AEBEF2E-E7DF-4199-9CA4-F480828E07A1}"/>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CE30D9A6-F68D-4B3F-96FE-6976F34A84B5}"/>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1" name="テキスト ボックス 460">
          <a:extLst>
            <a:ext uri="{FF2B5EF4-FFF2-40B4-BE49-F238E27FC236}">
              <a16:creationId xmlns:a16="http://schemas.microsoft.com/office/drawing/2014/main" id="{FC61203A-2DCD-484E-8E41-7B3F2E77F3F0}"/>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F44E736E-B700-462F-AB30-B37933954CE4}"/>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3" name="テキスト ボックス 462">
          <a:extLst>
            <a:ext uri="{FF2B5EF4-FFF2-40B4-BE49-F238E27FC236}">
              <a16:creationId xmlns:a16="http://schemas.microsoft.com/office/drawing/2014/main" id="{17F6F769-A2B8-4FC9-8CAB-3585ECEBCD04}"/>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F6027875-4F97-4077-BDDE-8A3F48710902}"/>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5" name="テキスト ボックス 464">
          <a:extLst>
            <a:ext uri="{FF2B5EF4-FFF2-40B4-BE49-F238E27FC236}">
              <a16:creationId xmlns:a16="http://schemas.microsoft.com/office/drawing/2014/main" id="{8FCB3164-8C3F-46BF-921A-471DE0A8E5F9}"/>
            </a:ext>
          </a:extLst>
        </xdr:cNvPr>
        <xdr:cNvSpPr txBox="1"/>
      </xdr:nvSpPr>
      <xdr:spPr>
        <a:xfrm>
          <a:off x="15849828" y="610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7E6EE76F-E5CD-46D7-8973-63CE0F894E76}"/>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7" name="テキスト ボックス 466">
          <a:extLst>
            <a:ext uri="{FF2B5EF4-FFF2-40B4-BE49-F238E27FC236}">
              <a16:creationId xmlns:a16="http://schemas.microsoft.com/office/drawing/2014/main" id="{4ECF9D92-0EC7-482F-A90F-B2A8B81C4BC0}"/>
            </a:ext>
          </a:extLst>
        </xdr:cNvPr>
        <xdr:cNvSpPr txBox="1"/>
      </xdr:nvSpPr>
      <xdr:spPr>
        <a:xfrm>
          <a:off x="15849828" y="56508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4C32EE47-5713-4CA7-BDE1-BBA33FD8C70B}"/>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9" name="テキスト ボックス 468">
          <a:extLst>
            <a:ext uri="{FF2B5EF4-FFF2-40B4-BE49-F238E27FC236}">
              <a16:creationId xmlns:a16="http://schemas.microsoft.com/office/drawing/2014/main" id="{4BBAA45C-45FE-451C-B458-85349F10F4A8}"/>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6242ACB0-AD66-44D0-B296-B636A337E271}"/>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471" name="直線コネクタ 470">
          <a:extLst>
            <a:ext uri="{FF2B5EF4-FFF2-40B4-BE49-F238E27FC236}">
              <a16:creationId xmlns:a16="http://schemas.microsoft.com/office/drawing/2014/main" id="{F41B44E5-EC00-4EF3-89C4-E3941E04CA61}"/>
            </a:ext>
          </a:extLst>
        </xdr:cNvPr>
        <xdr:cNvCxnSpPr/>
      </xdr:nvCxnSpPr>
      <xdr:spPr>
        <a:xfrm flipV="1">
          <a:off x="19947254" y="5778889"/>
          <a:ext cx="0" cy="138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472" name="【一般廃棄物処理施設】&#10;一人当たり有形固定資産（償却資産）額最小値テキスト">
          <a:extLst>
            <a:ext uri="{FF2B5EF4-FFF2-40B4-BE49-F238E27FC236}">
              <a16:creationId xmlns:a16="http://schemas.microsoft.com/office/drawing/2014/main" id="{03757F29-2DAF-4D11-B9F4-BB529071C61F}"/>
            </a:ext>
          </a:extLst>
        </xdr:cNvPr>
        <xdr:cNvSpPr txBox="1"/>
      </xdr:nvSpPr>
      <xdr:spPr>
        <a:xfrm>
          <a:off x="19985990" y="71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473" name="直線コネクタ 472">
          <a:extLst>
            <a:ext uri="{FF2B5EF4-FFF2-40B4-BE49-F238E27FC236}">
              <a16:creationId xmlns:a16="http://schemas.microsoft.com/office/drawing/2014/main" id="{E05683EA-C1ED-4DD0-B70D-45741E34862C}"/>
            </a:ext>
          </a:extLst>
        </xdr:cNvPr>
        <xdr:cNvCxnSpPr/>
      </xdr:nvCxnSpPr>
      <xdr:spPr>
        <a:xfrm>
          <a:off x="19885660" y="716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474" name="【一般廃棄物処理施設】&#10;一人当たり有形固定資産（償却資産）額最大値テキスト">
          <a:extLst>
            <a:ext uri="{FF2B5EF4-FFF2-40B4-BE49-F238E27FC236}">
              <a16:creationId xmlns:a16="http://schemas.microsoft.com/office/drawing/2014/main" id="{C8922ABE-BD29-4959-9760-D40AC1260F0C}"/>
            </a:ext>
          </a:extLst>
        </xdr:cNvPr>
        <xdr:cNvSpPr txBox="1"/>
      </xdr:nvSpPr>
      <xdr:spPr>
        <a:xfrm>
          <a:off x="19985990" y="5550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475" name="直線コネクタ 474">
          <a:extLst>
            <a:ext uri="{FF2B5EF4-FFF2-40B4-BE49-F238E27FC236}">
              <a16:creationId xmlns:a16="http://schemas.microsoft.com/office/drawing/2014/main" id="{3B82A8DF-4E66-488E-9F13-5B02AC5AA06D}"/>
            </a:ext>
          </a:extLst>
        </xdr:cNvPr>
        <xdr:cNvCxnSpPr/>
      </xdr:nvCxnSpPr>
      <xdr:spPr>
        <a:xfrm>
          <a:off x="19885660" y="5778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61506</xdr:rowOff>
    </xdr:from>
    <xdr:ext cx="599010" cy="259045"/>
    <xdr:sp macro="" textlink="">
      <xdr:nvSpPr>
        <xdr:cNvPr id="476" name="【一般廃棄物処理施設】&#10;一人当たり有形固定資産（償却資産）額平均値テキスト">
          <a:extLst>
            <a:ext uri="{FF2B5EF4-FFF2-40B4-BE49-F238E27FC236}">
              <a16:creationId xmlns:a16="http://schemas.microsoft.com/office/drawing/2014/main" id="{FDDA326B-CE96-4118-B473-B98C19F65AE5}"/>
            </a:ext>
          </a:extLst>
        </xdr:cNvPr>
        <xdr:cNvSpPr txBox="1"/>
      </xdr:nvSpPr>
      <xdr:spPr>
        <a:xfrm>
          <a:off x="19985990" y="6915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477" name="フローチャート: 判断 476">
          <a:extLst>
            <a:ext uri="{FF2B5EF4-FFF2-40B4-BE49-F238E27FC236}">
              <a16:creationId xmlns:a16="http://schemas.microsoft.com/office/drawing/2014/main" id="{95C20CB5-778D-4D15-B842-74C370A104C0}"/>
            </a:ext>
          </a:extLst>
        </xdr:cNvPr>
        <xdr:cNvSpPr/>
      </xdr:nvSpPr>
      <xdr:spPr>
        <a:xfrm>
          <a:off x="19904710" y="69429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478" name="フローチャート: 判断 477">
          <a:extLst>
            <a:ext uri="{FF2B5EF4-FFF2-40B4-BE49-F238E27FC236}">
              <a16:creationId xmlns:a16="http://schemas.microsoft.com/office/drawing/2014/main" id="{30D7A4E4-9CFD-45B9-B7CB-9F69D86A9CF3}"/>
            </a:ext>
          </a:extLst>
        </xdr:cNvPr>
        <xdr:cNvSpPr/>
      </xdr:nvSpPr>
      <xdr:spPr>
        <a:xfrm>
          <a:off x="19161760" y="695496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479" name="フローチャート: 判断 478">
          <a:extLst>
            <a:ext uri="{FF2B5EF4-FFF2-40B4-BE49-F238E27FC236}">
              <a16:creationId xmlns:a16="http://schemas.microsoft.com/office/drawing/2014/main" id="{761F2F00-73FD-4210-BC92-E09657AF1107}"/>
            </a:ext>
          </a:extLst>
        </xdr:cNvPr>
        <xdr:cNvSpPr/>
      </xdr:nvSpPr>
      <xdr:spPr>
        <a:xfrm>
          <a:off x="18345150" y="696878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480" name="フローチャート: 判断 479">
          <a:extLst>
            <a:ext uri="{FF2B5EF4-FFF2-40B4-BE49-F238E27FC236}">
              <a16:creationId xmlns:a16="http://schemas.microsoft.com/office/drawing/2014/main" id="{0AD785BE-77CE-49BD-9C02-4AA56182BBB8}"/>
            </a:ext>
          </a:extLst>
        </xdr:cNvPr>
        <xdr:cNvSpPr/>
      </xdr:nvSpPr>
      <xdr:spPr>
        <a:xfrm>
          <a:off x="17547590" y="69661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481" name="フローチャート: 判断 480">
          <a:extLst>
            <a:ext uri="{FF2B5EF4-FFF2-40B4-BE49-F238E27FC236}">
              <a16:creationId xmlns:a16="http://schemas.microsoft.com/office/drawing/2014/main" id="{338EB101-5291-4D2D-94D6-7C6DCE077650}"/>
            </a:ext>
          </a:extLst>
        </xdr:cNvPr>
        <xdr:cNvSpPr/>
      </xdr:nvSpPr>
      <xdr:spPr>
        <a:xfrm>
          <a:off x="16761460" y="69746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3EA92D7-A55E-4CC7-9EFC-8AE66B251FF6}"/>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E00E8A49-17C5-4A35-9B51-0FBCB3B4448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8C44628-E4CA-437C-8DDB-3BDD72030172}"/>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DE356F7-0F67-447B-B93A-84C3626D24F7}"/>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1A00EB9-5C75-46F3-A7F1-1FA20B4C55C1}"/>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57989</xdr:rowOff>
    </xdr:from>
    <xdr:to>
      <xdr:col>116</xdr:col>
      <xdr:colOff>114300</xdr:colOff>
      <xdr:row>40</xdr:row>
      <xdr:rowOff>159589</xdr:rowOff>
    </xdr:to>
    <xdr:sp macro="" textlink="">
      <xdr:nvSpPr>
        <xdr:cNvPr id="487" name="楕円 486">
          <a:extLst>
            <a:ext uri="{FF2B5EF4-FFF2-40B4-BE49-F238E27FC236}">
              <a16:creationId xmlns:a16="http://schemas.microsoft.com/office/drawing/2014/main" id="{381F5650-6BA4-4656-A9B3-997456EFE025}"/>
            </a:ext>
          </a:extLst>
        </xdr:cNvPr>
        <xdr:cNvSpPr/>
      </xdr:nvSpPr>
      <xdr:spPr>
        <a:xfrm>
          <a:off x="19904710" y="69121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80866</xdr:rowOff>
    </xdr:from>
    <xdr:ext cx="599010" cy="259045"/>
    <xdr:sp macro="" textlink="">
      <xdr:nvSpPr>
        <xdr:cNvPr id="488" name="【一般廃棄物処理施設】&#10;一人当たり有形固定資産（償却資産）額該当値テキスト">
          <a:extLst>
            <a:ext uri="{FF2B5EF4-FFF2-40B4-BE49-F238E27FC236}">
              <a16:creationId xmlns:a16="http://schemas.microsoft.com/office/drawing/2014/main" id="{9644612E-FFEB-4179-8759-A19DC5BC54C9}"/>
            </a:ext>
          </a:extLst>
        </xdr:cNvPr>
        <xdr:cNvSpPr txBox="1"/>
      </xdr:nvSpPr>
      <xdr:spPr>
        <a:xfrm>
          <a:off x="19985990" y="676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58190</xdr:rowOff>
    </xdr:from>
    <xdr:to>
      <xdr:col>112</xdr:col>
      <xdr:colOff>38100</xdr:colOff>
      <xdr:row>40</xdr:row>
      <xdr:rowOff>159790</xdr:rowOff>
    </xdr:to>
    <xdr:sp macro="" textlink="">
      <xdr:nvSpPr>
        <xdr:cNvPr id="489" name="楕円 488">
          <a:extLst>
            <a:ext uri="{FF2B5EF4-FFF2-40B4-BE49-F238E27FC236}">
              <a16:creationId xmlns:a16="http://schemas.microsoft.com/office/drawing/2014/main" id="{DD474486-5E28-485C-A3AB-AFB8C589D6CF}"/>
            </a:ext>
          </a:extLst>
        </xdr:cNvPr>
        <xdr:cNvSpPr/>
      </xdr:nvSpPr>
      <xdr:spPr>
        <a:xfrm>
          <a:off x="19161760" y="691238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108789</xdr:rowOff>
    </xdr:from>
    <xdr:to>
      <xdr:col>116</xdr:col>
      <xdr:colOff>63500</xdr:colOff>
      <xdr:row>40</xdr:row>
      <xdr:rowOff>108990</xdr:rowOff>
    </xdr:to>
    <xdr:cxnSp macro="">
      <xdr:nvCxnSpPr>
        <xdr:cNvPr id="490" name="直線コネクタ 489">
          <a:extLst>
            <a:ext uri="{FF2B5EF4-FFF2-40B4-BE49-F238E27FC236}">
              <a16:creationId xmlns:a16="http://schemas.microsoft.com/office/drawing/2014/main" id="{2875E2BA-385E-4C47-843A-6EE7F0E468F3}"/>
            </a:ext>
          </a:extLst>
        </xdr:cNvPr>
        <xdr:cNvCxnSpPr/>
      </xdr:nvCxnSpPr>
      <xdr:spPr>
        <a:xfrm flipV="1">
          <a:off x="19204940" y="6964884"/>
          <a:ext cx="74295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61861</xdr:rowOff>
    </xdr:from>
    <xdr:to>
      <xdr:col>107</xdr:col>
      <xdr:colOff>101600</xdr:colOff>
      <xdr:row>40</xdr:row>
      <xdr:rowOff>163461</xdr:rowOff>
    </xdr:to>
    <xdr:sp macro="" textlink="">
      <xdr:nvSpPr>
        <xdr:cNvPr id="491" name="楕円 490">
          <a:extLst>
            <a:ext uri="{FF2B5EF4-FFF2-40B4-BE49-F238E27FC236}">
              <a16:creationId xmlns:a16="http://schemas.microsoft.com/office/drawing/2014/main" id="{46F56473-B2C7-4609-9EFE-4AFBF22B0FFE}"/>
            </a:ext>
          </a:extLst>
        </xdr:cNvPr>
        <xdr:cNvSpPr/>
      </xdr:nvSpPr>
      <xdr:spPr>
        <a:xfrm>
          <a:off x="18345150" y="691605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108990</xdr:rowOff>
    </xdr:from>
    <xdr:to>
      <xdr:col>111</xdr:col>
      <xdr:colOff>177800</xdr:colOff>
      <xdr:row>40</xdr:row>
      <xdr:rowOff>112661</xdr:rowOff>
    </xdr:to>
    <xdr:cxnSp macro="">
      <xdr:nvCxnSpPr>
        <xdr:cNvPr id="492" name="直線コネクタ 491">
          <a:extLst>
            <a:ext uri="{FF2B5EF4-FFF2-40B4-BE49-F238E27FC236}">
              <a16:creationId xmlns:a16="http://schemas.microsoft.com/office/drawing/2014/main" id="{9BB4DC3C-27D2-4E09-9599-F7173D364F1A}"/>
            </a:ext>
          </a:extLst>
        </xdr:cNvPr>
        <xdr:cNvCxnSpPr/>
      </xdr:nvCxnSpPr>
      <xdr:spPr>
        <a:xfrm flipV="1">
          <a:off x="18399760" y="6965085"/>
          <a:ext cx="805180" cy="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66108</xdr:rowOff>
    </xdr:from>
    <xdr:to>
      <xdr:col>102</xdr:col>
      <xdr:colOff>165100</xdr:colOff>
      <xdr:row>40</xdr:row>
      <xdr:rowOff>167708</xdr:rowOff>
    </xdr:to>
    <xdr:sp macro="" textlink="">
      <xdr:nvSpPr>
        <xdr:cNvPr id="493" name="楕円 492">
          <a:extLst>
            <a:ext uri="{FF2B5EF4-FFF2-40B4-BE49-F238E27FC236}">
              <a16:creationId xmlns:a16="http://schemas.microsoft.com/office/drawing/2014/main" id="{D2D11F38-DA11-45A3-8E28-86DFC5A9DCF5}"/>
            </a:ext>
          </a:extLst>
        </xdr:cNvPr>
        <xdr:cNvSpPr/>
      </xdr:nvSpPr>
      <xdr:spPr>
        <a:xfrm>
          <a:off x="17547590" y="692220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112661</xdr:rowOff>
    </xdr:from>
    <xdr:to>
      <xdr:col>107</xdr:col>
      <xdr:colOff>50800</xdr:colOff>
      <xdr:row>40</xdr:row>
      <xdr:rowOff>116908</xdr:rowOff>
    </xdr:to>
    <xdr:cxnSp macro="">
      <xdr:nvCxnSpPr>
        <xdr:cNvPr id="494" name="直線コネクタ 493">
          <a:extLst>
            <a:ext uri="{FF2B5EF4-FFF2-40B4-BE49-F238E27FC236}">
              <a16:creationId xmlns:a16="http://schemas.microsoft.com/office/drawing/2014/main" id="{3E0AB495-5642-4DF8-8748-38833A5A9E1D}"/>
            </a:ext>
          </a:extLst>
        </xdr:cNvPr>
        <xdr:cNvCxnSpPr/>
      </xdr:nvCxnSpPr>
      <xdr:spPr>
        <a:xfrm flipV="1">
          <a:off x="17602200" y="6970661"/>
          <a:ext cx="79756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65856</xdr:rowOff>
    </xdr:from>
    <xdr:to>
      <xdr:col>98</xdr:col>
      <xdr:colOff>38100</xdr:colOff>
      <xdr:row>40</xdr:row>
      <xdr:rowOff>167456</xdr:rowOff>
    </xdr:to>
    <xdr:sp macro="" textlink="">
      <xdr:nvSpPr>
        <xdr:cNvPr id="495" name="楕円 494">
          <a:extLst>
            <a:ext uri="{FF2B5EF4-FFF2-40B4-BE49-F238E27FC236}">
              <a16:creationId xmlns:a16="http://schemas.microsoft.com/office/drawing/2014/main" id="{1C96D740-4CE3-40D3-993F-CC9ABB3F7A58}"/>
            </a:ext>
          </a:extLst>
        </xdr:cNvPr>
        <xdr:cNvSpPr/>
      </xdr:nvSpPr>
      <xdr:spPr>
        <a:xfrm>
          <a:off x="16761460" y="692195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116656</xdr:rowOff>
    </xdr:from>
    <xdr:to>
      <xdr:col>102</xdr:col>
      <xdr:colOff>114300</xdr:colOff>
      <xdr:row>40</xdr:row>
      <xdr:rowOff>116908</xdr:rowOff>
    </xdr:to>
    <xdr:cxnSp macro="">
      <xdr:nvCxnSpPr>
        <xdr:cNvPr id="496" name="直線コネクタ 495">
          <a:extLst>
            <a:ext uri="{FF2B5EF4-FFF2-40B4-BE49-F238E27FC236}">
              <a16:creationId xmlns:a16="http://schemas.microsoft.com/office/drawing/2014/main" id="{98572E53-459E-47BD-9E90-536D8E1D7024}"/>
            </a:ext>
          </a:extLst>
        </xdr:cNvPr>
        <xdr:cNvCxnSpPr/>
      </xdr:nvCxnSpPr>
      <xdr:spPr>
        <a:xfrm>
          <a:off x="16804640" y="6974656"/>
          <a:ext cx="79756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14433</xdr:rowOff>
    </xdr:from>
    <xdr:ext cx="599010" cy="259045"/>
    <xdr:sp macro="" textlink="">
      <xdr:nvSpPr>
        <xdr:cNvPr id="497" name="n_1aveValue【一般廃棄物処理施設】&#10;一人当たり有形固定資産（償却資産）額">
          <a:extLst>
            <a:ext uri="{FF2B5EF4-FFF2-40B4-BE49-F238E27FC236}">
              <a16:creationId xmlns:a16="http://schemas.microsoft.com/office/drawing/2014/main" id="{DAEA1EE1-FB54-453E-9122-534FA76D11DC}"/>
            </a:ext>
          </a:extLst>
        </xdr:cNvPr>
        <xdr:cNvSpPr txBox="1"/>
      </xdr:nvSpPr>
      <xdr:spPr>
        <a:xfrm>
          <a:off x="18919405" y="70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32066</xdr:rowOff>
    </xdr:from>
    <xdr:ext cx="599010" cy="259045"/>
    <xdr:sp macro="" textlink="">
      <xdr:nvSpPr>
        <xdr:cNvPr id="498" name="n_2aveValue【一般廃棄物処理施設】&#10;一人当たり有形固定資産（償却資産）額">
          <a:extLst>
            <a:ext uri="{FF2B5EF4-FFF2-40B4-BE49-F238E27FC236}">
              <a16:creationId xmlns:a16="http://schemas.microsoft.com/office/drawing/2014/main" id="{1AA763B3-39FA-427E-84ED-CFD9E689C7DD}"/>
            </a:ext>
          </a:extLst>
        </xdr:cNvPr>
        <xdr:cNvSpPr txBox="1"/>
      </xdr:nvSpPr>
      <xdr:spPr>
        <a:xfrm>
          <a:off x="18138355" y="70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31287</xdr:rowOff>
    </xdr:from>
    <xdr:ext cx="599010" cy="259045"/>
    <xdr:sp macro="" textlink="">
      <xdr:nvSpPr>
        <xdr:cNvPr id="499" name="n_3aveValue【一般廃棄物処理施設】&#10;一人当たり有形固定資産（償却資産）額">
          <a:extLst>
            <a:ext uri="{FF2B5EF4-FFF2-40B4-BE49-F238E27FC236}">
              <a16:creationId xmlns:a16="http://schemas.microsoft.com/office/drawing/2014/main" id="{F6EE4BCB-4D6A-4C8D-B4A7-390161A03EEF}"/>
            </a:ext>
          </a:extLst>
        </xdr:cNvPr>
        <xdr:cNvSpPr txBox="1"/>
      </xdr:nvSpPr>
      <xdr:spPr>
        <a:xfrm>
          <a:off x="17323650" y="705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37883</xdr:rowOff>
    </xdr:from>
    <xdr:ext cx="599010" cy="259045"/>
    <xdr:sp macro="" textlink="">
      <xdr:nvSpPr>
        <xdr:cNvPr id="500" name="n_4aveValue【一般廃棄物処理施設】&#10;一人当たり有形固定資産（償却資産）額">
          <a:extLst>
            <a:ext uri="{FF2B5EF4-FFF2-40B4-BE49-F238E27FC236}">
              <a16:creationId xmlns:a16="http://schemas.microsoft.com/office/drawing/2014/main" id="{3E277373-5F50-4CED-85C8-905734766E27}"/>
            </a:ext>
          </a:extLst>
        </xdr:cNvPr>
        <xdr:cNvSpPr txBox="1"/>
      </xdr:nvSpPr>
      <xdr:spPr>
        <a:xfrm>
          <a:off x="16526090" y="706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4867</xdr:rowOff>
    </xdr:from>
    <xdr:ext cx="599010" cy="259045"/>
    <xdr:sp macro="" textlink="">
      <xdr:nvSpPr>
        <xdr:cNvPr id="501" name="n_1mainValue【一般廃棄物処理施設】&#10;一人当たり有形固定資産（償却資産）額">
          <a:extLst>
            <a:ext uri="{FF2B5EF4-FFF2-40B4-BE49-F238E27FC236}">
              <a16:creationId xmlns:a16="http://schemas.microsoft.com/office/drawing/2014/main" id="{24A88409-B0BB-4D74-8E8E-691F6D38882C}"/>
            </a:ext>
          </a:extLst>
        </xdr:cNvPr>
        <xdr:cNvSpPr txBox="1"/>
      </xdr:nvSpPr>
      <xdr:spPr>
        <a:xfrm>
          <a:off x="18919405" y="669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8538</xdr:rowOff>
    </xdr:from>
    <xdr:ext cx="599010" cy="259045"/>
    <xdr:sp macro="" textlink="">
      <xdr:nvSpPr>
        <xdr:cNvPr id="502" name="n_2mainValue【一般廃棄物処理施設】&#10;一人当たり有形固定資産（償却資産）額">
          <a:extLst>
            <a:ext uri="{FF2B5EF4-FFF2-40B4-BE49-F238E27FC236}">
              <a16:creationId xmlns:a16="http://schemas.microsoft.com/office/drawing/2014/main" id="{D4342BEF-5BC1-4A84-BEE4-5352D1762CC4}"/>
            </a:ext>
          </a:extLst>
        </xdr:cNvPr>
        <xdr:cNvSpPr txBox="1"/>
      </xdr:nvSpPr>
      <xdr:spPr>
        <a:xfrm>
          <a:off x="18138355" y="669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12785</xdr:rowOff>
    </xdr:from>
    <xdr:ext cx="599010" cy="259045"/>
    <xdr:sp macro="" textlink="">
      <xdr:nvSpPr>
        <xdr:cNvPr id="503" name="n_3mainValue【一般廃棄物処理施設】&#10;一人当たり有形固定資産（償却資産）額">
          <a:extLst>
            <a:ext uri="{FF2B5EF4-FFF2-40B4-BE49-F238E27FC236}">
              <a16:creationId xmlns:a16="http://schemas.microsoft.com/office/drawing/2014/main" id="{7FC7F2B0-5A8C-4069-9204-28B655949236}"/>
            </a:ext>
          </a:extLst>
        </xdr:cNvPr>
        <xdr:cNvSpPr txBox="1"/>
      </xdr:nvSpPr>
      <xdr:spPr>
        <a:xfrm>
          <a:off x="17323650" y="670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12533</xdr:rowOff>
    </xdr:from>
    <xdr:ext cx="599010" cy="259045"/>
    <xdr:sp macro="" textlink="">
      <xdr:nvSpPr>
        <xdr:cNvPr id="504" name="n_4mainValue【一般廃棄物処理施設】&#10;一人当たり有形固定資産（償却資産）額">
          <a:extLst>
            <a:ext uri="{FF2B5EF4-FFF2-40B4-BE49-F238E27FC236}">
              <a16:creationId xmlns:a16="http://schemas.microsoft.com/office/drawing/2014/main" id="{6AE0CE27-FD9C-4263-BB9F-D710C07FFAE2}"/>
            </a:ext>
          </a:extLst>
        </xdr:cNvPr>
        <xdr:cNvSpPr txBox="1"/>
      </xdr:nvSpPr>
      <xdr:spPr>
        <a:xfrm>
          <a:off x="16526090" y="67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C97136D0-B6E6-4F57-A2EC-9C53E5F7913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6997D86C-78E5-4D59-80EC-A375C3CBF930}"/>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C4B08D0D-6E97-4C95-963C-48A976AFA25C}"/>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AF66F3DA-EB09-481D-A92C-32A662D1B57A}"/>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6880955F-3C43-40F9-9D38-55F34C7B281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C70AA52B-03E6-4096-A557-4780A4887FE4}"/>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C5D1DFC-61F4-45C6-8585-E9B9792DA7FC}"/>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5EAFD2D3-1CAA-4695-AEA7-77111C31C188}"/>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8BEC6082-EBB3-476C-89F2-350D5B8A93DF}"/>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B6B570A5-30D1-426E-B7DB-D208A5363475}"/>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DE0C41E6-810D-4952-AAEB-321123A33FEB}"/>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id="{C42C1181-4A38-4637-9EB4-6BC97D759E0C}"/>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7" name="テキスト ボックス 516">
          <a:extLst>
            <a:ext uri="{FF2B5EF4-FFF2-40B4-BE49-F238E27FC236}">
              <a16:creationId xmlns:a16="http://schemas.microsoft.com/office/drawing/2014/main" id="{30735443-8812-4708-ABA9-2155D8402ED8}"/>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id="{31B92236-B987-431A-990F-1B264B944B37}"/>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id="{4AE03558-90EC-4E7B-A0CD-663514A3EF40}"/>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id="{0F228F5F-089A-4C06-B6F9-57B1C95B9501}"/>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id="{7A3328AB-9026-4C83-AEF4-8BE70F5A752F}"/>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id="{567B7313-D0E1-4BE8-B2D8-9CD91B48804E}"/>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id="{2F7E1D3E-54EF-4D34-A2D6-6E3E4E1FB331}"/>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id="{0E8C9075-C3CE-4C39-9D73-8AA03BC576CF}"/>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id="{0AE133DD-CDA2-4EBD-8BEE-A079ACAEDDEB}"/>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id="{0181FB94-33AA-41EE-9782-9FA771666749}"/>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7" name="テキスト ボックス 526">
          <a:extLst>
            <a:ext uri="{FF2B5EF4-FFF2-40B4-BE49-F238E27FC236}">
              <a16:creationId xmlns:a16="http://schemas.microsoft.com/office/drawing/2014/main" id="{A5312B4F-C17C-40D0-A754-595098A0308B}"/>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4712BD2E-A4AD-458A-B0CE-C0CD59CB836B}"/>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156E5A5A-CEAD-4EC9-92E7-AED2EC70B7B6}"/>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30" name="直線コネクタ 529">
          <a:extLst>
            <a:ext uri="{FF2B5EF4-FFF2-40B4-BE49-F238E27FC236}">
              <a16:creationId xmlns:a16="http://schemas.microsoft.com/office/drawing/2014/main" id="{BFF38ECD-AB4A-4DFB-B616-6E4C0B8FD6C7}"/>
            </a:ext>
          </a:extLst>
        </xdr:cNvPr>
        <xdr:cNvCxnSpPr/>
      </xdr:nvCxnSpPr>
      <xdr:spPr>
        <a:xfrm flipV="1">
          <a:off x="14703424" y="9664610"/>
          <a:ext cx="0" cy="144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1" name="【保健センター・保健所】&#10;有形固定資産減価償却率最小値テキスト">
          <a:extLst>
            <a:ext uri="{FF2B5EF4-FFF2-40B4-BE49-F238E27FC236}">
              <a16:creationId xmlns:a16="http://schemas.microsoft.com/office/drawing/2014/main" id="{DE8BC56E-53D3-4C2E-9010-BA4DE1D20DB4}"/>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2" name="直線コネクタ 531">
          <a:extLst>
            <a:ext uri="{FF2B5EF4-FFF2-40B4-BE49-F238E27FC236}">
              <a16:creationId xmlns:a16="http://schemas.microsoft.com/office/drawing/2014/main" id="{74FB4FE3-0050-431C-87AA-4E8A0D52094C}"/>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1ADF9616-AB72-4D2A-AFAD-DD06C94B47EB}"/>
            </a:ext>
          </a:extLst>
        </xdr:cNvPr>
        <xdr:cNvSpPr txBox="1"/>
      </xdr:nvSpPr>
      <xdr:spPr>
        <a:xfrm>
          <a:off x="14742160" y="944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4" name="直線コネクタ 533">
          <a:extLst>
            <a:ext uri="{FF2B5EF4-FFF2-40B4-BE49-F238E27FC236}">
              <a16:creationId xmlns:a16="http://schemas.microsoft.com/office/drawing/2014/main" id="{63BD1F15-4792-411C-8EE2-BEC316E98B71}"/>
            </a:ext>
          </a:extLst>
        </xdr:cNvPr>
        <xdr:cNvCxnSpPr/>
      </xdr:nvCxnSpPr>
      <xdr:spPr>
        <a:xfrm>
          <a:off x="14611350" y="9664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8508D255-C4F8-4E7F-93CE-61CF2E7013D3}"/>
            </a:ext>
          </a:extLst>
        </xdr:cNvPr>
        <xdr:cNvSpPr txBox="1"/>
      </xdr:nvSpPr>
      <xdr:spPr>
        <a:xfrm>
          <a:off x="14742160" y="10131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536" name="フローチャート: 判断 535">
          <a:extLst>
            <a:ext uri="{FF2B5EF4-FFF2-40B4-BE49-F238E27FC236}">
              <a16:creationId xmlns:a16="http://schemas.microsoft.com/office/drawing/2014/main" id="{B800B227-E55A-456F-92B0-D7C1653C263C}"/>
            </a:ext>
          </a:extLst>
        </xdr:cNvPr>
        <xdr:cNvSpPr/>
      </xdr:nvSpPr>
      <xdr:spPr>
        <a:xfrm>
          <a:off x="14649450" y="1028736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37" name="フローチャート: 判断 536">
          <a:extLst>
            <a:ext uri="{FF2B5EF4-FFF2-40B4-BE49-F238E27FC236}">
              <a16:creationId xmlns:a16="http://schemas.microsoft.com/office/drawing/2014/main" id="{FBF48CD0-67DC-44B9-8B98-4D77C28D8869}"/>
            </a:ext>
          </a:extLst>
        </xdr:cNvPr>
        <xdr:cNvSpPr/>
      </xdr:nvSpPr>
      <xdr:spPr>
        <a:xfrm>
          <a:off x="13887450" y="102789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38" name="フローチャート: 判断 537">
          <a:extLst>
            <a:ext uri="{FF2B5EF4-FFF2-40B4-BE49-F238E27FC236}">
              <a16:creationId xmlns:a16="http://schemas.microsoft.com/office/drawing/2014/main" id="{2F0EB38C-C3A2-4CCC-B1BA-5E9BB3D888AB}"/>
            </a:ext>
          </a:extLst>
        </xdr:cNvPr>
        <xdr:cNvSpPr/>
      </xdr:nvSpPr>
      <xdr:spPr>
        <a:xfrm>
          <a:off x="13089890" y="1028845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39" name="フローチャート: 判断 538">
          <a:extLst>
            <a:ext uri="{FF2B5EF4-FFF2-40B4-BE49-F238E27FC236}">
              <a16:creationId xmlns:a16="http://schemas.microsoft.com/office/drawing/2014/main" id="{E2A21248-99B0-4883-8CFD-E89B2EE49BCB}"/>
            </a:ext>
          </a:extLst>
        </xdr:cNvPr>
        <xdr:cNvSpPr/>
      </xdr:nvSpPr>
      <xdr:spPr>
        <a:xfrm>
          <a:off x="12303760" y="102620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540" name="フローチャート: 判断 539">
          <a:extLst>
            <a:ext uri="{FF2B5EF4-FFF2-40B4-BE49-F238E27FC236}">
              <a16:creationId xmlns:a16="http://schemas.microsoft.com/office/drawing/2014/main" id="{0F24D605-F5FF-4705-93A0-E42C5E0B1B69}"/>
            </a:ext>
          </a:extLst>
        </xdr:cNvPr>
        <xdr:cNvSpPr/>
      </xdr:nvSpPr>
      <xdr:spPr>
        <a:xfrm>
          <a:off x="11487150" y="102413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3D8EF673-DE92-4D78-A4D0-F9E62ADD58A0}"/>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774B296C-2E8A-43D5-9D25-74A9650F0BDE}"/>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54C2EC4-8573-4291-A4D8-E1EC5A8FA0A1}"/>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302FC8A-BDED-4A37-8F8E-E3C66481B605}"/>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5D3C2F7-7FE7-48B9-9C86-B9841E52C69D}"/>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153307</xdr:rowOff>
    </xdr:from>
    <xdr:to>
      <xdr:col>85</xdr:col>
      <xdr:colOff>177800</xdr:colOff>
      <xdr:row>61</xdr:row>
      <xdr:rowOff>83457</xdr:rowOff>
    </xdr:to>
    <xdr:sp macro="" textlink="">
      <xdr:nvSpPr>
        <xdr:cNvPr id="546" name="楕円 545">
          <a:extLst>
            <a:ext uri="{FF2B5EF4-FFF2-40B4-BE49-F238E27FC236}">
              <a16:creationId xmlns:a16="http://schemas.microsoft.com/office/drawing/2014/main" id="{F0F016B8-AB70-4944-AAC4-51C2AFF4C833}"/>
            </a:ext>
          </a:extLst>
        </xdr:cNvPr>
        <xdr:cNvSpPr/>
      </xdr:nvSpPr>
      <xdr:spPr>
        <a:xfrm>
          <a:off x="14649450" y="1044030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131734</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61F61B0A-4B63-46D3-A355-2C88B35800D6}"/>
            </a:ext>
          </a:extLst>
        </xdr:cNvPr>
        <xdr:cNvSpPr txBox="1"/>
      </xdr:nvSpPr>
      <xdr:spPr>
        <a:xfrm>
          <a:off x="14742160" y="1042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107587</xdr:rowOff>
    </xdr:from>
    <xdr:to>
      <xdr:col>81</xdr:col>
      <xdr:colOff>101600</xdr:colOff>
      <xdr:row>61</xdr:row>
      <xdr:rowOff>37737</xdr:rowOff>
    </xdr:to>
    <xdr:sp macro="" textlink="">
      <xdr:nvSpPr>
        <xdr:cNvPr id="548" name="楕円 547">
          <a:extLst>
            <a:ext uri="{FF2B5EF4-FFF2-40B4-BE49-F238E27FC236}">
              <a16:creationId xmlns:a16="http://schemas.microsoft.com/office/drawing/2014/main" id="{E02E4035-9FC0-43EC-A3E7-50920B9D0C4C}"/>
            </a:ext>
          </a:extLst>
        </xdr:cNvPr>
        <xdr:cNvSpPr/>
      </xdr:nvSpPr>
      <xdr:spPr>
        <a:xfrm>
          <a:off x="13887450" y="103926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158387</xdr:rowOff>
    </xdr:from>
    <xdr:to>
      <xdr:col>85</xdr:col>
      <xdr:colOff>127000</xdr:colOff>
      <xdr:row>61</xdr:row>
      <xdr:rowOff>32657</xdr:rowOff>
    </xdr:to>
    <xdr:cxnSp macro="">
      <xdr:nvCxnSpPr>
        <xdr:cNvPr id="549" name="直線コネクタ 548">
          <a:extLst>
            <a:ext uri="{FF2B5EF4-FFF2-40B4-BE49-F238E27FC236}">
              <a16:creationId xmlns:a16="http://schemas.microsoft.com/office/drawing/2014/main" id="{E3C2A70D-C5B1-4413-AF59-5F0F79EA7646}"/>
            </a:ext>
          </a:extLst>
        </xdr:cNvPr>
        <xdr:cNvCxnSpPr/>
      </xdr:nvCxnSpPr>
      <xdr:spPr>
        <a:xfrm>
          <a:off x="13942060" y="10447292"/>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50" name="楕円 549">
          <a:extLst>
            <a:ext uri="{FF2B5EF4-FFF2-40B4-BE49-F238E27FC236}">
              <a16:creationId xmlns:a16="http://schemas.microsoft.com/office/drawing/2014/main" id="{1B49B73A-CBB1-4E54-9B85-951B15FDD91D}"/>
            </a:ext>
          </a:extLst>
        </xdr:cNvPr>
        <xdr:cNvSpPr/>
      </xdr:nvSpPr>
      <xdr:spPr>
        <a:xfrm>
          <a:off x="13089890" y="1035349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119199</xdr:rowOff>
    </xdr:from>
    <xdr:to>
      <xdr:col>81</xdr:col>
      <xdr:colOff>50800</xdr:colOff>
      <xdr:row>60</xdr:row>
      <xdr:rowOff>158387</xdr:rowOff>
    </xdr:to>
    <xdr:cxnSp macro="">
      <xdr:nvCxnSpPr>
        <xdr:cNvPr id="551" name="直線コネクタ 550">
          <a:extLst>
            <a:ext uri="{FF2B5EF4-FFF2-40B4-BE49-F238E27FC236}">
              <a16:creationId xmlns:a16="http://schemas.microsoft.com/office/drawing/2014/main" id="{8D23F477-0940-4B7B-AF62-DB498BA9CD47}"/>
            </a:ext>
          </a:extLst>
        </xdr:cNvPr>
        <xdr:cNvCxnSpPr/>
      </xdr:nvCxnSpPr>
      <xdr:spPr>
        <a:xfrm>
          <a:off x="13144500" y="10408104"/>
          <a:ext cx="7975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21046</xdr:rowOff>
    </xdr:from>
    <xdr:to>
      <xdr:col>72</xdr:col>
      <xdr:colOff>38100</xdr:colOff>
      <xdr:row>60</xdr:row>
      <xdr:rowOff>122646</xdr:rowOff>
    </xdr:to>
    <xdr:sp macro="" textlink="">
      <xdr:nvSpPr>
        <xdr:cNvPr id="552" name="楕円 551">
          <a:extLst>
            <a:ext uri="{FF2B5EF4-FFF2-40B4-BE49-F238E27FC236}">
              <a16:creationId xmlns:a16="http://schemas.microsoft.com/office/drawing/2014/main" id="{D604823E-1A15-449C-B957-8F769410C369}"/>
            </a:ext>
          </a:extLst>
        </xdr:cNvPr>
        <xdr:cNvSpPr/>
      </xdr:nvSpPr>
      <xdr:spPr>
        <a:xfrm>
          <a:off x="12303760" y="1030423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71846</xdr:rowOff>
    </xdr:from>
    <xdr:to>
      <xdr:col>76</xdr:col>
      <xdr:colOff>114300</xdr:colOff>
      <xdr:row>60</xdr:row>
      <xdr:rowOff>119199</xdr:rowOff>
    </xdr:to>
    <xdr:cxnSp macro="">
      <xdr:nvCxnSpPr>
        <xdr:cNvPr id="553" name="直線コネクタ 552">
          <a:extLst>
            <a:ext uri="{FF2B5EF4-FFF2-40B4-BE49-F238E27FC236}">
              <a16:creationId xmlns:a16="http://schemas.microsoft.com/office/drawing/2014/main" id="{0C9E1412-C014-4709-8D33-5B203984FB77}"/>
            </a:ext>
          </a:extLst>
        </xdr:cNvPr>
        <xdr:cNvCxnSpPr/>
      </xdr:nvCxnSpPr>
      <xdr:spPr>
        <a:xfrm>
          <a:off x="12346940" y="10356941"/>
          <a:ext cx="79756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145143</xdr:rowOff>
    </xdr:from>
    <xdr:to>
      <xdr:col>67</xdr:col>
      <xdr:colOff>101600</xdr:colOff>
      <xdr:row>60</xdr:row>
      <xdr:rowOff>75293</xdr:rowOff>
    </xdr:to>
    <xdr:sp macro="" textlink="">
      <xdr:nvSpPr>
        <xdr:cNvPr id="554" name="楕円 553">
          <a:extLst>
            <a:ext uri="{FF2B5EF4-FFF2-40B4-BE49-F238E27FC236}">
              <a16:creationId xmlns:a16="http://schemas.microsoft.com/office/drawing/2014/main" id="{124E60E5-D1C7-4EDE-ADFF-41634CF981E4}"/>
            </a:ext>
          </a:extLst>
        </xdr:cNvPr>
        <xdr:cNvSpPr/>
      </xdr:nvSpPr>
      <xdr:spPr>
        <a:xfrm>
          <a:off x="11487150" y="102587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24493</xdr:rowOff>
    </xdr:from>
    <xdr:to>
      <xdr:col>71</xdr:col>
      <xdr:colOff>177800</xdr:colOff>
      <xdr:row>60</xdr:row>
      <xdr:rowOff>71846</xdr:rowOff>
    </xdr:to>
    <xdr:cxnSp macro="">
      <xdr:nvCxnSpPr>
        <xdr:cNvPr id="555" name="直線コネクタ 554">
          <a:extLst>
            <a:ext uri="{FF2B5EF4-FFF2-40B4-BE49-F238E27FC236}">
              <a16:creationId xmlns:a16="http://schemas.microsoft.com/office/drawing/2014/main" id="{597B4BB0-2C17-4A76-87E5-C48832585299}"/>
            </a:ext>
          </a:extLst>
        </xdr:cNvPr>
        <xdr:cNvCxnSpPr/>
      </xdr:nvCxnSpPr>
      <xdr:spPr>
        <a:xfrm>
          <a:off x="11541760" y="10307683"/>
          <a:ext cx="805180"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C9EB70C8-8249-43E0-A2D9-367BA3B406F2}"/>
            </a:ext>
          </a:extLst>
        </xdr:cNvPr>
        <xdr:cNvSpPr txBox="1"/>
      </xdr:nvSpPr>
      <xdr:spPr>
        <a:xfrm>
          <a:off x="13738234" y="10050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DE27F0BA-E3FE-4823-A917-87F6CFF14746}"/>
            </a:ext>
          </a:extLst>
        </xdr:cNvPr>
        <xdr:cNvSpPr txBox="1"/>
      </xdr:nvSpPr>
      <xdr:spPr>
        <a:xfrm>
          <a:off x="12957184" y="1006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D7FCC3DA-99A3-47BD-BF89-D6202B418B91}"/>
            </a:ext>
          </a:extLst>
        </xdr:cNvPr>
        <xdr:cNvSpPr txBox="1"/>
      </xdr:nvSpPr>
      <xdr:spPr>
        <a:xfrm>
          <a:off x="12171054" y="1004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09276B91-956D-428A-903C-83F0DC70E352}"/>
            </a:ext>
          </a:extLst>
        </xdr:cNvPr>
        <xdr:cNvSpPr txBox="1"/>
      </xdr:nvSpPr>
      <xdr:spPr>
        <a:xfrm>
          <a:off x="11354444" y="1001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28864</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0E664092-E990-48AF-8B27-2F91FA389508}"/>
            </a:ext>
          </a:extLst>
        </xdr:cNvPr>
        <xdr:cNvSpPr txBox="1"/>
      </xdr:nvSpPr>
      <xdr:spPr>
        <a:xfrm>
          <a:off x="13738234" y="1048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B994DC49-8BB6-4C5A-86D4-39011F8E97C3}"/>
            </a:ext>
          </a:extLst>
        </xdr:cNvPr>
        <xdr:cNvSpPr txBox="1"/>
      </xdr:nvSpPr>
      <xdr:spPr>
        <a:xfrm>
          <a:off x="12957184" y="104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113773</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4BFFD261-0062-47D5-BA5F-5484FF6D6D36}"/>
            </a:ext>
          </a:extLst>
        </xdr:cNvPr>
        <xdr:cNvSpPr txBox="1"/>
      </xdr:nvSpPr>
      <xdr:spPr>
        <a:xfrm>
          <a:off x="1217105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66420</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A7BA96AF-3DE2-4611-ACD2-E729F3FAB57B}"/>
            </a:ext>
          </a:extLst>
        </xdr:cNvPr>
        <xdr:cNvSpPr txBox="1"/>
      </xdr:nvSpPr>
      <xdr:spPr>
        <a:xfrm>
          <a:off x="11354444" y="103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5B0F3645-2D90-4F64-A9E4-A771F274F3B1}"/>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98631067-7637-4BB4-9C58-C7080AC2CE5F}"/>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6BCA9536-51B1-4CBF-924F-E0C1ABC80BF9}"/>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9CAB233-D58B-4FA5-8FEC-2AE65C7F5559}"/>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B9874962-DBC5-4403-BE3B-1A17BFFFF9C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22E85F51-1B1D-400C-BD17-D907ED9EE433}"/>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CB118464-9FCC-4009-8857-28A2B17979C6}"/>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CB42142D-23C7-4F3B-82F9-6D069E10B10E}"/>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88E5F5FA-93E5-4CC1-BD2A-087EAF49756F}"/>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B19733EF-7A99-46DC-B6A5-077218DD0123}"/>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a:extLst>
            <a:ext uri="{FF2B5EF4-FFF2-40B4-BE49-F238E27FC236}">
              <a16:creationId xmlns:a16="http://schemas.microsoft.com/office/drawing/2014/main" id="{45C229FD-717E-4724-8BED-0396D3C09A3C}"/>
            </a:ext>
          </a:extLst>
        </xdr:cNvPr>
        <xdr:cNvCxnSpPr/>
      </xdr:nvCxnSpPr>
      <xdr:spPr>
        <a:xfrm>
          <a:off x="1645920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a:extLst>
            <a:ext uri="{FF2B5EF4-FFF2-40B4-BE49-F238E27FC236}">
              <a16:creationId xmlns:a16="http://schemas.microsoft.com/office/drawing/2014/main" id="{5880F18A-F610-4ADC-8699-8FA39BB2FD4F}"/>
            </a:ext>
          </a:extLst>
        </xdr:cNvPr>
        <xdr:cNvSpPr txBox="1"/>
      </xdr:nvSpPr>
      <xdr:spPr>
        <a:xfrm>
          <a:off x="16047266"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88500CF0-50B1-49A0-93C2-896EA9AF85CD}"/>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17706B94-589F-41D6-9860-0D4447D5577A}"/>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a:extLst>
            <a:ext uri="{FF2B5EF4-FFF2-40B4-BE49-F238E27FC236}">
              <a16:creationId xmlns:a16="http://schemas.microsoft.com/office/drawing/2014/main" id="{5A074E30-1FAC-4620-8407-10CB3B4EE178}"/>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a:extLst>
            <a:ext uri="{FF2B5EF4-FFF2-40B4-BE49-F238E27FC236}">
              <a16:creationId xmlns:a16="http://schemas.microsoft.com/office/drawing/2014/main" id="{61EEEF19-188D-4DA5-A5D4-CB125D05C5F5}"/>
            </a:ext>
          </a:extLst>
        </xdr:cNvPr>
        <xdr:cNvSpPr txBox="1"/>
      </xdr:nvSpPr>
      <xdr:spPr>
        <a:xfrm>
          <a:off x="16047266"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E00B947-30F2-40D3-AA58-AC0A82997076}"/>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05DCEB49-D66B-410B-BF1F-64CB95CCA7F2}"/>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21A90AE8-A155-4371-9D7D-96773FFB871D}"/>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583" name="直線コネクタ 582">
          <a:extLst>
            <a:ext uri="{FF2B5EF4-FFF2-40B4-BE49-F238E27FC236}">
              <a16:creationId xmlns:a16="http://schemas.microsoft.com/office/drawing/2014/main" id="{09281FCC-B7C8-4D90-8C5A-D812B5A9B771}"/>
            </a:ext>
          </a:extLst>
        </xdr:cNvPr>
        <xdr:cNvCxnSpPr/>
      </xdr:nvCxnSpPr>
      <xdr:spPr>
        <a:xfrm flipV="1">
          <a:off x="19947254" y="9601771"/>
          <a:ext cx="0" cy="124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11AAC121-D47E-4A77-8582-C7230570AA43}"/>
            </a:ext>
          </a:extLst>
        </xdr:cNvPr>
        <xdr:cNvSpPr txBox="1"/>
      </xdr:nvSpPr>
      <xdr:spPr>
        <a:xfrm>
          <a:off x="19985990"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85" name="直線コネクタ 584">
          <a:extLst>
            <a:ext uri="{FF2B5EF4-FFF2-40B4-BE49-F238E27FC236}">
              <a16:creationId xmlns:a16="http://schemas.microsoft.com/office/drawing/2014/main" id="{EFF0BE67-8708-4B0E-8551-9F57308B9349}"/>
            </a:ext>
          </a:extLst>
        </xdr:cNvPr>
        <xdr:cNvCxnSpPr/>
      </xdr:nvCxnSpPr>
      <xdr:spPr>
        <a:xfrm>
          <a:off x="19885660" y="10850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EAAFADD9-DB1C-4B8A-BE12-1C7681CE7BC7}"/>
            </a:ext>
          </a:extLst>
        </xdr:cNvPr>
        <xdr:cNvSpPr txBox="1"/>
      </xdr:nvSpPr>
      <xdr:spPr>
        <a:xfrm>
          <a:off x="19985990" y="937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587" name="直線コネクタ 586">
          <a:extLst>
            <a:ext uri="{FF2B5EF4-FFF2-40B4-BE49-F238E27FC236}">
              <a16:creationId xmlns:a16="http://schemas.microsoft.com/office/drawing/2014/main" id="{88E34195-16B9-4C02-B3A0-105BDCFB48B9}"/>
            </a:ext>
          </a:extLst>
        </xdr:cNvPr>
        <xdr:cNvCxnSpPr/>
      </xdr:nvCxnSpPr>
      <xdr:spPr>
        <a:xfrm>
          <a:off x="19885660" y="9601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4497E65A-4C86-4145-82AA-96B6F35AC1ED}"/>
            </a:ext>
          </a:extLst>
        </xdr:cNvPr>
        <xdr:cNvSpPr txBox="1"/>
      </xdr:nvSpPr>
      <xdr:spPr>
        <a:xfrm>
          <a:off x="19985990" y="1039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589" name="フローチャート: 判断 588">
          <a:extLst>
            <a:ext uri="{FF2B5EF4-FFF2-40B4-BE49-F238E27FC236}">
              <a16:creationId xmlns:a16="http://schemas.microsoft.com/office/drawing/2014/main" id="{95D021CB-14D3-4CCD-A628-93AF81823ACA}"/>
            </a:ext>
          </a:extLst>
        </xdr:cNvPr>
        <xdr:cNvSpPr/>
      </xdr:nvSpPr>
      <xdr:spPr>
        <a:xfrm>
          <a:off x="19904710" y="105432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590" name="フローチャート: 判断 589">
          <a:extLst>
            <a:ext uri="{FF2B5EF4-FFF2-40B4-BE49-F238E27FC236}">
              <a16:creationId xmlns:a16="http://schemas.microsoft.com/office/drawing/2014/main" id="{1F8C19AA-BC8B-4004-8E14-70DCD93DBFE4}"/>
            </a:ext>
          </a:extLst>
        </xdr:cNvPr>
        <xdr:cNvSpPr/>
      </xdr:nvSpPr>
      <xdr:spPr>
        <a:xfrm>
          <a:off x="19161760" y="1055490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591" name="フローチャート: 判断 590">
          <a:extLst>
            <a:ext uri="{FF2B5EF4-FFF2-40B4-BE49-F238E27FC236}">
              <a16:creationId xmlns:a16="http://schemas.microsoft.com/office/drawing/2014/main" id="{6119BE0E-876C-4FBC-B376-8439C2BCC7BD}"/>
            </a:ext>
          </a:extLst>
        </xdr:cNvPr>
        <xdr:cNvSpPr/>
      </xdr:nvSpPr>
      <xdr:spPr>
        <a:xfrm>
          <a:off x="18345150" y="105693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592" name="フローチャート: 判断 591">
          <a:extLst>
            <a:ext uri="{FF2B5EF4-FFF2-40B4-BE49-F238E27FC236}">
              <a16:creationId xmlns:a16="http://schemas.microsoft.com/office/drawing/2014/main" id="{560E1314-8EDF-47DF-9DAF-07387E5CA033}"/>
            </a:ext>
          </a:extLst>
        </xdr:cNvPr>
        <xdr:cNvSpPr/>
      </xdr:nvSpPr>
      <xdr:spPr>
        <a:xfrm>
          <a:off x="17547590" y="105895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93" name="フローチャート: 判断 592">
          <a:extLst>
            <a:ext uri="{FF2B5EF4-FFF2-40B4-BE49-F238E27FC236}">
              <a16:creationId xmlns:a16="http://schemas.microsoft.com/office/drawing/2014/main" id="{033D9F44-E20F-41DC-8224-FBFE674A4256}"/>
            </a:ext>
          </a:extLst>
        </xdr:cNvPr>
        <xdr:cNvSpPr/>
      </xdr:nvSpPr>
      <xdr:spPr>
        <a:xfrm>
          <a:off x="16761460" y="105745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A5D4E0F3-ED74-48E9-8DEF-89524F5396F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61AB8F98-10D4-42CF-9741-AAD528CB84CF}"/>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2AEEE857-7660-4F28-B4E7-30AC2DC19A81}"/>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58E55ABA-6F50-4E40-8BDC-18B1ED3D520A}"/>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6226545A-FE25-410A-9C40-95C76710B5B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123507</xdr:rowOff>
    </xdr:from>
    <xdr:to>
      <xdr:col>116</xdr:col>
      <xdr:colOff>114300</xdr:colOff>
      <xdr:row>62</xdr:row>
      <xdr:rowOff>53657</xdr:rowOff>
    </xdr:to>
    <xdr:sp macro="" textlink="">
      <xdr:nvSpPr>
        <xdr:cNvPr id="599" name="楕円 598">
          <a:extLst>
            <a:ext uri="{FF2B5EF4-FFF2-40B4-BE49-F238E27FC236}">
              <a16:creationId xmlns:a16="http://schemas.microsoft.com/office/drawing/2014/main" id="{3147BD53-5D2A-4087-AE2F-445102829C94}"/>
            </a:ext>
          </a:extLst>
        </xdr:cNvPr>
        <xdr:cNvSpPr/>
      </xdr:nvSpPr>
      <xdr:spPr>
        <a:xfrm>
          <a:off x="19904710" y="1058386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101934</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E122E77A-E632-41B4-9804-A1672482CC11}"/>
            </a:ext>
          </a:extLst>
        </xdr:cNvPr>
        <xdr:cNvSpPr txBox="1"/>
      </xdr:nvSpPr>
      <xdr:spPr>
        <a:xfrm>
          <a:off x="19985990" y="1055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128651</xdr:rowOff>
    </xdr:from>
    <xdr:to>
      <xdr:col>112</xdr:col>
      <xdr:colOff>38100</xdr:colOff>
      <xdr:row>62</xdr:row>
      <xdr:rowOff>58801</xdr:rowOff>
    </xdr:to>
    <xdr:sp macro="" textlink="">
      <xdr:nvSpPr>
        <xdr:cNvPr id="601" name="楕円 600">
          <a:extLst>
            <a:ext uri="{FF2B5EF4-FFF2-40B4-BE49-F238E27FC236}">
              <a16:creationId xmlns:a16="http://schemas.microsoft.com/office/drawing/2014/main" id="{D0C61FF7-DF46-484D-BE03-5A650F3DE136}"/>
            </a:ext>
          </a:extLst>
        </xdr:cNvPr>
        <xdr:cNvSpPr/>
      </xdr:nvSpPr>
      <xdr:spPr>
        <a:xfrm>
          <a:off x="19161760" y="1059091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2857</xdr:rowOff>
    </xdr:from>
    <xdr:to>
      <xdr:col>116</xdr:col>
      <xdr:colOff>63500</xdr:colOff>
      <xdr:row>62</xdr:row>
      <xdr:rowOff>8001</xdr:rowOff>
    </xdr:to>
    <xdr:cxnSp macro="">
      <xdr:nvCxnSpPr>
        <xdr:cNvPr id="602" name="直線コネクタ 601">
          <a:extLst>
            <a:ext uri="{FF2B5EF4-FFF2-40B4-BE49-F238E27FC236}">
              <a16:creationId xmlns:a16="http://schemas.microsoft.com/office/drawing/2014/main" id="{D3230493-B811-49F8-870D-41392FB31894}"/>
            </a:ext>
          </a:extLst>
        </xdr:cNvPr>
        <xdr:cNvCxnSpPr/>
      </xdr:nvCxnSpPr>
      <xdr:spPr>
        <a:xfrm flipV="1">
          <a:off x="19204940" y="10632757"/>
          <a:ext cx="74295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132652</xdr:rowOff>
    </xdr:from>
    <xdr:to>
      <xdr:col>107</xdr:col>
      <xdr:colOff>101600</xdr:colOff>
      <xdr:row>62</xdr:row>
      <xdr:rowOff>62802</xdr:rowOff>
    </xdr:to>
    <xdr:sp macro="" textlink="">
      <xdr:nvSpPr>
        <xdr:cNvPr id="603" name="楕円 602">
          <a:extLst>
            <a:ext uri="{FF2B5EF4-FFF2-40B4-BE49-F238E27FC236}">
              <a16:creationId xmlns:a16="http://schemas.microsoft.com/office/drawing/2014/main" id="{5CEC937B-C9B7-43AC-BBD7-C0C8580083FE}"/>
            </a:ext>
          </a:extLst>
        </xdr:cNvPr>
        <xdr:cNvSpPr/>
      </xdr:nvSpPr>
      <xdr:spPr>
        <a:xfrm>
          <a:off x="18345150" y="1059491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8001</xdr:rowOff>
    </xdr:from>
    <xdr:to>
      <xdr:col>111</xdr:col>
      <xdr:colOff>177800</xdr:colOff>
      <xdr:row>62</xdr:row>
      <xdr:rowOff>12002</xdr:rowOff>
    </xdr:to>
    <xdr:cxnSp macro="">
      <xdr:nvCxnSpPr>
        <xdr:cNvPr id="604" name="直線コネクタ 603">
          <a:extLst>
            <a:ext uri="{FF2B5EF4-FFF2-40B4-BE49-F238E27FC236}">
              <a16:creationId xmlns:a16="http://schemas.microsoft.com/office/drawing/2014/main" id="{26319BF0-402A-4052-85A9-562DE29A079B}"/>
            </a:ext>
          </a:extLst>
        </xdr:cNvPr>
        <xdr:cNvCxnSpPr/>
      </xdr:nvCxnSpPr>
      <xdr:spPr>
        <a:xfrm flipV="1">
          <a:off x="18399760" y="10639806"/>
          <a:ext cx="80518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137795</xdr:rowOff>
    </xdr:from>
    <xdr:to>
      <xdr:col>102</xdr:col>
      <xdr:colOff>165100</xdr:colOff>
      <xdr:row>62</xdr:row>
      <xdr:rowOff>67945</xdr:rowOff>
    </xdr:to>
    <xdr:sp macro="" textlink="">
      <xdr:nvSpPr>
        <xdr:cNvPr id="605" name="楕円 604">
          <a:extLst>
            <a:ext uri="{FF2B5EF4-FFF2-40B4-BE49-F238E27FC236}">
              <a16:creationId xmlns:a16="http://schemas.microsoft.com/office/drawing/2014/main" id="{51018975-C22E-436E-AA15-0BF0CE80D9C9}"/>
            </a:ext>
          </a:extLst>
        </xdr:cNvPr>
        <xdr:cNvSpPr/>
      </xdr:nvSpPr>
      <xdr:spPr>
        <a:xfrm>
          <a:off x="17547590" y="105924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12002</xdr:rowOff>
    </xdr:from>
    <xdr:to>
      <xdr:col>107</xdr:col>
      <xdr:colOff>50800</xdr:colOff>
      <xdr:row>62</xdr:row>
      <xdr:rowOff>17145</xdr:rowOff>
    </xdr:to>
    <xdr:cxnSp macro="">
      <xdr:nvCxnSpPr>
        <xdr:cNvPr id="606" name="直線コネクタ 605">
          <a:extLst>
            <a:ext uri="{FF2B5EF4-FFF2-40B4-BE49-F238E27FC236}">
              <a16:creationId xmlns:a16="http://schemas.microsoft.com/office/drawing/2014/main" id="{2D37C7F7-69E3-4E58-B3C5-D7C23257D057}"/>
            </a:ext>
          </a:extLst>
        </xdr:cNvPr>
        <xdr:cNvCxnSpPr/>
      </xdr:nvCxnSpPr>
      <xdr:spPr>
        <a:xfrm flipV="1">
          <a:off x="17602200" y="10645712"/>
          <a:ext cx="79756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140653</xdr:rowOff>
    </xdr:from>
    <xdr:to>
      <xdr:col>98</xdr:col>
      <xdr:colOff>38100</xdr:colOff>
      <xdr:row>62</xdr:row>
      <xdr:rowOff>70803</xdr:rowOff>
    </xdr:to>
    <xdr:sp macro="" textlink="">
      <xdr:nvSpPr>
        <xdr:cNvPr id="607" name="楕円 606">
          <a:extLst>
            <a:ext uri="{FF2B5EF4-FFF2-40B4-BE49-F238E27FC236}">
              <a16:creationId xmlns:a16="http://schemas.microsoft.com/office/drawing/2014/main" id="{4B56AC5A-C2E0-465B-BEF4-C9586E59887D}"/>
            </a:ext>
          </a:extLst>
        </xdr:cNvPr>
        <xdr:cNvSpPr/>
      </xdr:nvSpPr>
      <xdr:spPr>
        <a:xfrm>
          <a:off x="16761460" y="1059529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17145</xdr:rowOff>
    </xdr:from>
    <xdr:to>
      <xdr:col>102</xdr:col>
      <xdr:colOff>114300</xdr:colOff>
      <xdr:row>62</xdr:row>
      <xdr:rowOff>20003</xdr:rowOff>
    </xdr:to>
    <xdr:cxnSp macro="">
      <xdr:nvCxnSpPr>
        <xdr:cNvPr id="608" name="直線コネクタ 607">
          <a:extLst>
            <a:ext uri="{FF2B5EF4-FFF2-40B4-BE49-F238E27FC236}">
              <a16:creationId xmlns:a16="http://schemas.microsoft.com/office/drawing/2014/main" id="{2A42D1D6-D6F7-41E6-A0BC-569436EDDA8C}"/>
            </a:ext>
          </a:extLst>
        </xdr:cNvPr>
        <xdr:cNvCxnSpPr/>
      </xdr:nvCxnSpPr>
      <xdr:spPr>
        <a:xfrm flipV="1">
          <a:off x="16804640" y="1065085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609" name="n_1aveValue【保健センター・保健所】&#10;一人当たり面積">
          <a:extLst>
            <a:ext uri="{FF2B5EF4-FFF2-40B4-BE49-F238E27FC236}">
              <a16:creationId xmlns:a16="http://schemas.microsoft.com/office/drawing/2014/main" id="{59206A6C-EE08-4980-9F55-823014A4FEBD}"/>
            </a:ext>
          </a:extLst>
        </xdr:cNvPr>
        <xdr:cNvSpPr txBox="1"/>
      </xdr:nvSpPr>
      <xdr:spPr>
        <a:xfrm>
          <a:off x="18982132"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610" name="n_2aveValue【保健センター・保健所】&#10;一人当たり面積">
          <a:extLst>
            <a:ext uri="{FF2B5EF4-FFF2-40B4-BE49-F238E27FC236}">
              <a16:creationId xmlns:a16="http://schemas.microsoft.com/office/drawing/2014/main" id="{051EBEEC-BC05-4032-8B80-CD6C8CB0B1D2}"/>
            </a:ext>
          </a:extLst>
        </xdr:cNvPr>
        <xdr:cNvSpPr txBox="1"/>
      </xdr:nvSpPr>
      <xdr:spPr>
        <a:xfrm>
          <a:off x="18182032"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611" name="n_3aveValue【保健センター・保健所】&#10;一人当たり面積">
          <a:extLst>
            <a:ext uri="{FF2B5EF4-FFF2-40B4-BE49-F238E27FC236}">
              <a16:creationId xmlns:a16="http://schemas.microsoft.com/office/drawing/2014/main" id="{985D7760-C15A-462C-9004-1716CBE3E15D}"/>
            </a:ext>
          </a:extLst>
        </xdr:cNvPr>
        <xdr:cNvSpPr txBox="1"/>
      </xdr:nvSpPr>
      <xdr:spPr>
        <a:xfrm>
          <a:off x="17384472" y="1037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612" name="n_4aveValue【保健センター・保健所】&#10;一人当たり面積">
          <a:extLst>
            <a:ext uri="{FF2B5EF4-FFF2-40B4-BE49-F238E27FC236}">
              <a16:creationId xmlns:a16="http://schemas.microsoft.com/office/drawing/2014/main" id="{FE58B22F-931A-40DE-BBC6-637CFFA3132C}"/>
            </a:ext>
          </a:extLst>
        </xdr:cNvPr>
        <xdr:cNvSpPr txBox="1"/>
      </xdr:nvSpPr>
      <xdr:spPr>
        <a:xfrm>
          <a:off x="16588817" y="1034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49928</xdr:rowOff>
    </xdr:from>
    <xdr:ext cx="469744" cy="259045"/>
    <xdr:sp macro="" textlink="">
      <xdr:nvSpPr>
        <xdr:cNvPr id="613" name="n_1mainValue【保健センター・保健所】&#10;一人当たり面積">
          <a:extLst>
            <a:ext uri="{FF2B5EF4-FFF2-40B4-BE49-F238E27FC236}">
              <a16:creationId xmlns:a16="http://schemas.microsoft.com/office/drawing/2014/main" id="{CB2AE1D5-DBDB-473F-8C12-047996C64914}"/>
            </a:ext>
          </a:extLst>
        </xdr:cNvPr>
        <xdr:cNvSpPr txBox="1"/>
      </xdr:nvSpPr>
      <xdr:spPr>
        <a:xfrm>
          <a:off x="18982132" y="1068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53929</xdr:rowOff>
    </xdr:from>
    <xdr:ext cx="469744" cy="259045"/>
    <xdr:sp macro="" textlink="">
      <xdr:nvSpPr>
        <xdr:cNvPr id="614" name="n_2mainValue【保健センター・保健所】&#10;一人当たり面積">
          <a:extLst>
            <a:ext uri="{FF2B5EF4-FFF2-40B4-BE49-F238E27FC236}">
              <a16:creationId xmlns:a16="http://schemas.microsoft.com/office/drawing/2014/main" id="{0DDF7075-F14D-4314-8366-CD25F368BAD4}"/>
            </a:ext>
          </a:extLst>
        </xdr:cNvPr>
        <xdr:cNvSpPr txBox="1"/>
      </xdr:nvSpPr>
      <xdr:spPr>
        <a:xfrm>
          <a:off x="18182032" y="106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59072</xdr:rowOff>
    </xdr:from>
    <xdr:ext cx="469744" cy="259045"/>
    <xdr:sp macro="" textlink="">
      <xdr:nvSpPr>
        <xdr:cNvPr id="615" name="n_3mainValue【保健センター・保健所】&#10;一人当たり面積">
          <a:extLst>
            <a:ext uri="{FF2B5EF4-FFF2-40B4-BE49-F238E27FC236}">
              <a16:creationId xmlns:a16="http://schemas.microsoft.com/office/drawing/2014/main" id="{61862244-3D73-4C5E-85C0-834696130EE4}"/>
            </a:ext>
          </a:extLst>
        </xdr:cNvPr>
        <xdr:cNvSpPr txBox="1"/>
      </xdr:nvSpPr>
      <xdr:spPr>
        <a:xfrm>
          <a:off x="17384472" y="1068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61930</xdr:rowOff>
    </xdr:from>
    <xdr:ext cx="469744" cy="259045"/>
    <xdr:sp macro="" textlink="">
      <xdr:nvSpPr>
        <xdr:cNvPr id="616" name="n_4mainValue【保健センター・保健所】&#10;一人当たり面積">
          <a:extLst>
            <a:ext uri="{FF2B5EF4-FFF2-40B4-BE49-F238E27FC236}">
              <a16:creationId xmlns:a16="http://schemas.microsoft.com/office/drawing/2014/main" id="{564019DE-A159-4545-89C3-8A6037CA03E8}"/>
            </a:ext>
          </a:extLst>
        </xdr:cNvPr>
        <xdr:cNvSpPr txBox="1"/>
      </xdr:nvSpPr>
      <xdr:spPr>
        <a:xfrm>
          <a:off x="16588817" y="106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2388F927-1150-45FC-8946-AEB6844ECE91}"/>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5BEBF71A-AF40-4474-8C44-F8DD577BC6F1}"/>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423B3459-E2E5-4ABF-9C56-0718E44E6379}"/>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C2A948AB-3114-4BBE-8511-066F3189DBCF}"/>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7ADB1DD2-AE43-4794-9171-6F95A3A4ED8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C53F9C3E-5225-48AE-B17C-761055AC76EA}"/>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918F8C27-4ABF-43CD-AD75-B3CEADC59759}"/>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F31883C-97B5-4C29-B9B5-C0E7069F119D}"/>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8B4B358F-F164-4025-B5A3-1DB8F0A5E877}"/>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5E4D11C3-BBE7-4EB4-9CB9-A7AC68D17192}"/>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ADBCD090-3DD5-4EDF-9E8B-1A81CEE2C7B4}"/>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FAFFEF50-052C-4A73-BD4D-F401132B928E}"/>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EF0CCFED-AD73-4538-8971-2A31F7868976}"/>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04F6E16D-16B9-46E4-B9AA-7E5E7DE0F184}"/>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80125D0C-6692-4EF6-A392-CEB079781726}"/>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20BD2229-4EC7-448D-98D2-C11D8003FC06}"/>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15AB838C-1EE9-4F1E-976D-D0486CB909E0}"/>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CE4A1C52-3E36-4665-A544-1E5BE6EE3731}"/>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CDE3B989-284C-42C4-9E84-C98159B8E7BB}"/>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463916D3-A60C-459C-8C82-269AA90AB688}"/>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A8E67C55-222C-46EB-878F-67F6B6464AB8}"/>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72C64808-DE08-4301-AE27-E0A181A82B23}"/>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E772C4AC-1398-425C-B85E-6366D12CE09D}"/>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DF61E59D-A98C-4485-A80F-EED95A5D4103}"/>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a:extLst>
            <a:ext uri="{FF2B5EF4-FFF2-40B4-BE49-F238E27FC236}">
              <a16:creationId xmlns:a16="http://schemas.microsoft.com/office/drawing/2014/main" id="{8B3EF893-A7C7-43F5-90AE-D4D7A0F84428}"/>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642" name="直線コネクタ 641">
          <a:extLst>
            <a:ext uri="{FF2B5EF4-FFF2-40B4-BE49-F238E27FC236}">
              <a16:creationId xmlns:a16="http://schemas.microsoft.com/office/drawing/2014/main" id="{12AFE3AE-39C6-4159-9804-0EF2A992E698}"/>
            </a:ext>
          </a:extLst>
        </xdr:cNvPr>
        <xdr:cNvCxnSpPr/>
      </xdr:nvCxnSpPr>
      <xdr:spPr>
        <a:xfrm flipV="1">
          <a:off x="14703424" y="13309690"/>
          <a:ext cx="0" cy="1607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3" name="【消防施設】&#10;有形固定資産減価償却率最小値テキスト">
          <a:extLst>
            <a:ext uri="{FF2B5EF4-FFF2-40B4-BE49-F238E27FC236}">
              <a16:creationId xmlns:a16="http://schemas.microsoft.com/office/drawing/2014/main" id="{4B24BE9C-C391-49B5-8797-5FA5F0E6AD6B}"/>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4" name="直線コネクタ 643">
          <a:extLst>
            <a:ext uri="{FF2B5EF4-FFF2-40B4-BE49-F238E27FC236}">
              <a16:creationId xmlns:a16="http://schemas.microsoft.com/office/drawing/2014/main" id="{E0E24396-0E92-4627-9823-3B37476A7906}"/>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645" name="【消防施設】&#10;有形固定資産減価償却率最大値テキスト">
          <a:extLst>
            <a:ext uri="{FF2B5EF4-FFF2-40B4-BE49-F238E27FC236}">
              <a16:creationId xmlns:a16="http://schemas.microsoft.com/office/drawing/2014/main" id="{13AF768B-27C2-4FEA-B4B5-ECE7D3ECC1FC}"/>
            </a:ext>
          </a:extLst>
        </xdr:cNvPr>
        <xdr:cNvSpPr txBox="1"/>
      </xdr:nvSpPr>
      <xdr:spPr>
        <a:xfrm>
          <a:off x="14742160" y="13090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646" name="直線コネクタ 645">
          <a:extLst>
            <a:ext uri="{FF2B5EF4-FFF2-40B4-BE49-F238E27FC236}">
              <a16:creationId xmlns:a16="http://schemas.microsoft.com/office/drawing/2014/main" id="{4A828CAB-4A95-42BE-84F0-ACD96109203A}"/>
            </a:ext>
          </a:extLst>
        </xdr:cNvPr>
        <xdr:cNvCxnSpPr/>
      </xdr:nvCxnSpPr>
      <xdr:spPr>
        <a:xfrm>
          <a:off x="14611350" y="13309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647" name="【消防施設】&#10;有形固定資産減価償却率平均値テキスト">
          <a:extLst>
            <a:ext uri="{FF2B5EF4-FFF2-40B4-BE49-F238E27FC236}">
              <a16:creationId xmlns:a16="http://schemas.microsoft.com/office/drawing/2014/main" id="{26F86424-10A5-4F36-AE13-D9A82F330C8A}"/>
            </a:ext>
          </a:extLst>
        </xdr:cNvPr>
        <xdr:cNvSpPr txBox="1"/>
      </xdr:nvSpPr>
      <xdr:spPr>
        <a:xfrm>
          <a:off x="14742160" y="14067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648" name="フローチャート: 判断 647">
          <a:extLst>
            <a:ext uri="{FF2B5EF4-FFF2-40B4-BE49-F238E27FC236}">
              <a16:creationId xmlns:a16="http://schemas.microsoft.com/office/drawing/2014/main" id="{635CEFAE-E0DC-4998-B031-0CAE9DB9C699}"/>
            </a:ext>
          </a:extLst>
        </xdr:cNvPr>
        <xdr:cNvSpPr/>
      </xdr:nvSpPr>
      <xdr:spPr>
        <a:xfrm>
          <a:off x="14649450" y="142143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649" name="フローチャート: 判断 648">
          <a:extLst>
            <a:ext uri="{FF2B5EF4-FFF2-40B4-BE49-F238E27FC236}">
              <a16:creationId xmlns:a16="http://schemas.microsoft.com/office/drawing/2014/main" id="{AFAB9CC0-9148-46C7-B19D-F3C7C45BAF24}"/>
            </a:ext>
          </a:extLst>
        </xdr:cNvPr>
        <xdr:cNvSpPr/>
      </xdr:nvSpPr>
      <xdr:spPr>
        <a:xfrm>
          <a:off x="13887450" y="1417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650" name="フローチャート: 判断 649">
          <a:extLst>
            <a:ext uri="{FF2B5EF4-FFF2-40B4-BE49-F238E27FC236}">
              <a16:creationId xmlns:a16="http://schemas.microsoft.com/office/drawing/2014/main" id="{905E87F1-8EE1-46AD-9AB4-2DE5EC950DFA}"/>
            </a:ext>
          </a:extLst>
        </xdr:cNvPr>
        <xdr:cNvSpPr/>
      </xdr:nvSpPr>
      <xdr:spPr>
        <a:xfrm>
          <a:off x="13089890" y="1419261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1" name="フローチャート: 判断 650">
          <a:extLst>
            <a:ext uri="{FF2B5EF4-FFF2-40B4-BE49-F238E27FC236}">
              <a16:creationId xmlns:a16="http://schemas.microsoft.com/office/drawing/2014/main" id="{618D57D6-75E7-43C0-A367-F3666A4EFF38}"/>
            </a:ext>
          </a:extLst>
        </xdr:cNvPr>
        <xdr:cNvSpPr/>
      </xdr:nvSpPr>
      <xdr:spPr>
        <a:xfrm>
          <a:off x="12303760" y="1425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652" name="フローチャート: 判断 651">
          <a:extLst>
            <a:ext uri="{FF2B5EF4-FFF2-40B4-BE49-F238E27FC236}">
              <a16:creationId xmlns:a16="http://schemas.microsoft.com/office/drawing/2014/main" id="{BADF3949-A7D6-4A36-BC84-4D36FC777C9D}"/>
            </a:ext>
          </a:extLst>
        </xdr:cNvPr>
        <xdr:cNvSpPr/>
      </xdr:nvSpPr>
      <xdr:spPr>
        <a:xfrm>
          <a:off x="11487150" y="142375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6FFBD87F-B469-45A6-AFE8-AD024827784E}"/>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16F950E6-78CB-4C16-BBEC-C164376AF85F}"/>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30FA4414-DE86-43EC-B54D-1BBF0C33E430}"/>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2099052-B42A-4561-A65F-80397C962DF6}"/>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25D738B-BA35-4D35-B695-CF80392D0C49}"/>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42818</xdr:rowOff>
    </xdr:from>
    <xdr:to>
      <xdr:col>85</xdr:col>
      <xdr:colOff>177800</xdr:colOff>
      <xdr:row>84</xdr:row>
      <xdr:rowOff>144418</xdr:rowOff>
    </xdr:to>
    <xdr:sp macro="" textlink="">
      <xdr:nvSpPr>
        <xdr:cNvPr id="658" name="楕円 657">
          <a:extLst>
            <a:ext uri="{FF2B5EF4-FFF2-40B4-BE49-F238E27FC236}">
              <a16:creationId xmlns:a16="http://schemas.microsoft.com/office/drawing/2014/main" id="{4FC5E43B-D041-4014-B1B5-EF796A5BAD90}"/>
            </a:ext>
          </a:extLst>
        </xdr:cNvPr>
        <xdr:cNvSpPr/>
      </xdr:nvSpPr>
      <xdr:spPr>
        <a:xfrm>
          <a:off x="14649450" y="1444652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21245</xdr:rowOff>
    </xdr:from>
    <xdr:ext cx="405111" cy="259045"/>
    <xdr:sp macro="" textlink="">
      <xdr:nvSpPr>
        <xdr:cNvPr id="659" name="【消防施設】&#10;有形固定資産減価償却率該当値テキスト">
          <a:extLst>
            <a:ext uri="{FF2B5EF4-FFF2-40B4-BE49-F238E27FC236}">
              <a16:creationId xmlns:a16="http://schemas.microsoft.com/office/drawing/2014/main" id="{7B5D1F26-0696-4629-B7AD-6A93FB0F261F}"/>
            </a:ext>
          </a:extLst>
        </xdr:cNvPr>
        <xdr:cNvSpPr txBox="1"/>
      </xdr:nvSpPr>
      <xdr:spPr>
        <a:xfrm>
          <a:off x="14742160" y="1441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660" name="楕円 659">
          <a:extLst>
            <a:ext uri="{FF2B5EF4-FFF2-40B4-BE49-F238E27FC236}">
              <a16:creationId xmlns:a16="http://schemas.microsoft.com/office/drawing/2014/main" id="{9658FC47-7EF6-402E-A7AB-C5F27E8C51BB}"/>
            </a:ext>
          </a:extLst>
        </xdr:cNvPr>
        <xdr:cNvSpPr/>
      </xdr:nvSpPr>
      <xdr:spPr>
        <a:xfrm>
          <a:off x="13887450" y="14343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163830</xdr:rowOff>
    </xdr:from>
    <xdr:to>
      <xdr:col>85</xdr:col>
      <xdr:colOff>127000</xdr:colOff>
      <xdr:row>84</xdr:row>
      <xdr:rowOff>93618</xdr:rowOff>
    </xdr:to>
    <xdr:cxnSp macro="">
      <xdr:nvCxnSpPr>
        <xdr:cNvPr id="661" name="直線コネクタ 660">
          <a:extLst>
            <a:ext uri="{FF2B5EF4-FFF2-40B4-BE49-F238E27FC236}">
              <a16:creationId xmlns:a16="http://schemas.microsoft.com/office/drawing/2014/main" id="{51CDFED1-7A4B-4EBD-B5FE-68EEF879899C}"/>
            </a:ext>
          </a:extLst>
        </xdr:cNvPr>
        <xdr:cNvCxnSpPr/>
      </xdr:nvCxnSpPr>
      <xdr:spPr>
        <a:xfrm>
          <a:off x="13942060" y="14397990"/>
          <a:ext cx="762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80373</xdr:rowOff>
    </xdr:from>
    <xdr:to>
      <xdr:col>76</xdr:col>
      <xdr:colOff>165100</xdr:colOff>
      <xdr:row>84</xdr:row>
      <xdr:rowOff>10523</xdr:rowOff>
    </xdr:to>
    <xdr:sp macro="" textlink="">
      <xdr:nvSpPr>
        <xdr:cNvPr id="662" name="楕円 661">
          <a:extLst>
            <a:ext uri="{FF2B5EF4-FFF2-40B4-BE49-F238E27FC236}">
              <a16:creationId xmlns:a16="http://schemas.microsoft.com/office/drawing/2014/main" id="{63BBEBD8-E93A-40C2-96BD-98C0B5BC8EE1}"/>
            </a:ext>
          </a:extLst>
        </xdr:cNvPr>
        <xdr:cNvSpPr/>
      </xdr:nvSpPr>
      <xdr:spPr>
        <a:xfrm>
          <a:off x="13089890" y="1431262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131173</xdr:rowOff>
    </xdr:from>
    <xdr:to>
      <xdr:col>81</xdr:col>
      <xdr:colOff>50800</xdr:colOff>
      <xdr:row>83</xdr:row>
      <xdr:rowOff>163830</xdr:rowOff>
    </xdr:to>
    <xdr:cxnSp macro="">
      <xdr:nvCxnSpPr>
        <xdr:cNvPr id="663" name="直線コネクタ 662">
          <a:extLst>
            <a:ext uri="{FF2B5EF4-FFF2-40B4-BE49-F238E27FC236}">
              <a16:creationId xmlns:a16="http://schemas.microsoft.com/office/drawing/2014/main" id="{AA8811C0-3A7A-4DF9-A52B-C5A1ADC00268}"/>
            </a:ext>
          </a:extLst>
        </xdr:cNvPr>
        <xdr:cNvCxnSpPr/>
      </xdr:nvCxnSpPr>
      <xdr:spPr>
        <a:xfrm>
          <a:off x="13144500" y="14365333"/>
          <a:ext cx="7975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26488</xdr:rowOff>
    </xdr:from>
    <xdr:to>
      <xdr:col>72</xdr:col>
      <xdr:colOff>38100</xdr:colOff>
      <xdr:row>83</xdr:row>
      <xdr:rowOff>128088</xdr:rowOff>
    </xdr:to>
    <xdr:sp macro="" textlink="">
      <xdr:nvSpPr>
        <xdr:cNvPr id="664" name="楕円 663">
          <a:extLst>
            <a:ext uri="{FF2B5EF4-FFF2-40B4-BE49-F238E27FC236}">
              <a16:creationId xmlns:a16="http://schemas.microsoft.com/office/drawing/2014/main" id="{EE5E4E85-1128-4AB7-9735-C7BA9B257840}"/>
            </a:ext>
          </a:extLst>
        </xdr:cNvPr>
        <xdr:cNvSpPr/>
      </xdr:nvSpPr>
      <xdr:spPr>
        <a:xfrm>
          <a:off x="12303760" y="14253028"/>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77288</xdr:rowOff>
    </xdr:from>
    <xdr:to>
      <xdr:col>76</xdr:col>
      <xdr:colOff>114300</xdr:colOff>
      <xdr:row>83</xdr:row>
      <xdr:rowOff>131173</xdr:rowOff>
    </xdr:to>
    <xdr:cxnSp macro="">
      <xdr:nvCxnSpPr>
        <xdr:cNvPr id="665" name="直線コネクタ 664">
          <a:extLst>
            <a:ext uri="{FF2B5EF4-FFF2-40B4-BE49-F238E27FC236}">
              <a16:creationId xmlns:a16="http://schemas.microsoft.com/office/drawing/2014/main" id="{3F5EB9D7-62DB-431F-B9BB-9AC6D7715B33}"/>
            </a:ext>
          </a:extLst>
        </xdr:cNvPr>
        <xdr:cNvCxnSpPr/>
      </xdr:nvCxnSpPr>
      <xdr:spPr>
        <a:xfrm>
          <a:off x="12346940" y="14307638"/>
          <a:ext cx="797560" cy="5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158750</xdr:rowOff>
    </xdr:from>
    <xdr:to>
      <xdr:col>67</xdr:col>
      <xdr:colOff>101600</xdr:colOff>
      <xdr:row>83</xdr:row>
      <xdr:rowOff>88900</xdr:rowOff>
    </xdr:to>
    <xdr:sp macro="" textlink="">
      <xdr:nvSpPr>
        <xdr:cNvPr id="666" name="楕円 665">
          <a:extLst>
            <a:ext uri="{FF2B5EF4-FFF2-40B4-BE49-F238E27FC236}">
              <a16:creationId xmlns:a16="http://schemas.microsoft.com/office/drawing/2014/main" id="{822E90EA-253B-4444-93A6-4AAC9E1F8205}"/>
            </a:ext>
          </a:extLst>
        </xdr:cNvPr>
        <xdr:cNvSpPr/>
      </xdr:nvSpPr>
      <xdr:spPr>
        <a:xfrm>
          <a:off x="11487150" y="142195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38100</xdr:rowOff>
    </xdr:from>
    <xdr:to>
      <xdr:col>71</xdr:col>
      <xdr:colOff>177800</xdr:colOff>
      <xdr:row>83</xdr:row>
      <xdr:rowOff>77288</xdr:rowOff>
    </xdr:to>
    <xdr:cxnSp macro="">
      <xdr:nvCxnSpPr>
        <xdr:cNvPr id="667" name="直線コネクタ 666">
          <a:extLst>
            <a:ext uri="{FF2B5EF4-FFF2-40B4-BE49-F238E27FC236}">
              <a16:creationId xmlns:a16="http://schemas.microsoft.com/office/drawing/2014/main" id="{282B9E7C-4E7D-4A5F-8957-976560F57948}"/>
            </a:ext>
          </a:extLst>
        </xdr:cNvPr>
        <xdr:cNvCxnSpPr/>
      </xdr:nvCxnSpPr>
      <xdr:spPr>
        <a:xfrm>
          <a:off x="11541760" y="14268450"/>
          <a:ext cx="80518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668" name="n_1aveValue【消防施設】&#10;有形固定資産減価償却率">
          <a:extLst>
            <a:ext uri="{FF2B5EF4-FFF2-40B4-BE49-F238E27FC236}">
              <a16:creationId xmlns:a16="http://schemas.microsoft.com/office/drawing/2014/main" id="{9614C2DD-A3AD-4BA0-A716-33723DA09E88}"/>
            </a:ext>
          </a:extLst>
        </xdr:cNvPr>
        <xdr:cNvSpPr txBox="1"/>
      </xdr:nvSpPr>
      <xdr:spPr>
        <a:xfrm>
          <a:off x="13738234" y="139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669" name="n_2aveValue【消防施設】&#10;有形固定資産減価償却率">
          <a:extLst>
            <a:ext uri="{FF2B5EF4-FFF2-40B4-BE49-F238E27FC236}">
              <a16:creationId xmlns:a16="http://schemas.microsoft.com/office/drawing/2014/main" id="{84EF0CC5-0EBA-4B44-9245-C912B541FEC6}"/>
            </a:ext>
          </a:extLst>
        </xdr:cNvPr>
        <xdr:cNvSpPr txBox="1"/>
      </xdr:nvSpPr>
      <xdr:spPr>
        <a:xfrm>
          <a:off x="12957184" y="1397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670" name="n_3aveValue【消防施設】&#10;有形固定資産減価償却率">
          <a:extLst>
            <a:ext uri="{FF2B5EF4-FFF2-40B4-BE49-F238E27FC236}">
              <a16:creationId xmlns:a16="http://schemas.microsoft.com/office/drawing/2014/main" id="{6DCB6AC9-8BF4-4B39-A39E-4BD5F5FA737A}"/>
            </a:ext>
          </a:extLst>
        </xdr:cNvPr>
        <xdr:cNvSpPr txBox="1"/>
      </xdr:nvSpPr>
      <xdr:spPr>
        <a:xfrm>
          <a:off x="12171054" y="14353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97989</xdr:rowOff>
    </xdr:from>
    <xdr:ext cx="405111" cy="259045"/>
    <xdr:sp macro="" textlink="">
      <xdr:nvSpPr>
        <xdr:cNvPr id="671" name="n_4aveValue【消防施設】&#10;有形固定資産減価償却率">
          <a:extLst>
            <a:ext uri="{FF2B5EF4-FFF2-40B4-BE49-F238E27FC236}">
              <a16:creationId xmlns:a16="http://schemas.microsoft.com/office/drawing/2014/main" id="{4677FB86-5FCB-4593-AA58-0D903D03E7F0}"/>
            </a:ext>
          </a:extLst>
        </xdr:cNvPr>
        <xdr:cNvSpPr txBox="1"/>
      </xdr:nvSpPr>
      <xdr:spPr>
        <a:xfrm>
          <a:off x="11354444" y="1432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672" name="n_1mainValue【消防施設】&#10;有形固定資産減価償却率">
          <a:extLst>
            <a:ext uri="{FF2B5EF4-FFF2-40B4-BE49-F238E27FC236}">
              <a16:creationId xmlns:a16="http://schemas.microsoft.com/office/drawing/2014/main" id="{FA5434B4-1CC2-4297-9A91-EB13DE830042}"/>
            </a:ext>
          </a:extLst>
        </xdr:cNvPr>
        <xdr:cNvSpPr txBox="1"/>
      </xdr:nvSpPr>
      <xdr:spPr>
        <a:xfrm>
          <a:off x="1373823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1650</xdr:rowOff>
    </xdr:from>
    <xdr:ext cx="405111" cy="259045"/>
    <xdr:sp macro="" textlink="">
      <xdr:nvSpPr>
        <xdr:cNvPr id="673" name="n_2mainValue【消防施設】&#10;有形固定資産減価償却率">
          <a:extLst>
            <a:ext uri="{FF2B5EF4-FFF2-40B4-BE49-F238E27FC236}">
              <a16:creationId xmlns:a16="http://schemas.microsoft.com/office/drawing/2014/main" id="{54F98CDE-2D80-4C48-B285-98CC70630900}"/>
            </a:ext>
          </a:extLst>
        </xdr:cNvPr>
        <xdr:cNvSpPr txBox="1"/>
      </xdr:nvSpPr>
      <xdr:spPr>
        <a:xfrm>
          <a:off x="1295718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144615</xdr:rowOff>
    </xdr:from>
    <xdr:ext cx="405111" cy="259045"/>
    <xdr:sp macro="" textlink="">
      <xdr:nvSpPr>
        <xdr:cNvPr id="674" name="n_3mainValue【消防施設】&#10;有形固定資産減価償却率">
          <a:extLst>
            <a:ext uri="{FF2B5EF4-FFF2-40B4-BE49-F238E27FC236}">
              <a16:creationId xmlns:a16="http://schemas.microsoft.com/office/drawing/2014/main" id="{839EEF89-8FE2-4D4C-9749-BAE3EE0955B4}"/>
            </a:ext>
          </a:extLst>
        </xdr:cNvPr>
        <xdr:cNvSpPr txBox="1"/>
      </xdr:nvSpPr>
      <xdr:spPr>
        <a:xfrm>
          <a:off x="12171054" y="1403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105427</xdr:rowOff>
    </xdr:from>
    <xdr:ext cx="405111" cy="259045"/>
    <xdr:sp macro="" textlink="">
      <xdr:nvSpPr>
        <xdr:cNvPr id="675" name="n_4mainValue【消防施設】&#10;有形固定資産減価償却率">
          <a:extLst>
            <a:ext uri="{FF2B5EF4-FFF2-40B4-BE49-F238E27FC236}">
              <a16:creationId xmlns:a16="http://schemas.microsoft.com/office/drawing/2014/main" id="{B628E66E-E45F-4964-A123-5BF952C87F32}"/>
            </a:ext>
          </a:extLst>
        </xdr:cNvPr>
        <xdr:cNvSpPr txBox="1"/>
      </xdr:nvSpPr>
      <xdr:spPr>
        <a:xfrm>
          <a:off x="113544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DE10B86D-B33E-4F80-BE17-09DAAE57223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4DC09D0B-A136-469B-A40C-B27C9F710727}"/>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22521F9C-A560-43C3-A0B8-67CF713F1FE4}"/>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9A33DF50-B47A-4C65-B3DA-06CB96B8900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FBC7C62A-0D1B-464D-AEA6-998527083BB3}"/>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A9FAC5D3-75ED-4F89-BAB5-84AE9E488886}"/>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C33E8BB6-CA06-43F5-B439-E813A923DF67}"/>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9DB8918-1521-4D42-9D78-EFB23DEDBA3F}"/>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E8C39265-AA77-4C3A-91C8-85762B37979E}"/>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4D51C2C7-B654-44C6-A989-1C5F0AF39631}"/>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2D50B278-7A09-4547-BD47-4C4951594805}"/>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6B6CD3BA-2C87-43A2-ADD8-C43EA18A7C63}"/>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A260F1BD-8BCA-46DD-A32F-025580D8415D}"/>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76DFB7CB-45D3-4EE7-B00E-0E8107747CB1}"/>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32CD17B2-8BE9-420D-B2D5-B12BA7B5D764}"/>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44DB9BCC-CCFA-4733-9284-DB1F66143195}"/>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A8EADCDE-AAC5-4D8A-A48D-1203B4058695}"/>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076C32EC-6038-4D15-9338-8D73E0ED9746}"/>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F5E30AA2-4A85-4206-9DEE-E584DB190F73}"/>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9F1252CF-324D-4B3B-ACCB-0B05F9F2CFEB}"/>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7FBDF5C1-4921-4913-87C0-12EF66FF00B4}"/>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A52FCE20-B25C-49D1-B82D-E8E705AD01F1}"/>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a:extLst>
            <a:ext uri="{FF2B5EF4-FFF2-40B4-BE49-F238E27FC236}">
              <a16:creationId xmlns:a16="http://schemas.microsoft.com/office/drawing/2014/main" id="{9B2BE7DE-F67D-483C-89AA-B1EE4BB6AFFE}"/>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699" name="直線コネクタ 698">
          <a:extLst>
            <a:ext uri="{FF2B5EF4-FFF2-40B4-BE49-F238E27FC236}">
              <a16:creationId xmlns:a16="http://schemas.microsoft.com/office/drawing/2014/main" id="{20B91235-7325-4BD7-B8CB-0294C036FFBD}"/>
            </a:ext>
          </a:extLst>
        </xdr:cNvPr>
        <xdr:cNvCxnSpPr/>
      </xdr:nvCxnSpPr>
      <xdr:spPr>
        <a:xfrm flipV="1">
          <a:off x="19947254" y="13471398"/>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0" name="【消防施設】&#10;一人当たり面積最小値テキスト">
          <a:extLst>
            <a:ext uri="{FF2B5EF4-FFF2-40B4-BE49-F238E27FC236}">
              <a16:creationId xmlns:a16="http://schemas.microsoft.com/office/drawing/2014/main" id="{3FA7527B-9F4F-4A45-B7B6-1F785C20149B}"/>
            </a:ext>
          </a:extLst>
        </xdr:cNvPr>
        <xdr:cNvSpPr txBox="1"/>
      </xdr:nvSpPr>
      <xdr:spPr>
        <a:xfrm>
          <a:off x="1998599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1" name="直線コネクタ 700">
          <a:extLst>
            <a:ext uri="{FF2B5EF4-FFF2-40B4-BE49-F238E27FC236}">
              <a16:creationId xmlns:a16="http://schemas.microsoft.com/office/drawing/2014/main" id="{72EE31FA-229E-4962-B870-2BFA90CB9D09}"/>
            </a:ext>
          </a:extLst>
        </xdr:cNvPr>
        <xdr:cNvCxnSpPr/>
      </xdr:nvCxnSpPr>
      <xdr:spPr>
        <a:xfrm>
          <a:off x="19885660" y="1485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702" name="【消防施設】&#10;一人当たり面積最大値テキスト">
          <a:extLst>
            <a:ext uri="{FF2B5EF4-FFF2-40B4-BE49-F238E27FC236}">
              <a16:creationId xmlns:a16="http://schemas.microsoft.com/office/drawing/2014/main" id="{E9298759-F812-4896-9CFE-ECB9DBAA7CE5}"/>
            </a:ext>
          </a:extLst>
        </xdr:cNvPr>
        <xdr:cNvSpPr txBox="1"/>
      </xdr:nvSpPr>
      <xdr:spPr>
        <a:xfrm>
          <a:off x="19985990" y="1325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703" name="直線コネクタ 702">
          <a:extLst>
            <a:ext uri="{FF2B5EF4-FFF2-40B4-BE49-F238E27FC236}">
              <a16:creationId xmlns:a16="http://schemas.microsoft.com/office/drawing/2014/main" id="{C8DDB4A9-A6AB-4C06-9F35-16BE47C9A8B6}"/>
            </a:ext>
          </a:extLst>
        </xdr:cNvPr>
        <xdr:cNvCxnSpPr/>
      </xdr:nvCxnSpPr>
      <xdr:spPr>
        <a:xfrm>
          <a:off x="19885660" y="13471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704" name="【消防施設】&#10;一人当たり面積平均値テキスト">
          <a:extLst>
            <a:ext uri="{FF2B5EF4-FFF2-40B4-BE49-F238E27FC236}">
              <a16:creationId xmlns:a16="http://schemas.microsoft.com/office/drawing/2014/main" id="{4D35F238-F4DD-4D9F-AE0E-A71843A1D7CB}"/>
            </a:ext>
          </a:extLst>
        </xdr:cNvPr>
        <xdr:cNvSpPr txBox="1"/>
      </xdr:nvSpPr>
      <xdr:spPr>
        <a:xfrm>
          <a:off x="19985990" y="1440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705" name="フローチャート: 判断 704">
          <a:extLst>
            <a:ext uri="{FF2B5EF4-FFF2-40B4-BE49-F238E27FC236}">
              <a16:creationId xmlns:a16="http://schemas.microsoft.com/office/drawing/2014/main" id="{65020939-072D-4C3A-AFC7-47AE46A949F6}"/>
            </a:ext>
          </a:extLst>
        </xdr:cNvPr>
        <xdr:cNvSpPr/>
      </xdr:nvSpPr>
      <xdr:spPr>
        <a:xfrm>
          <a:off x="19904710" y="145441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706" name="フローチャート: 判断 705">
          <a:extLst>
            <a:ext uri="{FF2B5EF4-FFF2-40B4-BE49-F238E27FC236}">
              <a16:creationId xmlns:a16="http://schemas.microsoft.com/office/drawing/2014/main" id="{1636127B-64C7-4E80-BC3A-C02BD2529D73}"/>
            </a:ext>
          </a:extLst>
        </xdr:cNvPr>
        <xdr:cNvSpPr/>
      </xdr:nvSpPr>
      <xdr:spPr>
        <a:xfrm>
          <a:off x="19161760" y="14550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707" name="フローチャート: 判断 706">
          <a:extLst>
            <a:ext uri="{FF2B5EF4-FFF2-40B4-BE49-F238E27FC236}">
              <a16:creationId xmlns:a16="http://schemas.microsoft.com/office/drawing/2014/main" id="{93901A73-EA16-48CA-A2F9-192DE850149C}"/>
            </a:ext>
          </a:extLst>
        </xdr:cNvPr>
        <xdr:cNvSpPr/>
      </xdr:nvSpPr>
      <xdr:spPr>
        <a:xfrm>
          <a:off x="18345150" y="1458950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708" name="フローチャート: 判断 707">
          <a:extLst>
            <a:ext uri="{FF2B5EF4-FFF2-40B4-BE49-F238E27FC236}">
              <a16:creationId xmlns:a16="http://schemas.microsoft.com/office/drawing/2014/main" id="{916B4C0C-6AB8-4EBF-8A1B-73C1F1818E61}"/>
            </a:ext>
          </a:extLst>
        </xdr:cNvPr>
        <xdr:cNvSpPr/>
      </xdr:nvSpPr>
      <xdr:spPr>
        <a:xfrm>
          <a:off x="17547590" y="1458379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709" name="フローチャート: 判断 708">
          <a:extLst>
            <a:ext uri="{FF2B5EF4-FFF2-40B4-BE49-F238E27FC236}">
              <a16:creationId xmlns:a16="http://schemas.microsoft.com/office/drawing/2014/main" id="{8A172CAF-AA9A-46E9-8A35-D71DBC6ECE1C}"/>
            </a:ext>
          </a:extLst>
        </xdr:cNvPr>
        <xdr:cNvSpPr/>
      </xdr:nvSpPr>
      <xdr:spPr>
        <a:xfrm>
          <a:off x="16761460" y="14582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EA0BB35F-DEA0-494B-BA7B-21C3EF6ACE57}"/>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682A697A-D7D8-46E0-B2FE-FBAC8AB64B49}"/>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50B25F39-CC91-4030-AA9B-65076EC8D57D}"/>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ED555ADF-87B7-43DD-A726-DA57ACA8D2F2}"/>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B4D9B83-6F81-4972-AFC6-6D17D02F9CDF}"/>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125985</xdr:rowOff>
    </xdr:from>
    <xdr:to>
      <xdr:col>116</xdr:col>
      <xdr:colOff>114300</xdr:colOff>
      <xdr:row>86</xdr:row>
      <xdr:rowOff>56135</xdr:rowOff>
    </xdr:to>
    <xdr:sp macro="" textlink="">
      <xdr:nvSpPr>
        <xdr:cNvPr id="715" name="楕円 714">
          <a:extLst>
            <a:ext uri="{FF2B5EF4-FFF2-40B4-BE49-F238E27FC236}">
              <a16:creationId xmlns:a16="http://schemas.microsoft.com/office/drawing/2014/main" id="{E567460B-EF93-49F4-834C-F8D2E0D7BA94}"/>
            </a:ext>
          </a:extLst>
        </xdr:cNvPr>
        <xdr:cNvSpPr/>
      </xdr:nvSpPr>
      <xdr:spPr>
        <a:xfrm>
          <a:off x="19904710" y="147030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40912</xdr:rowOff>
    </xdr:from>
    <xdr:ext cx="469744" cy="259045"/>
    <xdr:sp macro="" textlink="">
      <xdr:nvSpPr>
        <xdr:cNvPr id="716" name="【消防施設】&#10;一人当たり面積該当値テキスト">
          <a:extLst>
            <a:ext uri="{FF2B5EF4-FFF2-40B4-BE49-F238E27FC236}">
              <a16:creationId xmlns:a16="http://schemas.microsoft.com/office/drawing/2014/main" id="{DF18F075-EBE5-40F0-A8D2-59CA2DF8ED37}"/>
            </a:ext>
          </a:extLst>
        </xdr:cNvPr>
        <xdr:cNvSpPr txBox="1"/>
      </xdr:nvSpPr>
      <xdr:spPr>
        <a:xfrm>
          <a:off x="19985990" y="1461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127508</xdr:rowOff>
    </xdr:from>
    <xdr:to>
      <xdr:col>112</xdr:col>
      <xdr:colOff>38100</xdr:colOff>
      <xdr:row>86</xdr:row>
      <xdr:rowOff>57658</xdr:rowOff>
    </xdr:to>
    <xdr:sp macro="" textlink="">
      <xdr:nvSpPr>
        <xdr:cNvPr id="717" name="楕円 716">
          <a:extLst>
            <a:ext uri="{FF2B5EF4-FFF2-40B4-BE49-F238E27FC236}">
              <a16:creationId xmlns:a16="http://schemas.microsoft.com/office/drawing/2014/main" id="{C1D16C8E-68FD-4620-A73D-58643D48D902}"/>
            </a:ext>
          </a:extLst>
        </xdr:cNvPr>
        <xdr:cNvSpPr/>
      </xdr:nvSpPr>
      <xdr:spPr>
        <a:xfrm>
          <a:off x="19161760" y="1470456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5335</xdr:rowOff>
    </xdr:from>
    <xdr:to>
      <xdr:col>116</xdr:col>
      <xdr:colOff>63500</xdr:colOff>
      <xdr:row>86</xdr:row>
      <xdr:rowOff>6858</xdr:rowOff>
    </xdr:to>
    <xdr:cxnSp macro="">
      <xdr:nvCxnSpPr>
        <xdr:cNvPr id="718" name="直線コネクタ 717">
          <a:extLst>
            <a:ext uri="{FF2B5EF4-FFF2-40B4-BE49-F238E27FC236}">
              <a16:creationId xmlns:a16="http://schemas.microsoft.com/office/drawing/2014/main" id="{B66CD20E-CB64-4962-9FCD-C296F2234EC8}"/>
            </a:ext>
          </a:extLst>
        </xdr:cNvPr>
        <xdr:cNvCxnSpPr/>
      </xdr:nvCxnSpPr>
      <xdr:spPr>
        <a:xfrm flipV="1">
          <a:off x="19204940" y="14751940"/>
          <a:ext cx="74295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719" name="楕円 718">
          <a:extLst>
            <a:ext uri="{FF2B5EF4-FFF2-40B4-BE49-F238E27FC236}">
              <a16:creationId xmlns:a16="http://schemas.microsoft.com/office/drawing/2014/main" id="{F9E9C465-E51F-4D9E-845F-CE3222550230}"/>
            </a:ext>
          </a:extLst>
        </xdr:cNvPr>
        <xdr:cNvSpPr/>
      </xdr:nvSpPr>
      <xdr:spPr>
        <a:xfrm>
          <a:off x="18345150" y="1470380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6858</xdr:rowOff>
    </xdr:to>
    <xdr:cxnSp macro="">
      <xdr:nvCxnSpPr>
        <xdr:cNvPr id="720" name="直線コネクタ 719">
          <a:extLst>
            <a:ext uri="{FF2B5EF4-FFF2-40B4-BE49-F238E27FC236}">
              <a16:creationId xmlns:a16="http://schemas.microsoft.com/office/drawing/2014/main" id="{A30919D4-5CAA-4408-8925-159428779486}"/>
            </a:ext>
          </a:extLst>
        </xdr:cNvPr>
        <xdr:cNvCxnSpPr/>
      </xdr:nvCxnSpPr>
      <xdr:spPr>
        <a:xfrm>
          <a:off x="18399760" y="14752701"/>
          <a:ext cx="80518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132842</xdr:rowOff>
    </xdr:from>
    <xdr:to>
      <xdr:col>102</xdr:col>
      <xdr:colOff>165100</xdr:colOff>
      <xdr:row>86</xdr:row>
      <xdr:rowOff>62992</xdr:rowOff>
    </xdr:to>
    <xdr:sp macro="" textlink="">
      <xdr:nvSpPr>
        <xdr:cNvPr id="721" name="楕円 720">
          <a:extLst>
            <a:ext uri="{FF2B5EF4-FFF2-40B4-BE49-F238E27FC236}">
              <a16:creationId xmlns:a16="http://schemas.microsoft.com/office/drawing/2014/main" id="{E47EC2E4-C317-4F0A-B2FD-618FF91C1B67}"/>
            </a:ext>
          </a:extLst>
        </xdr:cNvPr>
        <xdr:cNvSpPr/>
      </xdr:nvSpPr>
      <xdr:spPr>
        <a:xfrm>
          <a:off x="17547590" y="1470990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12192</xdr:rowOff>
    </xdr:to>
    <xdr:cxnSp macro="">
      <xdr:nvCxnSpPr>
        <xdr:cNvPr id="722" name="直線コネクタ 721">
          <a:extLst>
            <a:ext uri="{FF2B5EF4-FFF2-40B4-BE49-F238E27FC236}">
              <a16:creationId xmlns:a16="http://schemas.microsoft.com/office/drawing/2014/main" id="{803548ED-821C-44CB-89F7-4D5A92BB93A3}"/>
            </a:ext>
          </a:extLst>
        </xdr:cNvPr>
        <xdr:cNvCxnSpPr/>
      </xdr:nvCxnSpPr>
      <xdr:spPr>
        <a:xfrm flipV="1">
          <a:off x="17602200" y="14752701"/>
          <a:ext cx="79756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134365</xdr:rowOff>
    </xdr:from>
    <xdr:to>
      <xdr:col>98</xdr:col>
      <xdr:colOff>38100</xdr:colOff>
      <xdr:row>86</xdr:row>
      <xdr:rowOff>64515</xdr:rowOff>
    </xdr:to>
    <xdr:sp macro="" textlink="">
      <xdr:nvSpPr>
        <xdr:cNvPr id="723" name="楕円 722">
          <a:extLst>
            <a:ext uri="{FF2B5EF4-FFF2-40B4-BE49-F238E27FC236}">
              <a16:creationId xmlns:a16="http://schemas.microsoft.com/office/drawing/2014/main" id="{40A1ACFC-06AD-4896-9F22-94C9E4C9DFC7}"/>
            </a:ext>
          </a:extLst>
        </xdr:cNvPr>
        <xdr:cNvSpPr/>
      </xdr:nvSpPr>
      <xdr:spPr>
        <a:xfrm>
          <a:off x="16761460" y="14703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12192</xdr:rowOff>
    </xdr:from>
    <xdr:to>
      <xdr:col>102</xdr:col>
      <xdr:colOff>114300</xdr:colOff>
      <xdr:row>86</xdr:row>
      <xdr:rowOff>13715</xdr:rowOff>
    </xdr:to>
    <xdr:cxnSp macro="">
      <xdr:nvCxnSpPr>
        <xdr:cNvPr id="724" name="直線コネクタ 723">
          <a:extLst>
            <a:ext uri="{FF2B5EF4-FFF2-40B4-BE49-F238E27FC236}">
              <a16:creationId xmlns:a16="http://schemas.microsoft.com/office/drawing/2014/main" id="{451E8C53-24DA-4443-BE3A-A5875BF6F6EB}"/>
            </a:ext>
          </a:extLst>
        </xdr:cNvPr>
        <xdr:cNvCxnSpPr/>
      </xdr:nvCxnSpPr>
      <xdr:spPr>
        <a:xfrm flipV="1">
          <a:off x="16804640" y="14760702"/>
          <a:ext cx="79756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725" name="n_1aveValue【消防施設】&#10;一人当たり面積">
          <a:extLst>
            <a:ext uri="{FF2B5EF4-FFF2-40B4-BE49-F238E27FC236}">
              <a16:creationId xmlns:a16="http://schemas.microsoft.com/office/drawing/2014/main" id="{1712FE82-3D6A-488E-A109-4300E7E626BF}"/>
            </a:ext>
          </a:extLst>
        </xdr:cNvPr>
        <xdr:cNvSpPr txBox="1"/>
      </xdr:nvSpPr>
      <xdr:spPr>
        <a:xfrm>
          <a:off x="18982132" y="1432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726" name="n_2aveValue【消防施設】&#10;一人当たり面積">
          <a:extLst>
            <a:ext uri="{FF2B5EF4-FFF2-40B4-BE49-F238E27FC236}">
              <a16:creationId xmlns:a16="http://schemas.microsoft.com/office/drawing/2014/main" id="{913C5EAD-C7AE-49CE-90CB-36D686B851A1}"/>
            </a:ext>
          </a:extLst>
        </xdr:cNvPr>
        <xdr:cNvSpPr txBox="1"/>
      </xdr:nvSpPr>
      <xdr:spPr>
        <a:xfrm>
          <a:off x="18182032" y="1436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727" name="n_3aveValue【消防施設】&#10;一人当たり面積">
          <a:extLst>
            <a:ext uri="{FF2B5EF4-FFF2-40B4-BE49-F238E27FC236}">
              <a16:creationId xmlns:a16="http://schemas.microsoft.com/office/drawing/2014/main" id="{9240E3E4-2DA6-49FA-81BE-A43CEC9DC1DF}"/>
            </a:ext>
          </a:extLst>
        </xdr:cNvPr>
        <xdr:cNvSpPr txBox="1"/>
      </xdr:nvSpPr>
      <xdr:spPr>
        <a:xfrm>
          <a:off x="17384472" y="1436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728" name="n_4aveValue【消防施設】&#10;一人当たり面積">
          <a:extLst>
            <a:ext uri="{FF2B5EF4-FFF2-40B4-BE49-F238E27FC236}">
              <a16:creationId xmlns:a16="http://schemas.microsoft.com/office/drawing/2014/main" id="{6D437ADB-2FF6-4E80-B0FE-F0F5C519B9A2}"/>
            </a:ext>
          </a:extLst>
        </xdr:cNvPr>
        <xdr:cNvSpPr txBox="1"/>
      </xdr:nvSpPr>
      <xdr:spPr>
        <a:xfrm>
          <a:off x="16588817" y="1435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48785</xdr:rowOff>
    </xdr:from>
    <xdr:ext cx="469744" cy="259045"/>
    <xdr:sp macro="" textlink="">
      <xdr:nvSpPr>
        <xdr:cNvPr id="729" name="n_1mainValue【消防施設】&#10;一人当たり面積">
          <a:extLst>
            <a:ext uri="{FF2B5EF4-FFF2-40B4-BE49-F238E27FC236}">
              <a16:creationId xmlns:a16="http://schemas.microsoft.com/office/drawing/2014/main" id="{17089842-D547-410C-A4E2-C42761F0BF00}"/>
            </a:ext>
          </a:extLst>
        </xdr:cNvPr>
        <xdr:cNvSpPr txBox="1"/>
      </xdr:nvSpPr>
      <xdr:spPr>
        <a:xfrm>
          <a:off x="18982132" y="147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730" name="n_2mainValue【消防施設】&#10;一人当たり面積">
          <a:extLst>
            <a:ext uri="{FF2B5EF4-FFF2-40B4-BE49-F238E27FC236}">
              <a16:creationId xmlns:a16="http://schemas.microsoft.com/office/drawing/2014/main" id="{39F1FB5D-0C83-4538-A954-262F1BFFD467}"/>
            </a:ext>
          </a:extLst>
        </xdr:cNvPr>
        <xdr:cNvSpPr txBox="1"/>
      </xdr:nvSpPr>
      <xdr:spPr>
        <a:xfrm>
          <a:off x="18182032" y="1479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54119</xdr:rowOff>
    </xdr:from>
    <xdr:ext cx="469744" cy="259045"/>
    <xdr:sp macro="" textlink="">
      <xdr:nvSpPr>
        <xdr:cNvPr id="731" name="n_3mainValue【消防施設】&#10;一人当たり面積">
          <a:extLst>
            <a:ext uri="{FF2B5EF4-FFF2-40B4-BE49-F238E27FC236}">
              <a16:creationId xmlns:a16="http://schemas.microsoft.com/office/drawing/2014/main" id="{F487A752-B41E-42C5-BB9B-41F8F78FAC8A}"/>
            </a:ext>
          </a:extLst>
        </xdr:cNvPr>
        <xdr:cNvSpPr txBox="1"/>
      </xdr:nvSpPr>
      <xdr:spPr>
        <a:xfrm>
          <a:off x="17384472" y="148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55642</xdr:rowOff>
    </xdr:from>
    <xdr:ext cx="469744" cy="259045"/>
    <xdr:sp macro="" textlink="">
      <xdr:nvSpPr>
        <xdr:cNvPr id="732" name="n_4mainValue【消防施設】&#10;一人当たり面積">
          <a:extLst>
            <a:ext uri="{FF2B5EF4-FFF2-40B4-BE49-F238E27FC236}">
              <a16:creationId xmlns:a16="http://schemas.microsoft.com/office/drawing/2014/main" id="{5D74E284-1E8B-4B31-A8DF-8143592C51B1}"/>
            </a:ext>
          </a:extLst>
        </xdr:cNvPr>
        <xdr:cNvSpPr txBox="1"/>
      </xdr:nvSpPr>
      <xdr:spPr>
        <a:xfrm>
          <a:off x="16588817" y="1480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7E3E5703-DEFC-47FC-A5A4-069BE95ADB90}"/>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C28C53AB-F511-461E-BF65-7A41E0F9E99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78AA95D7-C045-4160-B4AE-804E6D3D3334}"/>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9B79F545-9697-4234-81C3-487A21A0C7C9}"/>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F03F01CB-EE5B-4881-A928-8482FAB52CEF}"/>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FF37D844-5470-4247-8B0A-97F6EAB3AACF}"/>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033FE59C-1F35-421A-8179-D00EC83FF92E}"/>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263FB07F-F4C5-4B06-A1C6-4E2B4BFA920B}"/>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15E0FA1A-06AC-4772-83D9-13596C9055C0}"/>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0F05310D-82EC-4543-9882-E2644646D349}"/>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4315C487-509C-4AD0-899C-DD00F65D8651}"/>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01957491-C5CC-481C-8EA6-95C840E37410}"/>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B0736613-8F77-4B2D-A870-8C23530716FC}"/>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AEFF6E10-4CCD-472A-B29E-C6D246AEF870}"/>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F4668711-1235-4C6E-A506-5A63BDD0444B}"/>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67E6DA19-282E-4810-83E7-622243D99C21}"/>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83284FE4-36B5-46C8-97E2-27776FBEFA4B}"/>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791C294B-8A77-40DF-8FB3-B120FBCB48B6}"/>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6BD4B92E-2DAC-408E-ADA2-8E603E20CC2B}"/>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7A3F47F5-95B5-4597-AE9E-C0DE77E6932C}"/>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3" name="テキスト ボックス 752">
          <a:extLst>
            <a:ext uri="{FF2B5EF4-FFF2-40B4-BE49-F238E27FC236}">
              <a16:creationId xmlns:a16="http://schemas.microsoft.com/office/drawing/2014/main" id="{6B36D6BA-3EDC-461D-BC35-EF2FBA14A3E1}"/>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A95D085-52EB-4CA2-BBF2-FDF4D821AFDC}"/>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a:extLst>
            <a:ext uri="{FF2B5EF4-FFF2-40B4-BE49-F238E27FC236}">
              <a16:creationId xmlns:a16="http://schemas.microsoft.com/office/drawing/2014/main" id="{72B74D91-C99A-4390-828D-FE443A4B5F99}"/>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6" name="直線コネクタ 755">
          <a:extLst>
            <a:ext uri="{FF2B5EF4-FFF2-40B4-BE49-F238E27FC236}">
              <a16:creationId xmlns:a16="http://schemas.microsoft.com/office/drawing/2014/main" id="{A87177A4-9A6A-4C9F-BE4C-EF25E7E40D06}"/>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7" name="【庁舎】&#10;有形固定資産減価償却率最小値テキスト">
          <a:extLst>
            <a:ext uri="{FF2B5EF4-FFF2-40B4-BE49-F238E27FC236}">
              <a16:creationId xmlns:a16="http://schemas.microsoft.com/office/drawing/2014/main" id="{468B17C8-02B4-4870-AFEA-BA98E6DF603F}"/>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58" name="直線コネクタ 757">
          <a:extLst>
            <a:ext uri="{FF2B5EF4-FFF2-40B4-BE49-F238E27FC236}">
              <a16:creationId xmlns:a16="http://schemas.microsoft.com/office/drawing/2014/main" id="{E4D8733B-AFB4-4A37-8EA8-D938517F415D}"/>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59" name="【庁舎】&#10;有形固定資産減価償却率最大値テキスト">
          <a:extLst>
            <a:ext uri="{FF2B5EF4-FFF2-40B4-BE49-F238E27FC236}">
              <a16:creationId xmlns:a16="http://schemas.microsoft.com/office/drawing/2014/main" id="{DAB73CC3-EFA9-4449-887D-7103BE64ED1C}"/>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0" name="直線コネクタ 759">
          <a:extLst>
            <a:ext uri="{FF2B5EF4-FFF2-40B4-BE49-F238E27FC236}">
              <a16:creationId xmlns:a16="http://schemas.microsoft.com/office/drawing/2014/main" id="{A0BA1FB1-4553-45FC-8526-46F9E82CDBA2}"/>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61" name="【庁舎】&#10;有形固定資産減価償却率平均値テキスト">
          <a:extLst>
            <a:ext uri="{FF2B5EF4-FFF2-40B4-BE49-F238E27FC236}">
              <a16:creationId xmlns:a16="http://schemas.microsoft.com/office/drawing/2014/main" id="{A383E1E4-C088-4B85-9025-75E7D52E14C5}"/>
            </a:ext>
          </a:extLst>
        </xdr:cNvPr>
        <xdr:cNvSpPr txBox="1"/>
      </xdr:nvSpPr>
      <xdr:spPr>
        <a:xfrm>
          <a:off x="14742160" y="17633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62" name="フローチャート: 判断 761">
          <a:extLst>
            <a:ext uri="{FF2B5EF4-FFF2-40B4-BE49-F238E27FC236}">
              <a16:creationId xmlns:a16="http://schemas.microsoft.com/office/drawing/2014/main" id="{65B732F4-6635-4BA4-961B-117ED40A475B}"/>
            </a:ext>
          </a:extLst>
        </xdr:cNvPr>
        <xdr:cNvSpPr/>
      </xdr:nvSpPr>
      <xdr:spPr>
        <a:xfrm>
          <a:off x="14649450" y="177857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763" name="フローチャート: 判断 762">
          <a:extLst>
            <a:ext uri="{FF2B5EF4-FFF2-40B4-BE49-F238E27FC236}">
              <a16:creationId xmlns:a16="http://schemas.microsoft.com/office/drawing/2014/main" id="{59192E2C-6626-4830-B067-1B6A0A35D03D}"/>
            </a:ext>
          </a:extLst>
        </xdr:cNvPr>
        <xdr:cNvSpPr/>
      </xdr:nvSpPr>
      <xdr:spPr>
        <a:xfrm>
          <a:off x="13887450" y="178034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764" name="フローチャート: 判断 763">
          <a:extLst>
            <a:ext uri="{FF2B5EF4-FFF2-40B4-BE49-F238E27FC236}">
              <a16:creationId xmlns:a16="http://schemas.microsoft.com/office/drawing/2014/main" id="{F59256AD-3DA8-4E7B-894A-9210BE022F88}"/>
            </a:ext>
          </a:extLst>
        </xdr:cNvPr>
        <xdr:cNvSpPr/>
      </xdr:nvSpPr>
      <xdr:spPr>
        <a:xfrm>
          <a:off x="13089890" y="1783207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765" name="フローチャート: 判断 764">
          <a:extLst>
            <a:ext uri="{FF2B5EF4-FFF2-40B4-BE49-F238E27FC236}">
              <a16:creationId xmlns:a16="http://schemas.microsoft.com/office/drawing/2014/main" id="{6F256DED-8767-45B7-AFCE-0072B149593C}"/>
            </a:ext>
          </a:extLst>
        </xdr:cNvPr>
        <xdr:cNvSpPr/>
      </xdr:nvSpPr>
      <xdr:spPr>
        <a:xfrm>
          <a:off x="12303760" y="1785112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66" name="フローチャート: 判断 765">
          <a:extLst>
            <a:ext uri="{FF2B5EF4-FFF2-40B4-BE49-F238E27FC236}">
              <a16:creationId xmlns:a16="http://schemas.microsoft.com/office/drawing/2014/main" id="{00D133F0-2246-4984-A748-98E7B61EE992}"/>
            </a:ext>
          </a:extLst>
        </xdr:cNvPr>
        <xdr:cNvSpPr/>
      </xdr:nvSpPr>
      <xdr:spPr>
        <a:xfrm>
          <a:off x="11487150" y="1784985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AA19936-131F-43EC-AA63-EADA43243668}"/>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511DA36-089F-4B83-B7A2-E2D79E1B6BD9}"/>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1C3C37D3-B8B7-47CD-AA2D-DABFB03D1E71}"/>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1CE41DD1-7C43-4A2E-82B5-4C8B2ABFF32C}"/>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A4ACBC7-C7C2-4E59-BA30-3F66CFD7E4B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772" name="楕円 771">
          <a:extLst>
            <a:ext uri="{FF2B5EF4-FFF2-40B4-BE49-F238E27FC236}">
              <a16:creationId xmlns:a16="http://schemas.microsoft.com/office/drawing/2014/main" id="{EAED1A6E-5F8D-4BB9-A4D7-958F2CD92E3E}"/>
            </a:ext>
          </a:extLst>
        </xdr:cNvPr>
        <xdr:cNvSpPr/>
      </xdr:nvSpPr>
      <xdr:spPr>
        <a:xfrm>
          <a:off x="14649450" y="181914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773" name="【庁舎】&#10;有形固定資産減価償却率該当値テキスト">
          <a:extLst>
            <a:ext uri="{FF2B5EF4-FFF2-40B4-BE49-F238E27FC236}">
              <a16:creationId xmlns:a16="http://schemas.microsoft.com/office/drawing/2014/main" id="{24A5254B-84D3-4100-ABBC-41B2C854DF01}"/>
            </a:ext>
          </a:extLst>
        </xdr:cNvPr>
        <xdr:cNvSpPr txBox="1"/>
      </xdr:nvSpPr>
      <xdr:spPr>
        <a:xfrm>
          <a:off x="14742160"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152400</xdr:rowOff>
    </xdr:from>
    <xdr:to>
      <xdr:col>81</xdr:col>
      <xdr:colOff>101600</xdr:colOff>
      <xdr:row>106</xdr:row>
      <xdr:rowOff>82550</xdr:rowOff>
    </xdr:to>
    <xdr:sp macro="" textlink="">
      <xdr:nvSpPr>
        <xdr:cNvPr id="774" name="楕円 773">
          <a:extLst>
            <a:ext uri="{FF2B5EF4-FFF2-40B4-BE49-F238E27FC236}">
              <a16:creationId xmlns:a16="http://schemas.microsoft.com/office/drawing/2014/main" id="{C5576ED9-303F-4D86-A86D-1A6D2BFEE86A}"/>
            </a:ext>
          </a:extLst>
        </xdr:cNvPr>
        <xdr:cNvSpPr/>
      </xdr:nvSpPr>
      <xdr:spPr>
        <a:xfrm>
          <a:off x="13887450" y="1815465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31750</xdr:rowOff>
    </xdr:from>
    <xdr:to>
      <xdr:col>85</xdr:col>
      <xdr:colOff>127000</xdr:colOff>
      <xdr:row>106</xdr:row>
      <xdr:rowOff>64770</xdr:rowOff>
    </xdr:to>
    <xdr:cxnSp macro="">
      <xdr:nvCxnSpPr>
        <xdr:cNvPr id="775" name="直線コネクタ 774">
          <a:extLst>
            <a:ext uri="{FF2B5EF4-FFF2-40B4-BE49-F238E27FC236}">
              <a16:creationId xmlns:a16="http://schemas.microsoft.com/office/drawing/2014/main" id="{59D5834D-CC12-4EEA-8008-FD8F5FD8A76C}"/>
            </a:ext>
          </a:extLst>
        </xdr:cNvPr>
        <xdr:cNvCxnSpPr/>
      </xdr:nvCxnSpPr>
      <xdr:spPr>
        <a:xfrm>
          <a:off x="13942060" y="18203545"/>
          <a:ext cx="762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166370</xdr:rowOff>
    </xdr:from>
    <xdr:to>
      <xdr:col>76</xdr:col>
      <xdr:colOff>165100</xdr:colOff>
      <xdr:row>106</xdr:row>
      <xdr:rowOff>96520</xdr:rowOff>
    </xdr:to>
    <xdr:sp macro="" textlink="">
      <xdr:nvSpPr>
        <xdr:cNvPr id="776" name="楕円 775">
          <a:extLst>
            <a:ext uri="{FF2B5EF4-FFF2-40B4-BE49-F238E27FC236}">
              <a16:creationId xmlns:a16="http://schemas.microsoft.com/office/drawing/2014/main" id="{41687BED-8D74-4048-9DBD-C63163FEBA77}"/>
            </a:ext>
          </a:extLst>
        </xdr:cNvPr>
        <xdr:cNvSpPr/>
      </xdr:nvSpPr>
      <xdr:spPr>
        <a:xfrm>
          <a:off x="13089890" y="181724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31750</xdr:rowOff>
    </xdr:from>
    <xdr:to>
      <xdr:col>81</xdr:col>
      <xdr:colOff>50800</xdr:colOff>
      <xdr:row>106</xdr:row>
      <xdr:rowOff>45720</xdr:rowOff>
    </xdr:to>
    <xdr:cxnSp macro="">
      <xdr:nvCxnSpPr>
        <xdr:cNvPr id="777" name="直線コネクタ 776">
          <a:extLst>
            <a:ext uri="{FF2B5EF4-FFF2-40B4-BE49-F238E27FC236}">
              <a16:creationId xmlns:a16="http://schemas.microsoft.com/office/drawing/2014/main" id="{D8E0F11C-06DC-458F-985F-30D4A4D3FDAE}"/>
            </a:ext>
          </a:extLst>
        </xdr:cNvPr>
        <xdr:cNvCxnSpPr/>
      </xdr:nvCxnSpPr>
      <xdr:spPr>
        <a:xfrm flipV="1">
          <a:off x="13144500" y="18203545"/>
          <a:ext cx="79756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50800</xdr:rowOff>
    </xdr:from>
    <xdr:to>
      <xdr:col>72</xdr:col>
      <xdr:colOff>38100</xdr:colOff>
      <xdr:row>106</xdr:row>
      <xdr:rowOff>152400</xdr:rowOff>
    </xdr:to>
    <xdr:sp macro="" textlink="">
      <xdr:nvSpPr>
        <xdr:cNvPr id="778" name="楕円 777">
          <a:extLst>
            <a:ext uri="{FF2B5EF4-FFF2-40B4-BE49-F238E27FC236}">
              <a16:creationId xmlns:a16="http://schemas.microsoft.com/office/drawing/2014/main" id="{526FDE06-6BF2-4A45-AD5E-4E08579AFFD9}"/>
            </a:ext>
          </a:extLst>
        </xdr:cNvPr>
        <xdr:cNvSpPr/>
      </xdr:nvSpPr>
      <xdr:spPr>
        <a:xfrm>
          <a:off x="12303760" y="18228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45720</xdr:rowOff>
    </xdr:from>
    <xdr:to>
      <xdr:col>76</xdr:col>
      <xdr:colOff>114300</xdr:colOff>
      <xdr:row>106</xdr:row>
      <xdr:rowOff>101600</xdr:rowOff>
    </xdr:to>
    <xdr:cxnSp macro="">
      <xdr:nvCxnSpPr>
        <xdr:cNvPr id="779" name="直線コネクタ 778">
          <a:extLst>
            <a:ext uri="{FF2B5EF4-FFF2-40B4-BE49-F238E27FC236}">
              <a16:creationId xmlns:a16="http://schemas.microsoft.com/office/drawing/2014/main" id="{7CB5100E-E1E1-4224-9B8D-1FD4940A0A3D}"/>
            </a:ext>
          </a:extLst>
        </xdr:cNvPr>
        <xdr:cNvCxnSpPr/>
      </xdr:nvCxnSpPr>
      <xdr:spPr>
        <a:xfrm flipV="1">
          <a:off x="12346940" y="18221325"/>
          <a:ext cx="79756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24130</xdr:rowOff>
    </xdr:from>
    <xdr:to>
      <xdr:col>67</xdr:col>
      <xdr:colOff>101600</xdr:colOff>
      <xdr:row>106</xdr:row>
      <xdr:rowOff>125730</xdr:rowOff>
    </xdr:to>
    <xdr:sp macro="" textlink="">
      <xdr:nvSpPr>
        <xdr:cNvPr id="780" name="楕円 779">
          <a:extLst>
            <a:ext uri="{FF2B5EF4-FFF2-40B4-BE49-F238E27FC236}">
              <a16:creationId xmlns:a16="http://schemas.microsoft.com/office/drawing/2014/main" id="{2443C454-12FB-4527-8C06-13FD47E7D447}"/>
            </a:ext>
          </a:extLst>
        </xdr:cNvPr>
        <xdr:cNvSpPr/>
      </xdr:nvSpPr>
      <xdr:spPr>
        <a:xfrm>
          <a:off x="11487150" y="1819402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74930</xdr:rowOff>
    </xdr:from>
    <xdr:to>
      <xdr:col>71</xdr:col>
      <xdr:colOff>177800</xdr:colOff>
      <xdr:row>106</xdr:row>
      <xdr:rowOff>101600</xdr:rowOff>
    </xdr:to>
    <xdr:cxnSp macro="">
      <xdr:nvCxnSpPr>
        <xdr:cNvPr id="781" name="直線コネクタ 780">
          <a:extLst>
            <a:ext uri="{FF2B5EF4-FFF2-40B4-BE49-F238E27FC236}">
              <a16:creationId xmlns:a16="http://schemas.microsoft.com/office/drawing/2014/main" id="{3906ABAE-F93B-4E40-807A-2EFD1D297215}"/>
            </a:ext>
          </a:extLst>
        </xdr:cNvPr>
        <xdr:cNvCxnSpPr/>
      </xdr:nvCxnSpPr>
      <xdr:spPr>
        <a:xfrm>
          <a:off x="11541760" y="18248630"/>
          <a:ext cx="80518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782" name="n_1aveValue【庁舎】&#10;有形固定資産減価償却率">
          <a:extLst>
            <a:ext uri="{FF2B5EF4-FFF2-40B4-BE49-F238E27FC236}">
              <a16:creationId xmlns:a16="http://schemas.microsoft.com/office/drawing/2014/main" id="{AFACA5B3-639C-4B49-AFF0-D8B7D424594F}"/>
            </a:ext>
          </a:extLst>
        </xdr:cNvPr>
        <xdr:cNvSpPr txBox="1"/>
      </xdr:nvSpPr>
      <xdr:spPr>
        <a:xfrm>
          <a:off x="13738234" y="1758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783" name="n_2aveValue【庁舎】&#10;有形固定資産減価償却率">
          <a:extLst>
            <a:ext uri="{FF2B5EF4-FFF2-40B4-BE49-F238E27FC236}">
              <a16:creationId xmlns:a16="http://schemas.microsoft.com/office/drawing/2014/main" id="{4F7F872D-1D9A-4AFA-928D-A013325AB176}"/>
            </a:ext>
          </a:extLst>
        </xdr:cNvPr>
        <xdr:cNvSpPr txBox="1"/>
      </xdr:nvSpPr>
      <xdr:spPr>
        <a:xfrm>
          <a:off x="12957184" y="176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784" name="n_3aveValue【庁舎】&#10;有形固定資産減価償却率">
          <a:extLst>
            <a:ext uri="{FF2B5EF4-FFF2-40B4-BE49-F238E27FC236}">
              <a16:creationId xmlns:a16="http://schemas.microsoft.com/office/drawing/2014/main" id="{1489FE7B-9F8D-4F55-9447-7FDA134FC326}"/>
            </a:ext>
          </a:extLst>
        </xdr:cNvPr>
        <xdr:cNvSpPr txBox="1"/>
      </xdr:nvSpPr>
      <xdr:spPr>
        <a:xfrm>
          <a:off x="12171054" y="1762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85" name="n_4aveValue【庁舎】&#10;有形固定資産減価償却率">
          <a:extLst>
            <a:ext uri="{FF2B5EF4-FFF2-40B4-BE49-F238E27FC236}">
              <a16:creationId xmlns:a16="http://schemas.microsoft.com/office/drawing/2014/main" id="{559EDE5F-4171-41BA-BD79-95B83D076773}"/>
            </a:ext>
          </a:extLst>
        </xdr:cNvPr>
        <xdr:cNvSpPr txBox="1"/>
      </xdr:nvSpPr>
      <xdr:spPr>
        <a:xfrm>
          <a:off x="11354444" y="1762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73677</xdr:rowOff>
    </xdr:from>
    <xdr:ext cx="405111" cy="259045"/>
    <xdr:sp macro="" textlink="">
      <xdr:nvSpPr>
        <xdr:cNvPr id="786" name="n_1mainValue【庁舎】&#10;有形固定資産減価償却率">
          <a:extLst>
            <a:ext uri="{FF2B5EF4-FFF2-40B4-BE49-F238E27FC236}">
              <a16:creationId xmlns:a16="http://schemas.microsoft.com/office/drawing/2014/main" id="{75B54CB4-B56B-449A-9C83-C7C204BAB67E}"/>
            </a:ext>
          </a:extLst>
        </xdr:cNvPr>
        <xdr:cNvSpPr txBox="1"/>
      </xdr:nvSpPr>
      <xdr:spPr>
        <a:xfrm>
          <a:off x="13738234" y="182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87647</xdr:rowOff>
    </xdr:from>
    <xdr:ext cx="405111" cy="259045"/>
    <xdr:sp macro="" textlink="">
      <xdr:nvSpPr>
        <xdr:cNvPr id="787" name="n_2mainValue【庁舎】&#10;有形固定資産減価償却率">
          <a:extLst>
            <a:ext uri="{FF2B5EF4-FFF2-40B4-BE49-F238E27FC236}">
              <a16:creationId xmlns:a16="http://schemas.microsoft.com/office/drawing/2014/main" id="{3ECA1E08-F952-4792-93D4-645CDC8DA8FB}"/>
            </a:ext>
          </a:extLst>
        </xdr:cNvPr>
        <xdr:cNvSpPr txBox="1"/>
      </xdr:nvSpPr>
      <xdr:spPr>
        <a:xfrm>
          <a:off x="1295718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143527</xdr:rowOff>
    </xdr:from>
    <xdr:ext cx="405111" cy="259045"/>
    <xdr:sp macro="" textlink="">
      <xdr:nvSpPr>
        <xdr:cNvPr id="788" name="n_3mainValue【庁舎】&#10;有形固定資産減価償却率">
          <a:extLst>
            <a:ext uri="{FF2B5EF4-FFF2-40B4-BE49-F238E27FC236}">
              <a16:creationId xmlns:a16="http://schemas.microsoft.com/office/drawing/2014/main" id="{F9B7A5A4-49AD-4F8C-B01E-25C4A10F52C8}"/>
            </a:ext>
          </a:extLst>
        </xdr:cNvPr>
        <xdr:cNvSpPr txBox="1"/>
      </xdr:nvSpPr>
      <xdr:spPr>
        <a:xfrm>
          <a:off x="12171054" y="1831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116857</xdr:rowOff>
    </xdr:from>
    <xdr:ext cx="405111" cy="259045"/>
    <xdr:sp macro="" textlink="">
      <xdr:nvSpPr>
        <xdr:cNvPr id="789" name="n_4mainValue【庁舎】&#10;有形固定資産減価償却率">
          <a:extLst>
            <a:ext uri="{FF2B5EF4-FFF2-40B4-BE49-F238E27FC236}">
              <a16:creationId xmlns:a16="http://schemas.microsoft.com/office/drawing/2014/main" id="{690885A3-08D6-44C8-9487-93998F342E4C}"/>
            </a:ext>
          </a:extLst>
        </xdr:cNvPr>
        <xdr:cNvSpPr txBox="1"/>
      </xdr:nvSpPr>
      <xdr:spPr>
        <a:xfrm>
          <a:off x="11354444" y="1829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9F7ED51E-D5E6-4F19-9E49-D7BEDDCE86BC}"/>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37D410BE-C2AD-4799-ADB2-D9DF8A803382}"/>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826E3F7A-BAC4-4085-AACE-82A36CC962C9}"/>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9583E66A-0AEE-4E48-A2F6-69D64D5B352F}"/>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6F373839-AC18-44E0-8AE2-7D6C3EF12364}"/>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FCDBE3BC-502E-4281-9F88-7E4A987F8927}"/>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35D61F1B-388F-4575-9692-E9C426850FEA}"/>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45234628-DAE1-4899-8A61-0676FFB6414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6EB6D202-7D6D-48CA-9F36-2E2566BB5D7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77B50471-2EBF-4EA4-ABEE-013317FAE024}"/>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a:extLst>
            <a:ext uri="{FF2B5EF4-FFF2-40B4-BE49-F238E27FC236}">
              <a16:creationId xmlns:a16="http://schemas.microsoft.com/office/drawing/2014/main" id="{C7F02338-3ABF-4424-BCF1-DF8DE6CFC98F}"/>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1" name="テキスト ボックス 800">
          <a:extLst>
            <a:ext uri="{FF2B5EF4-FFF2-40B4-BE49-F238E27FC236}">
              <a16:creationId xmlns:a16="http://schemas.microsoft.com/office/drawing/2014/main" id="{E1E0C4E6-663F-4A8A-B145-37F9D1A691F1}"/>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a:extLst>
            <a:ext uri="{FF2B5EF4-FFF2-40B4-BE49-F238E27FC236}">
              <a16:creationId xmlns:a16="http://schemas.microsoft.com/office/drawing/2014/main" id="{337F2350-D585-48B1-96EA-D042350B8D0D}"/>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3" name="テキスト ボックス 802">
          <a:extLst>
            <a:ext uri="{FF2B5EF4-FFF2-40B4-BE49-F238E27FC236}">
              <a16:creationId xmlns:a16="http://schemas.microsoft.com/office/drawing/2014/main" id="{49D616F4-1B89-496B-91CE-7D8F97503539}"/>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a:extLst>
            <a:ext uri="{FF2B5EF4-FFF2-40B4-BE49-F238E27FC236}">
              <a16:creationId xmlns:a16="http://schemas.microsoft.com/office/drawing/2014/main" id="{7384A247-D495-4897-86E3-41A485115A0D}"/>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5" name="テキスト ボックス 804">
          <a:extLst>
            <a:ext uri="{FF2B5EF4-FFF2-40B4-BE49-F238E27FC236}">
              <a16:creationId xmlns:a16="http://schemas.microsoft.com/office/drawing/2014/main" id="{511A6C79-0FF9-42D4-8B42-8F4AADA6655A}"/>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a:extLst>
            <a:ext uri="{FF2B5EF4-FFF2-40B4-BE49-F238E27FC236}">
              <a16:creationId xmlns:a16="http://schemas.microsoft.com/office/drawing/2014/main" id="{81942E8F-4AEC-4D57-BF81-3C77E8511E7B}"/>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7" name="テキスト ボックス 806">
          <a:extLst>
            <a:ext uri="{FF2B5EF4-FFF2-40B4-BE49-F238E27FC236}">
              <a16:creationId xmlns:a16="http://schemas.microsoft.com/office/drawing/2014/main" id="{D7D5F8FB-718E-40C3-8804-7DCCD838257F}"/>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a:extLst>
            <a:ext uri="{FF2B5EF4-FFF2-40B4-BE49-F238E27FC236}">
              <a16:creationId xmlns:a16="http://schemas.microsoft.com/office/drawing/2014/main" id="{84B0893C-2926-4CCB-A6F0-6590DE95D6B7}"/>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9" name="テキスト ボックス 808">
          <a:extLst>
            <a:ext uri="{FF2B5EF4-FFF2-40B4-BE49-F238E27FC236}">
              <a16:creationId xmlns:a16="http://schemas.microsoft.com/office/drawing/2014/main" id="{99667EE8-BB30-437C-9241-DB827F9B7FE3}"/>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C8935B3D-1554-49D1-9CA4-5673756BB63B}"/>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69F79FEC-5A88-4C83-8815-80D3C19631F1}"/>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a:extLst>
            <a:ext uri="{FF2B5EF4-FFF2-40B4-BE49-F238E27FC236}">
              <a16:creationId xmlns:a16="http://schemas.microsoft.com/office/drawing/2014/main" id="{F9D326BE-EB91-4353-92AD-C609E2865437}"/>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813" name="直線コネクタ 812">
          <a:extLst>
            <a:ext uri="{FF2B5EF4-FFF2-40B4-BE49-F238E27FC236}">
              <a16:creationId xmlns:a16="http://schemas.microsoft.com/office/drawing/2014/main" id="{BD3869E9-5B65-432F-A2F7-6BEE62843452}"/>
            </a:ext>
          </a:extLst>
        </xdr:cNvPr>
        <xdr:cNvCxnSpPr/>
      </xdr:nvCxnSpPr>
      <xdr:spPr>
        <a:xfrm flipV="1">
          <a:off x="19947254" y="17237583"/>
          <a:ext cx="0"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14" name="【庁舎】&#10;一人当たり面積最小値テキスト">
          <a:extLst>
            <a:ext uri="{FF2B5EF4-FFF2-40B4-BE49-F238E27FC236}">
              <a16:creationId xmlns:a16="http://schemas.microsoft.com/office/drawing/2014/main" id="{74F49507-14DF-467F-94EF-10D1F8339E92}"/>
            </a:ext>
          </a:extLst>
        </xdr:cNvPr>
        <xdr:cNvSpPr txBox="1"/>
      </xdr:nvSpPr>
      <xdr:spPr>
        <a:xfrm>
          <a:off x="1998599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15" name="直線コネクタ 814">
          <a:extLst>
            <a:ext uri="{FF2B5EF4-FFF2-40B4-BE49-F238E27FC236}">
              <a16:creationId xmlns:a16="http://schemas.microsoft.com/office/drawing/2014/main" id="{D636DDA7-FE41-4AA0-BCE3-840C109E36B5}"/>
            </a:ext>
          </a:extLst>
        </xdr:cNvPr>
        <xdr:cNvCxnSpPr/>
      </xdr:nvCxnSpPr>
      <xdr:spPr>
        <a:xfrm>
          <a:off x="19885660" y="18547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816" name="【庁舎】&#10;一人当たり面積最大値テキスト">
          <a:extLst>
            <a:ext uri="{FF2B5EF4-FFF2-40B4-BE49-F238E27FC236}">
              <a16:creationId xmlns:a16="http://schemas.microsoft.com/office/drawing/2014/main" id="{D9F8F215-3DBA-438C-9905-6D7BF56AF210}"/>
            </a:ext>
          </a:extLst>
        </xdr:cNvPr>
        <xdr:cNvSpPr txBox="1"/>
      </xdr:nvSpPr>
      <xdr:spPr>
        <a:xfrm>
          <a:off x="19985990" y="1701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817" name="直線コネクタ 816">
          <a:extLst>
            <a:ext uri="{FF2B5EF4-FFF2-40B4-BE49-F238E27FC236}">
              <a16:creationId xmlns:a16="http://schemas.microsoft.com/office/drawing/2014/main" id="{C48F423B-DC69-46D0-AAA7-8546AF7EEECE}"/>
            </a:ext>
          </a:extLst>
        </xdr:cNvPr>
        <xdr:cNvCxnSpPr/>
      </xdr:nvCxnSpPr>
      <xdr:spPr>
        <a:xfrm>
          <a:off x="19885660" y="172375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818" name="【庁舎】&#10;一人当たり面積平均値テキスト">
          <a:extLst>
            <a:ext uri="{FF2B5EF4-FFF2-40B4-BE49-F238E27FC236}">
              <a16:creationId xmlns:a16="http://schemas.microsoft.com/office/drawing/2014/main" id="{382A04FA-5E7D-4B97-B9A1-A6EAB6276FBF}"/>
            </a:ext>
          </a:extLst>
        </xdr:cNvPr>
        <xdr:cNvSpPr txBox="1"/>
      </xdr:nvSpPr>
      <xdr:spPr>
        <a:xfrm>
          <a:off x="1998599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819" name="フローチャート: 判断 818">
          <a:extLst>
            <a:ext uri="{FF2B5EF4-FFF2-40B4-BE49-F238E27FC236}">
              <a16:creationId xmlns:a16="http://schemas.microsoft.com/office/drawing/2014/main" id="{B8F711EC-6065-41BB-95E9-D0331201021B}"/>
            </a:ext>
          </a:extLst>
        </xdr:cNvPr>
        <xdr:cNvSpPr/>
      </xdr:nvSpPr>
      <xdr:spPr>
        <a:xfrm>
          <a:off x="19904710" y="1823300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820" name="フローチャート: 判断 819">
          <a:extLst>
            <a:ext uri="{FF2B5EF4-FFF2-40B4-BE49-F238E27FC236}">
              <a16:creationId xmlns:a16="http://schemas.microsoft.com/office/drawing/2014/main" id="{E1125B4E-EA6F-4B9A-BFAB-DF210129E28A}"/>
            </a:ext>
          </a:extLst>
        </xdr:cNvPr>
        <xdr:cNvSpPr/>
      </xdr:nvSpPr>
      <xdr:spPr>
        <a:xfrm>
          <a:off x="19161760" y="182509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21" name="フローチャート: 判断 820">
          <a:extLst>
            <a:ext uri="{FF2B5EF4-FFF2-40B4-BE49-F238E27FC236}">
              <a16:creationId xmlns:a16="http://schemas.microsoft.com/office/drawing/2014/main" id="{60388160-E470-49CB-93D4-39C93C9407F2}"/>
            </a:ext>
          </a:extLst>
        </xdr:cNvPr>
        <xdr:cNvSpPr/>
      </xdr:nvSpPr>
      <xdr:spPr>
        <a:xfrm>
          <a:off x="18345150" y="182714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822" name="フローチャート: 判断 821">
          <a:extLst>
            <a:ext uri="{FF2B5EF4-FFF2-40B4-BE49-F238E27FC236}">
              <a16:creationId xmlns:a16="http://schemas.microsoft.com/office/drawing/2014/main" id="{E98A1555-B744-4F69-8441-E67A90CEE56F}"/>
            </a:ext>
          </a:extLst>
        </xdr:cNvPr>
        <xdr:cNvSpPr/>
      </xdr:nvSpPr>
      <xdr:spPr>
        <a:xfrm>
          <a:off x="17547590" y="182707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823" name="フローチャート: 判断 822">
          <a:extLst>
            <a:ext uri="{FF2B5EF4-FFF2-40B4-BE49-F238E27FC236}">
              <a16:creationId xmlns:a16="http://schemas.microsoft.com/office/drawing/2014/main" id="{6A41E7E1-D446-467C-9EC7-4FB2D4DCE2B0}"/>
            </a:ext>
          </a:extLst>
        </xdr:cNvPr>
        <xdr:cNvSpPr/>
      </xdr:nvSpPr>
      <xdr:spPr>
        <a:xfrm>
          <a:off x="16761460" y="1828063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A19CA85F-8102-4032-BEDA-5093985006B5}"/>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48A05D03-7F80-4AEA-A282-EB70C52FAE88}"/>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C56E5E20-5A4E-4604-9FF7-76003C6FCB68}"/>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685B569D-DF76-42AB-B6F2-F3EAA15C98BD}"/>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55392CA7-9323-46F4-B595-72DDB2799056}"/>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96647</xdr:rowOff>
    </xdr:from>
    <xdr:to>
      <xdr:col>116</xdr:col>
      <xdr:colOff>114300</xdr:colOff>
      <xdr:row>108</xdr:row>
      <xdr:rowOff>26797</xdr:rowOff>
    </xdr:to>
    <xdr:sp macro="" textlink="">
      <xdr:nvSpPr>
        <xdr:cNvPr id="829" name="楕円 828">
          <a:extLst>
            <a:ext uri="{FF2B5EF4-FFF2-40B4-BE49-F238E27FC236}">
              <a16:creationId xmlns:a16="http://schemas.microsoft.com/office/drawing/2014/main" id="{DBF3BCEA-2812-4CAF-B780-39498652E84E}"/>
            </a:ext>
          </a:extLst>
        </xdr:cNvPr>
        <xdr:cNvSpPr/>
      </xdr:nvSpPr>
      <xdr:spPr>
        <a:xfrm>
          <a:off x="19904710" y="1843798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11574</xdr:rowOff>
    </xdr:from>
    <xdr:ext cx="469744" cy="259045"/>
    <xdr:sp macro="" textlink="">
      <xdr:nvSpPr>
        <xdr:cNvPr id="830" name="【庁舎】&#10;一人当たり面積該当値テキスト">
          <a:extLst>
            <a:ext uri="{FF2B5EF4-FFF2-40B4-BE49-F238E27FC236}">
              <a16:creationId xmlns:a16="http://schemas.microsoft.com/office/drawing/2014/main" id="{65C2446B-9215-45AC-B5AE-444907575594}"/>
            </a:ext>
          </a:extLst>
        </xdr:cNvPr>
        <xdr:cNvSpPr txBox="1"/>
      </xdr:nvSpPr>
      <xdr:spPr>
        <a:xfrm>
          <a:off x="19985990" y="1836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100837</xdr:rowOff>
    </xdr:from>
    <xdr:to>
      <xdr:col>112</xdr:col>
      <xdr:colOff>38100</xdr:colOff>
      <xdr:row>108</xdr:row>
      <xdr:rowOff>30987</xdr:rowOff>
    </xdr:to>
    <xdr:sp macro="" textlink="">
      <xdr:nvSpPr>
        <xdr:cNvPr id="831" name="楕円 830">
          <a:extLst>
            <a:ext uri="{FF2B5EF4-FFF2-40B4-BE49-F238E27FC236}">
              <a16:creationId xmlns:a16="http://schemas.microsoft.com/office/drawing/2014/main" id="{B3B91720-59BA-4695-9A76-74E2D3004686}"/>
            </a:ext>
          </a:extLst>
        </xdr:cNvPr>
        <xdr:cNvSpPr/>
      </xdr:nvSpPr>
      <xdr:spPr>
        <a:xfrm>
          <a:off x="19161760" y="1844217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147447</xdr:rowOff>
    </xdr:from>
    <xdr:to>
      <xdr:col>116</xdr:col>
      <xdr:colOff>63500</xdr:colOff>
      <xdr:row>107</xdr:row>
      <xdr:rowOff>151637</xdr:rowOff>
    </xdr:to>
    <xdr:cxnSp macro="">
      <xdr:nvCxnSpPr>
        <xdr:cNvPr id="832" name="直線コネクタ 831">
          <a:extLst>
            <a:ext uri="{FF2B5EF4-FFF2-40B4-BE49-F238E27FC236}">
              <a16:creationId xmlns:a16="http://schemas.microsoft.com/office/drawing/2014/main" id="{E26078CA-B9C9-451B-9A82-F2E5BA9F3042}"/>
            </a:ext>
          </a:extLst>
        </xdr:cNvPr>
        <xdr:cNvCxnSpPr/>
      </xdr:nvCxnSpPr>
      <xdr:spPr>
        <a:xfrm flipV="1">
          <a:off x="19204940" y="18490692"/>
          <a:ext cx="74295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103887</xdr:rowOff>
    </xdr:from>
    <xdr:to>
      <xdr:col>107</xdr:col>
      <xdr:colOff>101600</xdr:colOff>
      <xdr:row>108</xdr:row>
      <xdr:rowOff>34037</xdr:rowOff>
    </xdr:to>
    <xdr:sp macro="" textlink="">
      <xdr:nvSpPr>
        <xdr:cNvPr id="833" name="楕円 832">
          <a:extLst>
            <a:ext uri="{FF2B5EF4-FFF2-40B4-BE49-F238E27FC236}">
              <a16:creationId xmlns:a16="http://schemas.microsoft.com/office/drawing/2014/main" id="{A3D4537E-A4E7-4188-A6CA-4C4C0738E4D4}"/>
            </a:ext>
          </a:extLst>
        </xdr:cNvPr>
        <xdr:cNvSpPr/>
      </xdr:nvSpPr>
      <xdr:spPr>
        <a:xfrm>
          <a:off x="18345150" y="1844713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151637</xdr:rowOff>
    </xdr:from>
    <xdr:to>
      <xdr:col>111</xdr:col>
      <xdr:colOff>177800</xdr:colOff>
      <xdr:row>107</xdr:row>
      <xdr:rowOff>154687</xdr:rowOff>
    </xdr:to>
    <xdr:cxnSp macro="">
      <xdr:nvCxnSpPr>
        <xdr:cNvPr id="834" name="直線コネクタ 833">
          <a:extLst>
            <a:ext uri="{FF2B5EF4-FFF2-40B4-BE49-F238E27FC236}">
              <a16:creationId xmlns:a16="http://schemas.microsoft.com/office/drawing/2014/main" id="{CDF2B9D9-144B-4425-89C2-64F12190F44C}"/>
            </a:ext>
          </a:extLst>
        </xdr:cNvPr>
        <xdr:cNvCxnSpPr/>
      </xdr:nvCxnSpPr>
      <xdr:spPr>
        <a:xfrm flipV="1">
          <a:off x="18399760" y="18496787"/>
          <a:ext cx="80518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107696</xdr:rowOff>
    </xdr:from>
    <xdr:to>
      <xdr:col>102</xdr:col>
      <xdr:colOff>165100</xdr:colOff>
      <xdr:row>108</xdr:row>
      <xdr:rowOff>37846</xdr:rowOff>
    </xdr:to>
    <xdr:sp macro="" textlink="">
      <xdr:nvSpPr>
        <xdr:cNvPr id="835" name="楕円 834">
          <a:extLst>
            <a:ext uri="{FF2B5EF4-FFF2-40B4-BE49-F238E27FC236}">
              <a16:creationId xmlns:a16="http://schemas.microsoft.com/office/drawing/2014/main" id="{FB524430-5BFB-4509-BAFC-78F0346BFF3B}"/>
            </a:ext>
          </a:extLst>
        </xdr:cNvPr>
        <xdr:cNvSpPr/>
      </xdr:nvSpPr>
      <xdr:spPr>
        <a:xfrm>
          <a:off x="17547590" y="1845094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154687</xdr:rowOff>
    </xdr:from>
    <xdr:to>
      <xdr:col>107</xdr:col>
      <xdr:colOff>50800</xdr:colOff>
      <xdr:row>107</xdr:row>
      <xdr:rowOff>158496</xdr:rowOff>
    </xdr:to>
    <xdr:cxnSp macro="">
      <xdr:nvCxnSpPr>
        <xdr:cNvPr id="836" name="直線コネクタ 835">
          <a:extLst>
            <a:ext uri="{FF2B5EF4-FFF2-40B4-BE49-F238E27FC236}">
              <a16:creationId xmlns:a16="http://schemas.microsoft.com/office/drawing/2014/main" id="{4629F976-B14E-44B4-AD62-347EB51E7DE1}"/>
            </a:ext>
          </a:extLst>
        </xdr:cNvPr>
        <xdr:cNvCxnSpPr/>
      </xdr:nvCxnSpPr>
      <xdr:spPr>
        <a:xfrm flipV="1">
          <a:off x="17602200" y="18499837"/>
          <a:ext cx="79756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110362</xdr:rowOff>
    </xdr:from>
    <xdr:to>
      <xdr:col>98</xdr:col>
      <xdr:colOff>38100</xdr:colOff>
      <xdr:row>108</xdr:row>
      <xdr:rowOff>40512</xdr:rowOff>
    </xdr:to>
    <xdr:sp macro="" textlink="">
      <xdr:nvSpPr>
        <xdr:cNvPr id="837" name="楕円 836">
          <a:extLst>
            <a:ext uri="{FF2B5EF4-FFF2-40B4-BE49-F238E27FC236}">
              <a16:creationId xmlns:a16="http://schemas.microsoft.com/office/drawing/2014/main" id="{6E46F499-C62B-4F74-A449-E18531C14642}"/>
            </a:ext>
          </a:extLst>
        </xdr:cNvPr>
        <xdr:cNvSpPr/>
      </xdr:nvSpPr>
      <xdr:spPr>
        <a:xfrm>
          <a:off x="16761460" y="1845360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158496</xdr:rowOff>
    </xdr:from>
    <xdr:to>
      <xdr:col>102</xdr:col>
      <xdr:colOff>114300</xdr:colOff>
      <xdr:row>107</xdr:row>
      <xdr:rowOff>161162</xdr:rowOff>
    </xdr:to>
    <xdr:cxnSp macro="">
      <xdr:nvCxnSpPr>
        <xdr:cNvPr id="838" name="直線コネクタ 837">
          <a:extLst>
            <a:ext uri="{FF2B5EF4-FFF2-40B4-BE49-F238E27FC236}">
              <a16:creationId xmlns:a16="http://schemas.microsoft.com/office/drawing/2014/main" id="{DFA20F6A-A5F4-4F2A-9E3D-56B3956C6801}"/>
            </a:ext>
          </a:extLst>
        </xdr:cNvPr>
        <xdr:cNvCxnSpPr/>
      </xdr:nvCxnSpPr>
      <xdr:spPr>
        <a:xfrm flipV="1">
          <a:off x="16804640" y="18505551"/>
          <a:ext cx="79756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839" name="n_1aveValue【庁舎】&#10;一人当たり面積">
          <a:extLst>
            <a:ext uri="{FF2B5EF4-FFF2-40B4-BE49-F238E27FC236}">
              <a16:creationId xmlns:a16="http://schemas.microsoft.com/office/drawing/2014/main" id="{2785D013-2361-45CC-B428-A09BCD5499FF}"/>
            </a:ext>
          </a:extLst>
        </xdr:cNvPr>
        <xdr:cNvSpPr txBox="1"/>
      </xdr:nvSpPr>
      <xdr:spPr>
        <a:xfrm>
          <a:off x="18982132" y="180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40" name="n_2aveValue【庁舎】&#10;一人当たり面積">
          <a:extLst>
            <a:ext uri="{FF2B5EF4-FFF2-40B4-BE49-F238E27FC236}">
              <a16:creationId xmlns:a16="http://schemas.microsoft.com/office/drawing/2014/main" id="{0E7DE690-1C3B-4D1C-873F-A4EB97C233AE}"/>
            </a:ext>
          </a:extLst>
        </xdr:cNvPr>
        <xdr:cNvSpPr txBox="1"/>
      </xdr:nvSpPr>
      <xdr:spPr>
        <a:xfrm>
          <a:off x="18182032"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841" name="n_3aveValue【庁舎】&#10;一人当たり面積">
          <a:extLst>
            <a:ext uri="{FF2B5EF4-FFF2-40B4-BE49-F238E27FC236}">
              <a16:creationId xmlns:a16="http://schemas.microsoft.com/office/drawing/2014/main" id="{D46139F3-BD54-4676-82D8-677B9A0D941B}"/>
            </a:ext>
          </a:extLst>
        </xdr:cNvPr>
        <xdr:cNvSpPr txBox="1"/>
      </xdr:nvSpPr>
      <xdr:spPr>
        <a:xfrm>
          <a:off x="17384472" y="180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842" name="n_4aveValue【庁舎】&#10;一人当たり面積">
          <a:extLst>
            <a:ext uri="{FF2B5EF4-FFF2-40B4-BE49-F238E27FC236}">
              <a16:creationId xmlns:a16="http://schemas.microsoft.com/office/drawing/2014/main" id="{79E284CF-BA39-46E7-B8DB-1FD700A08CCF}"/>
            </a:ext>
          </a:extLst>
        </xdr:cNvPr>
        <xdr:cNvSpPr txBox="1"/>
      </xdr:nvSpPr>
      <xdr:spPr>
        <a:xfrm>
          <a:off x="16588817" y="180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22114</xdr:rowOff>
    </xdr:from>
    <xdr:ext cx="469744" cy="259045"/>
    <xdr:sp macro="" textlink="">
      <xdr:nvSpPr>
        <xdr:cNvPr id="843" name="n_1mainValue【庁舎】&#10;一人当たり面積">
          <a:extLst>
            <a:ext uri="{FF2B5EF4-FFF2-40B4-BE49-F238E27FC236}">
              <a16:creationId xmlns:a16="http://schemas.microsoft.com/office/drawing/2014/main" id="{79F20A54-B0CC-4C6C-9BD0-7F2D08DAD5E1}"/>
            </a:ext>
          </a:extLst>
        </xdr:cNvPr>
        <xdr:cNvSpPr txBox="1"/>
      </xdr:nvSpPr>
      <xdr:spPr>
        <a:xfrm>
          <a:off x="18982132" y="185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25164</xdr:rowOff>
    </xdr:from>
    <xdr:ext cx="469744" cy="259045"/>
    <xdr:sp macro="" textlink="">
      <xdr:nvSpPr>
        <xdr:cNvPr id="844" name="n_2mainValue【庁舎】&#10;一人当たり面積">
          <a:extLst>
            <a:ext uri="{FF2B5EF4-FFF2-40B4-BE49-F238E27FC236}">
              <a16:creationId xmlns:a16="http://schemas.microsoft.com/office/drawing/2014/main" id="{87BF9519-8163-412C-A0D8-4B7F207EE5F9}"/>
            </a:ext>
          </a:extLst>
        </xdr:cNvPr>
        <xdr:cNvSpPr txBox="1"/>
      </xdr:nvSpPr>
      <xdr:spPr>
        <a:xfrm>
          <a:off x="18182032" y="1853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28973</xdr:rowOff>
    </xdr:from>
    <xdr:ext cx="469744" cy="259045"/>
    <xdr:sp macro="" textlink="">
      <xdr:nvSpPr>
        <xdr:cNvPr id="845" name="n_3mainValue【庁舎】&#10;一人当たり面積">
          <a:extLst>
            <a:ext uri="{FF2B5EF4-FFF2-40B4-BE49-F238E27FC236}">
              <a16:creationId xmlns:a16="http://schemas.microsoft.com/office/drawing/2014/main" id="{C1631BBB-BC6B-43C6-BA37-912E7A9DF8D8}"/>
            </a:ext>
          </a:extLst>
        </xdr:cNvPr>
        <xdr:cNvSpPr txBox="1"/>
      </xdr:nvSpPr>
      <xdr:spPr>
        <a:xfrm>
          <a:off x="17384472" y="1854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31639</xdr:rowOff>
    </xdr:from>
    <xdr:ext cx="469744" cy="259045"/>
    <xdr:sp macro="" textlink="">
      <xdr:nvSpPr>
        <xdr:cNvPr id="846" name="n_4mainValue【庁舎】&#10;一人当たり面積">
          <a:extLst>
            <a:ext uri="{FF2B5EF4-FFF2-40B4-BE49-F238E27FC236}">
              <a16:creationId xmlns:a16="http://schemas.microsoft.com/office/drawing/2014/main" id="{B42CC1AB-C362-4C41-AA10-437A4537233A}"/>
            </a:ext>
          </a:extLst>
        </xdr:cNvPr>
        <xdr:cNvSpPr txBox="1"/>
      </xdr:nvSpPr>
      <xdr:spPr>
        <a:xfrm>
          <a:off x="16588817" y="1854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63C7407A-2521-41D9-B3AD-A50B826918D2}"/>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FA2C65A9-A152-43A4-A13C-DE163622B068}"/>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B1FCD0EB-7E73-44B2-8648-9DD4CB27D3A8}"/>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会館や庁舎、一般廃棄物処理施設については、類似団体内平均値を大きく上回り更新の必要性を表しており、庁舎等複合施設事業及び、岡山市・玉野市・久米南町との共同による可燃ごみの広域処理施設建設事業を進めているところである。既存施設からの更新が完了後は、数値は改善していくことを見込んでいる。</a:t>
          </a:r>
        </a:p>
        <a:p>
          <a:r>
            <a:rPr kumimoji="1" lang="ja-JP" altLang="en-US" sz="1300">
              <a:latin typeface="ＭＳ Ｐゴシック" panose="020B0600070205080204" pitchFamily="50" charset="-128"/>
              <a:ea typeface="ＭＳ Ｐゴシック" panose="020B0600070205080204" pitchFamily="50" charset="-128"/>
            </a:rPr>
            <a:t>　一人当たり面積については、類似団体内平均値と同等あるいは下回っていることから、規模は適正であると考えている。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81</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82</v>
      </c>
      <c r="C2" s="176"/>
      <c r="D2" s="177"/>
    </row>
    <row r="3" spans="1:119" ht="18.75" customHeight="1" thickBot="1" x14ac:dyDescent="0.2">
      <c r="A3" s="175"/>
      <c r="B3" s="605" t="s">
        <v>83</v>
      </c>
      <c r="C3" s="606"/>
      <c r="D3" s="606"/>
      <c r="E3" s="607"/>
      <c r="F3" s="607"/>
      <c r="G3" s="607"/>
      <c r="H3" s="607"/>
      <c r="I3" s="607"/>
      <c r="J3" s="607"/>
      <c r="K3" s="607"/>
      <c r="L3" s="607" t="s">
        <v>84</v>
      </c>
      <c r="M3" s="607"/>
      <c r="N3" s="607"/>
      <c r="O3" s="607"/>
      <c r="P3" s="607"/>
      <c r="Q3" s="607"/>
      <c r="R3" s="610"/>
      <c r="S3" s="610"/>
      <c r="T3" s="610"/>
      <c r="U3" s="610"/>
      <c r="V3" s="611"/>
      <c r="W3" s="501" t="s">
        <v>85</v>
      </c>
      <c r="X3" s="502"/>
      <c r="Y3" s="502"/>
      <c r="Z3" s="502"/>
      <c r="AA3" s="502"/>
      <c r="AB3" s="606"/>
      <c r="AC3" s="610" t="s">
        <v>86</v>
      </c>
      <c r="AD3" s="502"/>
      <c r="AE3" s="502"/>
      <c r="AF3" s="502"/>
      <c r="AG3" s="502"/>
      <c r="AH3" s="502"/>
      <c r="AI3" s="502"/>
      <c r="AJ3" s="502"/>
      <c r="AK3" s="502"/>
      <c r="AL3" s="572"/>
      <c r="AM3" s="501" t="s">
        <v>87</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88</v>
      </c>
      <c r="BO3" s="502"/>
      <c r="BP3" s="502"/>
      <c r="BQ3" s="502"/>
      <c r="BR3" s="502"/>
      <c r="BS3" s="502"/>
      <c r="BT3" s="502"/>
      <c r="BU3" s="572"/>
      <c r="BV3" s="501" t="s">
        <v>89</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90</v>
      </c>
      <c r="CU3" s="502"/>
      <c r="CV3" s="502"/>
      <c r="CW3" s="502"/>
      <c r="CX3" s="502"/>
      <c r="CY3" s="502"/>
      <c r="CZ3" s="502"/>
      <c r="DA3" s="572"/>
      <c r="DB3" s="501" t="s">
        <v>91</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92</v>
      </c>
      <c r="AZ4" s="459"/>
      <c r="BA4" s="459"/>
      <c r="BB4" s="459"/>
      <c r="BC4" s="459"/>
      <c r="BD4" s="459"/>
      <c r="BE4" s="459"/>
      <c r="BF4" s="459"/>
      <c r="BG4" s="459"/>
      <c r="BH4" s="459"/>
      <c r="BI4" s="459"/>
      <c r="BJ4" s="459"/>
      <c r="BK4" s="459"/>
      <c r="BL4" s="459"/>
      <c r="BM4" s="460"/>
      <c r="BN4" s="461">
        <v>4560137</v>
      </c>
      <c r="BO4" s="462"/>
      <c r="BP4" s="462"/>
      <c r="BQ4" s="462"/>
      <c r="BR4" s="462"/>
      <c r="BS4" s="462"/>
      <c r="BT4" s="462"/>
      <c r="BU4" s="463"/>
      <c r="BV4" s="461">
        <v>4972843</v>
      </c>
      <c r="BW4" s="462"/>
      <c r="BX4" s="462"/>
      <c r="BY4" s="462"/>
      <c r="BZ4" s="462"/>
      <c r="CA4" s="462"/>
      <c r="CB4" s="462"/>
      <c r="CC4" s="463"/>
      <c r="CD4" s="598" t="s">
        <v>93</v>
      </c>
      <c r="CE4" s="599"/>
      <c r="CF4" s="599"/>
      <c r="CG4" s="599"/>
      <c r="CH4" s="599"/>
      <c r="CI4" s="599"/>
      <c r="CJ4" s="599"/>
      <c r="CK4" s="599"/>
      <c r="CL4" s="599"/>
      <c r="CM4" s="599"/>
      <c r="CN4" s="599"/>
      <c r="CO4" s="599"/>
      <c r="CP4" s="599"/>
      <c r="CQ4" s="599"/>
      <c r="CR4" s="599"/>
      <c r="CS4" s="600"/>
      <c r="CT4" s="601">
        <v>9.3000000000000007</v>
      </c>
      <c r="CU4" s="602"/>
      <c r="CV4" s="602"/>
      <c r="CW4" s="602"/>
      <c r="CX4" s="602"/>
      <c r="CY4" s="602"/>
      <c r="CZ4" s="602"/>
      <c r="DA4" s="603"/>
      <c r="DB4" s="601">
        <v>11.1</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94</v>
      </c>
      <c r="AN5" s="389"/>
      <c r="AO5" s="389"/>
      <c r="AP5" s="389"/>
      <c r="AQ5" s="389"/>
      <c r="AR5" s="389"/>
      <c r="AS5" s="389"/>
      <c r="AT5" s="390"/>
      <c r="AU5" s="490" t="s">
        <v>95</v>
      </c>
      <c r="AV5" s="491"/>
      <c r="AW5" s="491"/>
      <c r="AX5" s="491"/>
      <c r="AY5" s="446" t="s">
        <v>96</v>
      </c>
      <c r="AZ5" s="447"/>
      <c r="BA5" s="447"/>
      <c r="BB5" s="447"/>
      <c r="BC5" s="447"/>
      <c r="BD5" s="447"/>
      <c r="BE5" s="447"/>
      <c r="BF5" s="447"/>
      <c r="BG5" s="447"/>
      <c r="BH5" s="447"/>
      <c r="BI5" s="447"/>
      <c r="BJ5" s="447"/>
      <c r="BK5" s="447"/>
      <c r="BL5" s="447"/>
      <c r="BM5" s="448"/>
      <c r="BN5" s="432">
        <v>4295636</v>
      </c>
      <c r="BO5" s="433"/>
      <c r="BP5" s="433"/>
      <c r="BQ5" s="433"/>
      <c r="BR5" s="433"/>
      <c r="BS5" s="433"/>
      <c r="BT5" s="433"/>
      <c r="BU5" s="434"/>
      <c r="BV5" s="432">
        <v>4651625</v>
      </c>
      <c r="BW5" s="433"/>
      <c r="BX5" s="433"/>
      <c r="BY5" s="433"/>
      <c r="BZ5" s="433"/>
      <c r="CA5" s="433"/>
      <c r="CB5" s="433"/>
      <c r="CC5" s="434"/>
      <c r="CD5" s="472" t="s">
        <v>97</v>
      </c>
      <c r="CE5" s="392"/>
      <c r="CF5" s="392"/>
      <c r="CG5" s="392"/>
      <c r="CH5" s="392"/>
      <c r="CI5" s="392"/>
      <c r="CJ5" s="392"/>
      <c r="CK5" s="392"/>
      <c r="CL5" s="392"/>
      <c r="CM5" s="392"/>
      <c r="CN5" s="392"/>
      <c r="CO5" s="392"/>
      <c r="CP5" s="392"/>
      <c r="CQ5" s="392"/>
      <c r="CR5" s="392"/>
      <c r="CS5" s="473"/>
      <c r="CT5" s="429">
        <v>85.3</v>
      </c>
      <c r="CU5" s="430"/>
      <c r="CV5" s="430"/>
      <c r="CW5" s="430"/>
      <c r="CX5" s="430"/>
      <c r="CY5" s="430"/>
      <c r="CZ5" s="430"/>
      <c r="DA5" s="431"/>
      <c r="DB5" s="429">
        <v>79</v>
      </c>
      <c r="DC5" s="430"/>
      <c r="DD5" s="430"/>
      <c r="DE5" s="430"/>
      <c r="DF5" s="430"/>
      <c r="DG5" s="430"/>
      <c r="DH5" s="430"/>
      <c r="DI5" s="431"/>
    </row>
    <row r="6" spans="1:119" ht="18.75" customHeight="1" x14ac:dyDescent="0.15">
      <c r="A6" s="175"/>
      <c r="B6" s="578" t="s">
        <v>98</v>
      </c>
      <c r="C6" s="419"/>
      <c r="D6" s="419"/>
      <c r="E6" s="579"/>
      <c r="F6" s="579"/>
      <c r="G6" s="579"/>
      <c r="H6" s="579"/>
      <c r="I6" s="579"/>
      <c r="J6" s="579"/>
      <c r="K6" s="579"/>
      <c r="L6" s="579" t="s">
        <v>99</v>
      </c>
      <c r="M6" s="579"/>
      <c r="N6" s="579"/>
      <c r="O6" s="579"/>
      <c r="P6" s="579"/>
      <c r="Q6" s="579"/>
      <c r="R6" s="417"/>
      <c r="S6" s="417"/>
      <c r="T6" s="417"/>
      <c r="U6" s="417"/>
      <c r="V6" s="585"/>
      <c r="W6" s="522" t="s">
        <v>100</v>
      </c>
      <c r="X6" s="418"/>
      <c r="Y6" s="418"/>
      <c r="Z6" s="418"/>
      <c r="AA6" s="418"/>
      <c r="AB6" s="419"/>
      <c r="AC6" s="590" t="s">
        <v>101</v>
      </c>
      <c r="AD6" s="591"/>
      <c r="AE6" s="591"/>
      <c r="AF6" s="591"/>
      <c r="AG6" s="591"/>
      <c r="AH6" s="591"/>
      <c r="AI6" s="591"/>
      <c r="AJ6" s="591"/>
      <c r="AK6" s="591"/>
      <c r="AL6" s="592"/>
      <c r="AM6" s="489" t="s">
        <v>102</v>
      </c>
      <c r="AN6" s="389"/>
      <c r="AO6" s="389"/>
      <c r="AP6" s="389"/>
      <c r="AQ6" s="389"/>
      <c r="AR6" s="389"/>
      <c r="AS6" s="389"/>
      <c r="AT6" s="390"/>
      <c r="AU6" s="490" t="s">
        <v>103</v>
      </c>
      <c r="AV6" s="491"/>
      <c r="AW6" s="491"/>
      <c r="AX6" s="491"/>
      <c r="AY6" s="446" t="s">
        <v>104</v>
      </c>
      <c r="AZ6" s="447"/>
      <c r="BA6" s="447"/>
      <c r="BB6" s="447"/>
      <c r="BC6" s="447"/>
      <c r="BD6" s="447"/>
      <c r="BE6" s="447"/>
      <c r="BF6" s="447"/>
      <c r="BG6" s="447"/>
      <c r="BH6" s="447"/>
      <c r="BI6" s="447"/>
      <c r="BJ6" s="447"/>
      <c r="BK6" s="447"/>
      <c r="BL6" s="447"/>
      <c r="BM6" s="448"/>
      <c r="BN6" s="432">
        <v>264501</v>
      </c>
      <c r="BO6" s="433"/>
      <c r="BP6" s="433"/>
      <c r="BQ6" s="433"/>
      <c r="BR6" s="433"/>
      <c r="BS6" s="433"/>
      <c r="BT6" s="433"/>
      <c r="BU6" s="434"/>
      <c r="BV6" s="432">
        <v>321218</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86.1</v>
      </c>
      <c r="CU6" s="576"/>
      <c r="CV6" s="576"/>
      <c r="CW6" s="576"/>
      <c r="CX6" s="576"/>
      <c r="CY6" s="576"/>
      <c r="CZ6" s="576"/>
      <c r="DA6" s="577"/>
      <c r="DB6" s="575">
        <v>81.8</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4723</v>
      </c>
      <c r="BO7" s="433"/>
      <c r="BP7" s="433"/>
      <c r="BQ7" s="433"/>
      <c r="BR7" s="433"/>
      <c r="BS7" s="433"/>
      <c r="BT7" s="433"/>
      <c r="BU7" s="434"/>
      <c r="BV7" s="432">
        <v>0</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2794853</v>
      </c>
      <c r="CU7" s="433"/>
      <c r="CV7" s="433"/>
      <c r="CW7" s="433"/>
      <c r="CX7" s="433"/>
      <c r="CY7" s="433"/>
      <c r="CZ7" s="433"/>
      <c r="DA7" s="434"/>
      <c r="DB7" s="432">
        <v>2884553</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259778</v>
      </c>
      <c r="BO8" s="433"/>
      <c r="BP8" s="433"/>
      <c r="BQ8" s="433"/>
      <c r="BR8" s="433"/>
      <c r="BS8" s="433"/>
      <c r="BT8" s="433"/>
      <c r="BU8" s="434"/>
      <c r="BV8" s="432">
        <v>321218</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0.22</v>
      </c>
      <c r="CU8" s="536"/>
      <c r="CV8" s="536"/>
      <c r="CW8" s="536"/>
      <c r="CX8" s="536"/>
      <c r="CY8" s="536"/>
      <c r="CZ8" s="536"/>
      <c r="DA8" s="537"/>
      <c r="DB8" s="535">
        <v>0.23</v>
      </c>
      <c r="DC8" s="536"/>
      <c r="DD8" s="536"/>
      <c r="DE8" s="536"/>
      <c r="DF8" s="536"/>
      <c r="DG8" s="536"/>
      <c r="DH8" s="536"/>
      <c r="DI8" s="537"/>
    </row>
    <row r="9" spans="1:119" ht="18.75" customHeight="1" thickBot="1" x14ac:dyDescent="0.2">
      <c r="A9" s="175"/>
      <c r="B9" s="564" t="s">
        <v>114</v>
      </c>
      <c r="C9" s="565"/>
      <c r="D9" s="565"/>
      <c r="E9" s="565"/>
      <c r="F9" s="565"/>
      <c r="G9" s="565"/>
      <c r="H9" s="565"/>
      <c r="I9" s="565"/>
      <c r="J9" s="565"/>
      <c r="K9" s="483"/>
      <c r="L9" s="566" t="s">
        <v>115</v>
      </c>
      <c r="M9" s="567"/>
      <c r="N9" s="567"/>
      <c r="O9" s="567"/>
      <c r="P9" s="567"/>
      <c r="Q9" s="568"/>
      <c r="R9" s="569">
        <v>4530</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111</v>
      </c>
      <c r="AV9" s="491"/>
      <c r="AW9" s="491"/>
      <c r="AX9" s="491"/>
      <c r="AY9" s="446" t="s">
        <v>118</v>
      </c>
      <c r="AZ9" s="447"/>
      <c r="BA9" s="447"/>
      <c r="BB9" s="447"/>
      <c r="BC9" s="447"/>
      <c r="BD9" s="447"/>
      <c r="BE9" s="447"/>
      <c r="BF9" s="447"/>
      <c r="BG9" s="447"/>
      <c r="BH9" s="447"/>
      <c r="BI9" s="447"/>
      <c r="BJ9" s="447"/>
      <c r="BK9" s="447"/>
      <c r="BL9" s="447"/>
      <c r="BM9" s="448"/>
      <c r="BN9" s="432">
        <v>-61440</v>
      </c>
      <c r="BO9" s="433"/>
      <c r="BP9" s="433"/>
      <c r="BQ9" s="433"/>
      <c r="BR9" s="433"/>
      <c r="BS9" s="433"/>
      <c r="BT9" s="433"/>
      <c r="BU9" s="434"/>
      <c r="BV9" s="432">
        <v>168719</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12.8</v>
      </c>
      <c r="CU9" s="430"/>
      <c r="CV9" s="430"/>
      <c r="CW9" s="430"/>
      <c r="CX9" s="430"/>
      <c r="CY9" s="430"/>
      <c r="CZ9" s="430"/>
      <c r="DA9" s="431"/>
      <c r="DB9" s="429">
        <v>11.2</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120</v>
      </c>
      <c r="M10" s="389"/>
      <c r="N10" s="389"/>
      <c r="O10" s="389"/>
      <c r="P10" s="389"/>
      <c r="Q10" s="390"/>
      <c r="R10" s="385">
        <v>4907</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122</v>
      </c>
      <c r="AV10" s="491"/>
      <c r="AW10" s="491"/>
      <c r="AX10" s="491"/>
      <c r="AY10" s="446" t="s">
        <v>123</v>
      </c>
      <c r="AZ10" s="447"/>
      <c r="BA10" s="447"/>
      <c r="BB10" s="447"/>
      <c r="BC10" s="447"/>
      <c r="BD10" s="447"/>
      <c r="BE10" s="447"/>
      <c r="BF10" s="447"/>
      <c r="BG10" s="447"/>
      <c r="BH10" s="447"/>
      <c r="BI10" s="447"/>
      <c r="BJ10" s="447"/>
      <c r="BK10" s="447"/>
      <c r="BL10" s="447"/>
      <c r="BM10" s="448"/>
      <c r="BN10" s="432">
        <v>98129</v>
      </c>
      <c r="BO10" s="433"/>
      <c r="BP10" s="433"/>
      <c r="BQ10" s="433"/>
      <c r="BR10" s="433"/>
      <c r="BS10" s="433"/>
      <c r="BT10" s="433"/>
      <c r="BU10" s="434"/>
      <c r="BV10" s="432">
        <v>97536</v>
      </c>
      <c r="BW10" s="433"/>
      <c r="BX10" s="433"/>
      <c r="BY10" s="433"/>
      <c r="BZ10" s="433"/>
      <c r="CA10" s="433"/>
      <c r="CB10" s="433"/>
      <c r="CC10" s="434"/>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64"/>
      <c r="C11" s="565"/>
      <c r="D11" s="565"/>
      <c r="E11" s="565"/>
      <c r="F11" s="565"/>
      <c r="G11" s="565"/>
      <c r="H11" s="565"/>
      <c r="I11" s="565"/>
      <c r="J11" s="565"/>
      <c r="K11" s="483"/>
      <c r="L11" s="393" t="s">
        <v>125</v>
      </c>
      <c r="M11" s="394"/>
      <c r="N11" s="394"/>
      <c r="O11" s="394"/>
      <c r="P11" s="394"/>
      <c r="Q11" s="395"/>
      <c r="R11" s="561" t="s">
        <v>126</v>
      </c>
      <c r="S11" s="562"/>
      <c r="T11" s="562"/>
      <c r="U11" s="562"/>
      <c r="V11" s="563"/>
      <c r="W11" s="573"/>
      <c r="X11" s="383"/>
      <c r="Y11" s="383"/>
      <c r="Z11" s="383"/>
      <c r="AA11" s="383"/>
      <c r="AB11" s="383"/>
      <c r="AC11" s="383"/>
      <c r="AD11" s="383"/>
      <c r="AE11" s="383"/>
      <c r="AF11" s="383"/>
      <c r="AG11" s="383"/>
      <c r="AH11" s="383"/>
      <c r="AI11" s="383"/>
      <c r="AJ11" s="383"/>
      <c r="AK11" s="383"/>
      <c r="AL11" s="574"/>
      <c r="AM11" s="489" t="s">
        <v>127</v>
      </c>
      <c r="AN11" s="389"/>
      <c r="AO11" s="389"/>
      <c r="AP11" s="389"/>
      <c r="AQ11" s="389"/>
      <c r="AR11" s="389"/>
      <c r="AS11" s="389"/>
      <c r="AT11" s="390"/>
      <c r="AU11" s="490" t="s">
        <v>122</v>
      </c>
      <c r="AV11" s="491"/>
      <c r="AW11" s="491"/>
      <c r="AX11" s="491"/>
      <c r="AY11" s="446" t="s">
        <v>128</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130</v>
      </c>
      <c r="DC11" s="536"/>
      <c r="DD11" s="536"/>
      <c r="DE11" s="536"/>
      <c r="DF11" s="536"/>
      <c r="DG11" s="536"/>
      <c r="DH11" s="536"/>
      <c r="DI11" s="537"/>
    </row>
    <row r="12" spans="1:119" ht="18.75" customHeight="1" x14ac:dyDescent="0.15">
      <c r="A12" s="175"/>
      <c r="B12" s="538" t="s">
        <v>131</v>
      </c>
      <c r="C12" s="539"/>
      <c r="D12" s="539"/>
      <c r="E12" s="539"/>
      <c r="F12" s="539"/>
      <c r="G12" s="539"/>
      <c r="H12" s="539"/>
      <c r="I12" s="539"/>
      <c r="J12" s="539"/>
      <c r="K12" s="540"/>
      <c r="L12" s="547" t="s">
        <v>132</v>
      </c>
      <c r="M12" s="548"/>
      <c r="N12" s="548"/>
      <c r="O12" s="548"/>
      <c r="P12" s="548"/>
      <c r="Q12" s="549"/>
      <c r="R12" s="550">
        <v>4498</v>
      </c>
      <c r="S12" s="551"/>
      <c r="T12" s="551"/>
      <c r="U12" s="551"/>
      <c r="V12" s="552"/>
      <c r="W12" s="553" t="s">
        <v>1</v>
      </c>
      <c r="X12" s="491"/>
      <c r="Y12" s="491"/>
      <c r="Z12" s="491"/>
      <c r="AA12" s="491"/>
      <c r="AB12" s="554"/>
      <c r="AC12" s="555" t="s">
        <v>133</v>
      </c>
      <c r="AD12" s="556"/>
      <c r="AE12" s="556"/>
      <c r="AF12" s="556"/>
      <c r="AG12" s="557"/>
      <c r="AH12" s="555" t="s">
        <v>134</v>
      </c>
      <c r="AI12" s="556"/>
      <c r="AJ12" s="556"/>
      <c r="AK12" s="556"/>
      <c r="AL12" s="558"/>
      <c r="AM12" s="489" t="s">
        <v>135</v>
      </c>
      <c r="AN12" s="389"/>
      <c r="AO12" s="389"/>
      <c r="AP12" s="389"/>
      <c r="AQ12" s="389"/>
      <c r="AR12" s="389"/>
      <c r="AS12" s="389"/>
      <c r="AT12" s="390"/>
      <c r="AU12" s="490" t="s">
        <v>103</v>
      </c>
      <c r="AV12" s="491"/>
      <c r="AW12" s="491"/>
      <c r="AX12" s="491"/>
      <c r="AY12" s="446" t="s">
        <v>136</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137</v>
      </c>
      <c r="CE12" s="392"/>
      <c r="CF12" s="392"/>
      <c r="CG12" s="392"/>
      <c r="CH12" s="392"/>
      <c r="CI12" s="392"/>
      <c r="CJ12" s="392"/>
      <c r="CK12" s="392"/>
      <c r="CL12" s="392"/>
      <c r="CM12" s="392"/>
      <c r="CN12" s="392"/>
      <c r="CO12" s="392"/>
      <c r="CP12" s="392"/>
      <c r="CQ12" s="392"/>
      <c r="CR12" s="392"/>
      <c r="CS12" s="473"/>
      <c r="CT12" s="535" t="s">
        <v>130</v>
      </c>
      <c r="CU12" s="536"/>
      <c r="CV12" s="536"/>
      <c r="CW12" s="536"/>
      <c r="CX12" s="536"/>
      <c r="CY12" s="536"/>
      <c r="CZ12" s="536"/>
      <c r="DA12" s="537"/>
      <c r="DB12" s="535" t="s">
        <v>138</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90"/>
      <c r="M13" s="516" t="s">
        <v>139</v>
      </c>
      <c r="N13" s="517"/>
      <c r="O13" s="517"/>
      <c r="P13" s="517"/>
      <c r="Q13" s="518"/>
      <c r="R13" s="519">
        <v>4463</v>
      </c>
      <c r="S13" s="520"/>
      <c r="T13" s="520"/>
      <c r="U13" s="520"/>
      <c r="V13" s="521"/>
      <c r="W13" s="522" t="s">
        <v>140</v>
      </c>
      <c r="X13" s="418"/>
      <c r="Y13" s="418"/>
      <c r="Z13" s="418"/>
      <c r="AA13" s="418"/>
      <c r="AB13" s="419"/>
      <c r="AC13" s="385">
        <v>563</v>
      </c>
      <c r="AD13" s="386"/>
      <c r="AE13" s="386"/>
      <c r="AF13" s="386"/>
      <c r="AG13" s="387"/>
      <c r="AH13" s="385">
        <v>653</v>
      </c>
      <c r="AI13" s="386"/>
      <c r="AJ13" s="386"/>
      <c r="AK13" s="386"/>
      <c r="AL13" s="445"/>
      <c r="AM13" s="489" t="s">
        <v>141</v>
      </c>
      <c r="AN13" s="389"/>
      <c r="AO13" s="389"/>
      <c r="AP13" s="389"/>
      <c r="AQ13" s="389"/>
      <c r="AR13" s="389"/>
      <c r="AS13" s="389"/>
      <c r="AT13" s="390"/>
      <c r="AU13" s="490" t="s">
        <v>142</v>
      </c>
      <c r="AV13" s="491"/>
      <c r="AW13" s="491"/>
      <c r="AX13" s="491"/>
      <c r="AY13" s="446" t="s">
        <v>143</v>
      </c>
      <c r="AZ13" s="447"/>
      <c r="BA13" s="447"/>
      <c r="BB13" s="447"/>
      <c r="BC13" s="447"/>
      <c r="BD13" s="447"/>
      <c r="BE13" s="447"/>
      <c r="BF13" s="447"/>
      <c r="BG13" s="447"/>
      <c r="BH13" s="447"/>
      <c r="BI13" s="447"/>
      <c r="BJ13" s="447"/>
      <c r="BK13" s="447"/>
      <c r="BL13" s="447"/>
      <c r="BM13" s="448"/>
      <c r="BN13" s="432">
        <v>36689</v>
      </c>
      <c r="BO13" s="433"/>
      <c r="BP13" s="433"/>
      <c r="BQ13" s="433"/>
      <c r="BR13" s="433"/>
      <c r="BS13" s="433"/>
      <c r="BT13" s="433"/>
      <c r="BU13" s="434"/>
      <c r="BV13" s="432">
        <v>266255</v>
      </c>
      <c r="BW13" s="433"/>
      <c r="BX13" s="433"/>
      <c r="BY13" s="433"/>
      <c r="BZ13" s="433"/>
      <c r="CA13" s="433"/>
      <c r="CB13" s="433"/>
      <c r="CC13" s="434"/>
      <c r="CD13" s="472" t="s">
        <v>144</v>
      </c>
      <c r="CE13" s="392"/>
      <c r="CF13" s="392"/>
      <c r="CG13" s="392"/>
      <c r="CH13" s="392"/>
      <c r="CI13" s="392"/>
      <c r="CJ13" s="392"/>
      <c r="CK13" s="392"/>
      <c r="CL13" s="392"/>
      <c r="CM13" s="392"/>
      <c r="CN13" s="392"/>
      <c r="CO13" s="392"/>
      <c r="CP13" s="392"/>
      <c r="CQ13" s="392"/>
      <c r="CR13" s="392"/>
      <c r="CS13" s="473"/>
      <c r="CT13" s="429">
        <v>11.3</v>
      </c>
      <c r="CU13" s="430"/>
      <c r="CV13" s="430"/>
      <c r="CW13" s="430"/>
      <c r="CX13" s="430"/>
      <c r="CY13" s="430"/>
      <c r="CZ13" s="430"/>
      <c r="DA13" s="431"/>
      <c r="DB13" s="429">
        <v>12.5</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145</v>
      </c>
      <c r="M14" s="559"/>
      <c r="N14" s="559"/>
      <c r="O14" s="559"/>
      <c r="P14" s="559"/>
      <c r="Q14" s="560"/>
      <c r="R14" s="519">
        <v>4605</v>
      </c>
      <c r="S14" s="520"/>
      <c r="T14" s="520"/>
      <c r="U14" s="520"/>
      <c r="V14" s="521"/>
      <c r="W14" s="523"/>
      <c r="X14" s="421"/>
      <c r="Y14" s="421"/>
      <c r="Z14" s="421"/>
      <c r="AA14" s="421"/>
      <c r="AB14" s="422"/>
      <c r="AC14" s="512">
        <v>25.3</v>
      </c>
      <c r="AD14" s="513"/>
      <c r="AE14" s="513"/>
      <c r="AF14" s="513"/>
      <c r="AG14" s="514"/>
      <c r="AH14" s="512">
        <v>27.1</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146</v>
      </c>
      <c r="CE14" s="470"/>
      <c r="CF14" s="470"/>
      <c r="CG14" s="470"/>
      <c r="CH14" s="470"/>
      <c r="CI14" s="470"/>
      <c r="CJ14" s="470"/>
      <c r="CK14" s="470"/>
      <c r="CL14" s="470"/>
      <c r="CM14" s="470"/>
      <c r="CN14" s="470"/>
      <c r="CO14" s="470"/>
      <c r="CP14" s="470"/>
      <c r="CQ14" s="470"/>
      <c r="CR14" s="470"/>
      <c r="CS14" s="471"/>
      <c r="CT14" s="529" t="s">
        <v>138</v>
      </c>
      <c r="CU14" s="530"/>
      <c r="CV14" s="530"/>
      <c r="CW14" s="530"/>
      <c r="CX14" s="530"/>
      <c r="CY14" s="530"/>
      <c r="CZ14" s="530"/>
      <c r="DA14" s="531"/>
      <c r="DB14" s="529">
        <v>6.9</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90"/>
      <c r="M15" s="516" t="s">
        <v>139</v>
      </c>
      <c r="N15" s="517"/>
      <c r="O15" s="517"/>
      <c r="P15" s="517"/>
      <c r="Q15" s="518"/>
      <c r="R15" s="519">
        <v>4574</v>
      </c>
      <c r="S15" s="520"/>
      <c r="T15" s="520"/>
      <c r="U15" s="520"/>
      <c r="V15" s="521"/>
      <c r="W15" s="522" t="s">
        <v>147</v>
      </c>
      <c r="X15" s="418"/>
      <c r="Y15" s="418"/>
      <c r="Z15" s="418"/>
      <c r="AA15" s="418"/>
      <c r="AB15" s="419"/>
      <c r="AC15" s="385">
        <v>478</v>
      </c>
      <c r="AD15" s="386"/>
      <c r="AE15" s="386"/>
      <c r="AF15" s="386"/>
      <c r="AG15" s="387"/>
      <c r="AH15" s="385">
        <v>524</v>
      </c>
      <c r="AI15" s="386"/>
      <c r="AJ15" s="386"/>
      <c r="AK15" s="386"/>
      <c r="AL15" s="445"/>
      <c r="AM15" s="489"/>
      <c r="AN15" s="389"/>
      <c r="AO15" s="389"/>
      <c r="AP15" s="389"/>
      <c r="AQ15" s="389"/>
      <c r="AR15" s="389"/>
      <c r="AS15" s="389"/>
      <c r="AT15" s="390"/>
      <c r="AU15" s="490"/>
      <c r="AV15" s="491"/>
      <c r="AW15" s="491"/>
      <c r="AX15" s="491"/>
      <c r="AY15" s="458" t="s">
        <v>148</v>
      </c>
      <c r="AZ15" s="459"/>
      <c r="BA15" s="459"/>
      <c r="BB15" s="459"/>
      <c r="BC15" s="459"/>
      <c r="BD15" s="459"/>
      <c r="BE15" s="459"/>
      <c r="BF15" s="459"/>
      <c r="BG15" s="459"/>
      <c r="BH15" s="459"/>
      <c r="BI15" s="459"/>
      <c r="BJ15" s="459"/>
      <c r="BK15" s="459"/>
      <c r="BL15" s="459"/>
      <c r="BM15" s="460"/>
      <c r="BN15" s="461">
        <v>581099</v>
      </c>
      <c r="BO15" s="462"/>
      <c r="BP15" s="462"/>
      <c r="BQ15" s="462"/>
      <c r="BR15" s="462"/>
      <c r="BS15" s="462"/>
      <c r="BT15" s="462"/>
      <c r="BU15" s="463"/>
      <c r="BV15" s="461">
        <v>569327</v>
      </c>
      <c r="BW15" s="462"/>
      <c r="BX15" s="462"/>
      <c r="BY15" s="462"/>
      <c r="BZ15" s="462"/>
      <c r="CA15" s="462"/>
      <c r="CB15" s="462"/>
      <c r="CC15" s="463"/>
      <c r="CD15" s="532" t="s">
        <v>149</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41"/>
      <c r="C16" s="542"/>
      <c r="D16" s="542"/>
      <c r="E16" s="542"/>
      <c r="F16" s="542"/>
      <c r="G16" s="542"/>
      <c r="H16" s="542"/>
      <c r="I16" s="542"/>
      <c r="J16" s="542"/>
      <c r="K16" s="543"/>
      <c r="L16" s="506" t="s">
        <v>150</v>
      </c>
      <c r="M16" s="507"/>
      <c r="N16" s="507"/>
      <c r="O16" s="507"/>
      <c r="P16" s="507"/>
      <c r="Q16" s="508"/>
      <c r="R16" s="509" t="s">
        <v>151</v>
      </c>
      <c r="S16" s="510"/>
      <c r="T16" s="510"/>
      <c r="U16" s="510"/>
      <c r="V16" s="511"/>
      <c r="W16" s="523"/>
      <c r="X16" s="421"/>
      <c r="Y16" s="421"/>
      <c r="Z16" s="421"/>
      <c r="AA16" s="421"/>
      <c r="AB16" s="422"/>
      <c r="AC16" s="512">
        <v>21.5</v>
      </c>
      <c r="AD16" s="513"/>
      <c r="AE16" s="513"/>
      <c r="AF16" s="513"/>
      <c r="AG16" s="514"/>
      <c r="AH16" s="512">
        <v>21.8</v>
      </c>
      <c r="AI16" s="513"/>
      <c r="AJ16" s="513"/>
      <c r="AK16" s="513"/>
      <c r="AL16" s="515"/>
      <c r="AM16" s="489"/>
      <c r="AN16" s="389"/>
      <c r="AO16" s="389"/>
      <c r="AP16" s="389"/>
      <c r="AQ16" s="389"/>
      <c r="AR16" s="389"/>
      <c r="AS16" s="389"/>
      <c r="AT16" s="390"/>
      <c r="AU16" s="490"/>
      <c r="AV16" s="491"/>
      <c r="AW16" s="491"/>
      <c r="AX16" s="491"/>
      <c r="AY16" s="446" t="s">
        <v>152</v>
      </c>
      <c r="AZ16" s="447"/>
      <c r="BA16" s="447"/>
      <c r="BB16" s="447"/>
      <c r="BC16" s="447"/>
      <c r="BD16" s="447"/>
      <c r="BE16" s="447"/>
      <c r="BF16" s="447"/>
      <c r="BG16" s="447"/>
      <c r="BH16" s="447"/>
      <c r="BI16" s="447"/>
      <c r="BJ16" s="447"/>
      <c r="BK16" s="447"/>
      <c r="BL16" s="447"/>
      <c r="BM16" s="448"/>
      <c r="BN16" s="432">
        <v>2630065</v>
      </c>
      <c r="BO16" s="433"/>
      <c r="BP16" s="433"/>
      <c r="BQ16" s="433"/>
      <c r="BR16" s="433"/>
      <c r="BS16" s="433"/>
      <c r="BT16" s="433"/>
      <c r="BU16" s="434"/>
      <c r="BV16" s="432">
        <v>2653396</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94"/>
      <c r="M17" s="525" t="s">
        <v>153</v>
      </c>
      <c r="N17" s="526"/>
      <c r="O17" s="526"/>
      <c r="P17" s="526"/>
      <c r="Q17" s="527"/>
      <c r="R17" s="509" t="s">
        <v>154</v>
      </c>
      <c r="S17" s="510"/>
      <c r="T17" s="510"/>
      <c r="U17" s="510"/>
      <c r="V17" s="511"/>
      <c r="W17" s="522" t="s">
        <v>155</v>
      </c>
      <c r="X17" s="418"/>
      <c r="Y17" s="418"/>
      <c r="Z17" s="418"/>
      <c r="AA17" s="418"/>
      <c r="AB17" s="419"/>
      <c r="AC17" s="385">
        <v>1181</v>
      </c>
      <c r="AD17" s="386"/>
      <c r="AE17" s="386"/>
      <c r="AF17" s="386"/>
      <c r="AG17" s="387"/>
      <c r="AH17" s="385">
        <v>1229</v>
      </c>
      <c r="AI17" s="386"/>
      <c r="AJ17" s="386"/>
      <c r="AK17" s="386"/>
      <c r="AL17" s="445"/>
      <c r="AM17" s="489"/>
      <c r="AN17" s="389"/>
      <c r="AO17" s="389"/>
      <c r="AP17" s="389"/>
      <c r="AQ17" s="389"/>
      <c r="AR17" s="389"/>
      <c r="AS17" s="389"/>
      <c r="AT17" s="390"/>
      <c r="AU17" s="490"/>
      <c r="AV17" s="491"/>
      <c r="AW17" s="491"/>
      <c r="AX17" s="491"/>
      <c r="AY17" s="446" t="s">
        <v>156</v>
      </c>
      <c r="AZ17" s="447"/>
      <c r="BA17" s="447"/>
      <c r="BB17" s="447"/>
      <c r="BC17" s="447"/>
      <c r="BD17" s="447"/>
      <c r="BE17" s="447"/>
      <c r="BF17" s="447"/>
      <c r="BG17" s="447"/>
      <c r="BH17" s="447"/>
      <c r="BI17" s="447"/>
      <c r="BJ17" s="447"/>
      <c r="BK17" s="447"/>
      <c r="BL17" s="447"/>
      <c r="BM17" s="448"/>
      <c r="BN17" s="432">
        <v>720159</v>
      </c>
      <c r="BO17" s="433"/>
      <c r="BP17" s="433"/>
      <c r="BQ17" s="433"/>
      <c r="BR17" s="433"/>
      <c r="BS17" s="433"/>
      <c r="BT17" s="433"/>
      <c r="BU17" s="434"/>
      <c r="BV17" s="432">
        <v>702390</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157</v>
      </c>
      <c r="C18" s="483"/>
      <c r="D18" s="483"/>
      <c r="E18" s="484"/>
      <c r="F18" s="484"/>
      <c r="G18" s="484"/>
      <c r="H18" s="484"/>
      <c r="I18" s="484"/>
      <c r="J18" s="484"/>
      <c r="K18" s="484"/>
      <c r="L18" s="485">
        <v>78.650000000000006</v>
      </c>
      <c r="M18" s="485"/>
      <c r="N18" s="485"/>
      <c r="O18" s="485"/>
      <c r="P18" s="485"/>
      <c r="Q18" s="485"/>
      <c r="R18" s="486"/>
      <c r="S18" s="486"/>
      <c r="T18" s="486"/>
      <c r="U18" s="486"/>
      <c r="V18" s="487"/>
      <c r="W18" s="503"/>
      <c r="X18" s="504"/>
      <c r="Y18" s="504"/>
      <c r="Z18" s="504"/>
      <c r="AA18" s="504"/>
      <c r="AB18" s="528"/>
      <c r="AC18" s="402">
        <v>53.2</v>
      </c>
      <c r="AD18" s="403"/>
      <c r="AE18" s="403"/>
      <c r="AF18" s="403"/>
      <c r="AG18" s="488"/>
      <c r="AH18" s="402">
        <v>51.1</v>
      </c>
      <c r="AI18" s="403"/>
      <c r="AJ18" s="403"/>
      <c r="AK18" s="403"/>
      <c r="AL18" s="404"/>
      <c r="AM18" s="489"/>
      <c r="AN18" s="389"/>
      <c r="AO18" s="389"/>
      <c r="AP18" s="389"/>
      <c r="AQ18" s="389"/>
      <c r="AR18" s="389"/>
      <c r="AS18" s="389"/>
      <c r="AT18" s="390"/>
      <c r="AU18" s="490"/>
      <c r="AV18" s="491"/>
      <c r="AW18" s="491"/>
      <c r="AX18" s="491"/>
      <c r="AY18" s="446" t="s">
        <v>158</v>
      </c>
      <c r="AZ18" s="447"/>
      <c r="BA18" s="447"/>
      <c r="BB18" s="447"/>
      <c r="BC18" s="447"/>
      <c r="BD18" s="447"/>
      <c r="BE18" s="447"/>
      <c r="BF18" s="447"/>
      <c r="BG18" s="447"/>
      <c r="BH18" s="447"/>
      <c r="BI18" s="447"/>
      <c r="BJ18" s="447"/>
      <c r="BK18" s="447"/>
      <c r="BL18" s="447"/>
      <c r="BM18" s="448"/>
      <c r="BN18" s="432">
        <v>2398069</v>
      </c>
      <c r="BO18" s="433"/>
      <c r="BP18" s="433"/>
      <c r="BQ18" s="433"/>
      <c r="BR18" s="433"/>
      <c r="BS18" s="433"/>
      <c r="BT18" s="433"/>
      <c r="BU18" s="434"/>
      <c r="BV18" s="432">
        <v>2315877</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159</v>
      </c>
      <c r="C19" s="483"/>
      <c r="D19" s="483"/>
      <c r="E19" s="484"/>
      <c r="F19" s="484"/>
      <c r="G19" s="484"/>
      <c r="H19" s="484"/>
      <c r="I19" s="484"/>
      <c r="J19" s="484"/>
      <c r="K19" s="484"/>
      <c r="L19" s="492">
        <v>58</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160</v>
      </c>
      <c r="AZ19" s="447"/>
      <c r="BA19" s="447"/>
      <c r="BB19" s="447"/>
      <c r="BC19" s="447"/>
      <c r="BD19" s="447"/>
      <c r="BE19" s="447"/>
      <c r="BF19" s="447"/>
      <c r="BG19" s="447"/>
      <c r="BH19" s="447"/>
      <c r="BI19" s="447"/>
      <c r="BJ19" s="447"/>
      <c r="BK19" s="447"/>
      <c r="BL19" s="447"/>
      <c r="BM19" s="448"/>
      <c r="BN19" s="432">
        <v>3342256</v>
      </c>
      <c r="BO19" s="433"/>
      <c r="BP19" s="433"/>
      <c r="BQ19" s="433"/>
      <c r="BR19" s="433"/>
      <c r="BS19" s="433"/>
      <c r="BT19" s="433"/>
      <c r="BU19" s="434"/>
      <c r="BV19" s="432">
        <v>3298442</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161</v>
      </c>
      <c r="C20" s="483"/>
      <c r="D20" s="483"/>
      <c r="E20" s="484"/>
      <c r="F20" s="484"/>
      <c r="G20" s="484"/>
      <c r="H20" s="484"/>
      <c r="I20" s="484"/>
      <c r="J20" s="484"/>
      <c r="K20" s="484"/>
      <c r="L20" s="492">
        <v>1793</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163</v>
      </c>
      <c r="C22" s="409"/>
      <c r="D22" s="410"/>
      <c r="E22" s="417" t="s">
        <v>1</v>
      </c>
      <c r="F22" s="418"/>
      <c r="G22" s="418"/>
      <c r="H22" s="418"/>
      <c r="I22" s="418"/>
      <c r="J22" s="418"/>
      <c r="K22" s="419"/>
      <c r="L22" s="417" t="s">
        <v>164</v>
      </c>
      <c r="M22" s="418"/>
      <c r="N22" s="418"/>
      <c r="O22" s="418"/>
      <c r="P22" s="419"/>
      <c r="Q22" s="423" t="s">
        <v>165</v>
      </c>
      <c r="R22" s="424"/>
      <c r="S22" s="424"/>
      <c r="T22" s="424"/>
      <c r="U22" s="424"/>
      <c r="V22" s="425"/>
      <c r="W22" s="474" t="s">
        <v>166</v>
      </c>
      <c r="X22" s="409"/>
      <c r="Y22" s="410"/>
      <c r="Z22" s="417" t="s">
        <v>1</v>
      </c>
      <c r="AA22" s="418"/>
      <c r="AB22" s="418"/>
      <c r="AC22" s="418"/>
      <c r="AD22" s="418"/>
      <c r="AE22" s="418"/>
      <c r="AF22" s="418"/>
      <c r="AG22" s="419"/>
      <c r="AH22" s="435" t="s">
        <v>167</v>
      </c>
      <c r="AI22" s="418"/>
      <c r="AJ22" s="418"/>
      <c r="AK22" s="418"/>
      <c r="AL22" s="419"/>
      <c r="AM22" s="435" t="s">
        <v>168</v>
      </c>
      <c r="AN22" s="436"/>
      <c r="AO22" s="436"/>
      <c r="AP22" s="436"/>
      <c r="AQ22" s="436"/>
      <c r="AR22" s="437"/>
      <c r="AS22" s="423" t="s">
        <v>165</v>
      </c>
      <c r="AT22" s="424"/>
      <c r="AU22" s="424"/>
      <c r="AV22" s="424"/>
      <c r="AW22" s="424"/>
      <c r="AX22" s="441"/>
      <c r="AY22" s="458" t="s">
        <v>169</v>
      </c>
      <c r="AZ22" s="459"/>
      <c r="BA22" s="459"/>
      <c r="BB22" s="459"/>
      <c r="BC22" s="459"/>
      <c r="BD22" s="459"/>
      <c r="BE22" s="459"/>
      <c r="BF22" s="459"/>
      <c r="BG22" s="459"/>
      <c r="BH22" s="459"/>
      <c r="BI22" s="459"/>
      <c r="BJ22" s="459"/>
      <c r="BK22" s="459"/>
      <c r="BL22" s="459"/>
      <c r="BM22" s="460"/>
      <c r="BN22" s="461">
        <v>3335492</v>
      </c>
      <c r="BO22" s="462"/>
      <c r="BP22" s="462"/>
      <c r="BQ22" s="462"/>
      <c r="BR22" s="462"/>
      <c r="BS22" s="462"/>
      <c r="BT22" s="462"/>
      <c r="BU22" s="463"/>
      <c r="BV22" s="461">
        <v>3392421</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170</v>
      </c>
      <c r="AZ23" s="447"/>
      <c r="BA23" s="447"/>
      <c r="BB23" s="447"/>
      <c r="BC23" s="447"/>
      <c r="BD23" s="447"/>
      <c r="BE23" s="447"/>
      <c r="BF23" s="447"/>
      <c r="BG23" s="447"/>
      <c r="BH23" s="447"/>
      <c r="BI23" s="447"/>
      <c r="BJ23" s="447"/>
      <c r="BK23" s="447"/>
      <c r="BL23" s="447"/>
      <c r="BM23" s="448"/>
      <c r="BN23" s="432">
        <v>3226053</v>
      </c>
      <c r="BO23" s="433"/>
      <c r="BP23" s="433"/>
      <c r="BQ23" s="433"/>
      <c r="BR23" s="433"/>
      <c r="BS23" s="433"/>
      <c r="BT23" s="433"/>
      <c r="BU23" s="434"/>
      <c r="BV23" s="432">
        <v>3272780</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171</v>
      </c>
      <c r="F24" s="389"/>
      <c r="G24" s="389"/>
      <c r="H24" s="389"/>
      <c r="I24" s="389"/>
      <c r="J24" s="389"/>
      <c r="K24" s="390"/>
      <c r="L24" s="385">
        <v>1</v>
      </c>
      <c r="M24" s="386"/>
      <c r="N24" s="386"/>
      <c r="O24" s="386"/>
      <c r="P24" s="387"/>
      <c r="Q24" s="385">
        <v>6730</v>
      </c>
      <c r="R24" s="386"/>
      <c r="S24" s="386"/>
      <c r="T24" s="386"/>
      <c r="U24" s="386"/>
      <c r="V24" s="387"/>
      <c r="W24" s="475"/>
      <c r="X24" s="412"/>
      <c r="Y24" s="413"/>
      <c r="Z24" s="388" t="s">
        <v>172</v>
      </c>
      <c r="AA24" s="389"/>
      <c r="AB24" s="389"/>
      <c r="AC24" s="389"/>
      <c r="AD24" s="389"/>
      <c r="AE24" s="389"/>
      <c r="AF24" s="389"/>
      <c r="AG24" s="390"/>
      <c r="AH24" s="385">
        <v>69</v>
      </c>
      <c r="AI24" s="386"/>
      <c r="AJ24" s="386"/>
      <c r="AK24" s="386"/>
      <c r="AL24" s="387"/>
      <c r="AM24" s="385">
        <v>216315</v>
      </c>
      <c r="AN24" s="386"/>
      <c r="AO24" s="386"/>
      <c r="AP24" s="386"/>
      <c r="AQ24" s="386"/>
      <c r="AR24" s="387"/>
      <c r="AS24" s="385">
        <v>3135</v>
      </c>
      <c r="AT24" s="386"/>
      <c r="AU24" s="386"/>
      <c r="AV24" s="386"/>
      <c r="AW24" s="386"/>
      <c r="AX24" s="445"/>
      <c r="AY24" s="405" t="s">
        <v>173</v>
      </c>
      <c r="AZ24" s="406"/>
      <c r="BA24" s="406"/>
      <c r="BB24" s="406"/>
      <c r="BC24" s="406"/>
      <c r="BD24" s="406"/>
      <c r="BE24" s="406"/>
      <c r="BF24" s="406"/>
      <c r="BG24" s="406"/>
      <c r="BH24" s="406"/>
      <c r="BI24" s="406"/>
      <c r="BJ24" s="406"/>
      <c r="BK24" s="406"/>
      <c r="BL24" s="406"/>
      <c r="BM24" s="407"/>
      <c r="BN24" s="432">
        <v>2003551</v>
      </c>
      <c r="BO24" s="433"/>
      <c r="BP24" s="433"/>
      <c r="BQ24" s="433"/>
      <c r="BR24" s="433"/>
      <c r="BS24" s="433"/>
      <c r="BT24" s="433"/>
      <c r="BU24" s="434"/>
      <c r="BV24" s="432">
        <v>1932532</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174</v>
      </c>
      <c r="F25" s="389"/>
      <c r="G25" s="389"/>
      <c r="H25" s="389"/>
      <c r="I25" s="389"/>
      <c r="J25" s="389"/>
      <c r="K25" s="390"/>
      <c r="L25" s="385">
        <v>1</v>
      </c>
      <c r="M25" s="386"/>
      <c r="N25" s="386"/>
      <c r="O25" s="386"/>
      <c r="P25" s="387"/>
      <c r="Q25" s="385">
        <v>5790</v>
      </c>
      <c r="R25" s="386"/>
      <c r="S25" s="386"/>
      <c r="T25" s="386"/>
      <c r="U25" s="386"/>
      <c r="V25" s="387"/>
      <c r="W25" s="475"/>
      <c r="X25" s="412"/>
      <c r="Y25" s="413"/>
      <c r="Z25" s="388" t="s">
        <v>175</v>
      </c>
      <c r="AA25" s="389"/>
      <c r="AB25" s="389"/>
      <c r="AC25" s="389"/>
      <c r="AD25" s="389"/>
      <c r="AE25" s="389"/>
      <c r="AF25" s="389"/>
      <c r="AG25" s="390"/>
      <c r="AH25" s="385" t="s">
        <v>138</v>
      </c>
      <c r="AI25" s="386"/>
      <c r="AJ25" s="386"/>
      <c r="AK25" s="386"/>
      <c r="AL25" s="387"/>
      <c r="AM25" s="385" t="s">
        <v>130</v>
      </c>
      <c r="AN25" s="386"/>
      <c r="AO25" s="386"/>
      <c r="AP25" s="386"/>
      <c r="AQ25" s="386"/>
      <c r="AR25" s="387"/>
      <c r="AS25" s="385" t="s">
        <v>130</v>
      </c>
      <c r="AT25" s="386"/>
      <c r="AU25" s="386"/>
      <c r="AV25" s="386"/>
      <c r="AW25" s="386"/>
      <c r="AX25" s="445"/>
      <c r="AY25" s="458" t="s">
        <v>176</v>
      </c>
      <c r="AZ25" s="459"/>
      <c r="BA25" s="459"/>
      <c r="BB25" s="459"/>
      <c r="BC25" s="459"/>
      <c r="BD25" s="459"/>
      <c r="BE25" s="459"/>
      <c r="BF25" s="459"/>
      <c r="BG25" s="459"/>
      <c r="BH25" s="459"/>
      <c r="BI25" s="459"/>
      <c r="BJ25" s="459"/>
      <c r="BK25" s="459"/>
      <c r="BL25" s="459"/>
      <c r="BM25" s="460"/>
      <c r="BN25" s="461">
        <v>1835224</v>
      </c>
      <c r="BO25" s="462"/>
      <c r="BP25" s="462"/>
      <c r="BQ25" s="462"/>
      <c r="BR25" s="462"/>
      <c r="BS25" s="462"/>
      <c r="BT25" s="462"/>
      <c r="BU25" s="463"/>
      <c r="BV25" s="461">
        <v>1261599</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177</v>
      </c>
      <c r="F26" s="389"/>
      <c r="G26" s="389"/>
      <c r="H26" s="389"/>
      <c r="I26" s="389"/>
      <c r="J26" s="389"/>
      <c r="K26" s="390"/>
      <c r="L26" s="385">
        <v>1</v>
      </c>
      <c r="M26" s="386"/>
      <c r="N26" s="386"/>
      <c r="O26" s="386"/>
      <c r="P26" s="387"/>
      <c r="Q26" s="385">
        <v>5400</v>
      </c>
      <c r="R26" s="386"/>
      <c r="S26" s="386"/>
      <c r="T26" s="386"/>
      <c r="U26" s="386"/>
      <c r="V26" s="387"/>
      <c r="W26" s="475"/>
      <c r="X26" s="412"/>
      <c r="Y26" s="413"/>
      <c r="Z26" s="388" t="s">
        <v>178</v>
      </c>
      <c r="AA26" s="443"/>
      <c r="AB26" s="443"/>
      <c r="AC26" s="443"/>
      <c r="AD26" s="443"/>
      <c r="AE26" s="443"/>
      <c r="AF26" s="443"/>
      <c r="AG26" s="444"/>
      <c r="AH26" s="385">
        <v>1</v>
      </c>
      <c r="AI26" s="386"/>
      <c r="AJ26" s="386"/>
      <c r="AK26" s="386"/>
      <c r="AL26" s="387"/>
      <c r="AM26" s="385" t="s">
        <v>179</v>
      </c>
      <c r="AN26" s="386"/>
      <c r="AO26" s="386"/>
      <c r="AP26" s="386"/>
      <c r="AQ26" s="386"/>
      <c r="AR26" s="387"/>
      <c r="AS26" s="385" t="s">
        <v>179</v>
      </c>
      <c r="AT26" s="386"/>
      <c r="AU26" s="386"/>
      <c r="AV26" s="386"/>
      <c r="AW26" s="386"/>
      <c r="AX26" s="445"/>
      <c r="AY26" s="472" t="s">
        <v>180</v>
      </c>
      <c r="AZ26" s="392"/>
      <c r="BA26" s="392"/>
      <c r="BB26" s="392"/>
      <c r="BC26" s="392"/>
      <c r="BD26" s="392"/>
      <c r="BE26" s="392"/>
      <c r="BF26" s="392"/>
      <c r="BG26" s="392"/>
      <c r="BH26" s="392"/>
      <c r="BI26" s="392"/>
      <c r="BJ26" s="392"/>
      <c r="BK26" s="392"/>
      <c r="BL26" s="392"/>
      <c r="BM26" s="473"/>
      <c r="BN26" s="432" t="s">
        <v>130</v>
      </c>
      <c r="BO26" s="433"/>
      <c r="BP26" s="433"/>
      <c r="BQ26" s="433"/>
      <c r="BR26" s="433"/>
      <c r="BS26" s="433"/>
      <c r="BT26" s="433"/>
      <c r="BU26" s="434"/>
      <c r="BV26" s="432" t="s">
        <v>130</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181</v>
      </c>
      <c r="F27" s="389"/>
      <c r="G27" s="389"/>
      <c r="H27" s="389"/>
      <c r="I27" s="389"/>
      <c r="J27" s="389"/>
      <c r="K27" s="390"/>
      <c r="L27" s="385">
        <v>1</v>
      </c>
      <c r="M27" s="386"/>
      <c r="N27" s="386"/>
      <c r="O27" s="386"/>
      <c r="P27" s="387"/>
      <c r="Q27" s="385">
        <v>2800</v>
      </c>
      <c r="R27" s="386"/>
      <c r="S27" s="386"/>
      <c r="T27" s="386"/>
      <c r="U27" s="386"/>
      <c r="V27" s="387"/>
      <c r="W27" s="475"/>
      <c r="X27" s="412"/>
      <c r="Y27" s="413"/>
      <c r="Z27" s="388" t="s">
        <v>182</v>
      </c>
      <c r="AA27" s="389"/>
      <c r="AB27" s="389"/>
      <c r="AC27" s="389"/>
      <c r="AD27" s="389"/>
      <c r="AE27" s="389"/>
      <c r="AF27" s="389"/>
      <c r="AG27" s="390"/>
      <c r="AH27" s="385">
        <v>4</v>
      </c>
      <c r="AI27" s="386"/>
      <c r="AJ27" s="386"/>
      <c r="AK27" s="386"/>
      <c r="AL27" s="387"/>
      <c r="AM27" s="385">
        <v>11899</v>
      </c>
      <c r="AN27" s="386"/>
      <c r="AO27" s="386"/>
      <c r="AP27" s="386"/>
      <c r="AQ27" s="386"/>
      <c r="AR27" s="387"/>
      <c r="AS27" s="385">
        <v>2975</v>
      </c>
      <c r="AT27" s="386"/>
      <c r="AU27" s="386"/>
      <c r="AV27" s="386"/>
      <c r="AW27" s="386"/>
      <c r="AX27" s="445"/>
      <c r="AY27" s="469" t="s">
        <v>183</v>
      </c>
      <c r="AZ27" s="470"/>
      <c r="BA27" s="470"/>
      <c r="BB27" s="470"/>
      <c r="BC27" s="470"/>
      <c r="BD27" s="470"/>
      <c r="BE27" s="470"/>
      <c r="BF27" s="470"/>
      <c r="BG27" s="470"/>
      <c r="BH27" s="470"/>
      <c r="BI27" s="470"/>
      <c r="BJ27" s="470"/>
      <c r="BK27" s="470"/>
      <c r="BL27" s="470"/>
      <c r="BM27" s="471"/>
      <c r="BN27" s="466">
        <v>304838</v>
      </c>
      <c r="BO27" s="467"/>
      <c r="BP27" s="467"/>
      <c r="BQ27" s="467"/>
      <c r="BR27" s="467"/>
      <c r="BS27" s="467"/>
      <c r="BT27" s="467"/>
      <c r="BU27" s="468"/>
      <c r="BV27" s="466">
        <v>278451</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184</v>
      </c>
      <c r="F28" s="389"/>
      <c r="G28" s="389"/>
      <c r="H28" s="389"/>
      <c r="I28" s="389"/>
      <c r="J28" s="389"/>
      <c r="K28" s="390"/>
      <c r="L28" s="385">
        <v>1</v>
      </c>
      <c r="M28" s="386"/>
      <c r="N28" s="386"/>
      <c r="O28" s="386"/>
      <c r="P28" s="387"/>
      <c r="Q28" s="385">
        <v>2400</v>
      </c>
      <c r="R28" s="386"/>
      <c r="S28" s="386"/>
      <c r="T28" s="386"/>
      <c r="U28" s="386"/>
      <c r="V28" s="387"/>
      <c r="W28" s="475"/>
      <c r="X28" s="412"/>
      <c r="Y28" s="413"/>
      <c r="Z28" s="388" t="s">
        <v>185</v>
      </c>
      <c r="AA28" s="389"/>
      <c r="AB28" s="389"/>
      <c r="AC28" s="389"/>
      <c r="AD28" s="389"/>
      <c r="AE28" s="389"/>
      <c r="AF28" s="389"/>
      <c r="AG28" s="390"/>
      <c r="AH28" s="385" t="s">
        <v>130</v>
      </c>
      <c r="AI28" s="386"/>
      <c r="AJ28" s="386"/>
      <c r="AK28" s="386"/>
      <c r="AL28" s="387"/>
      <c r="AM28" s="385" t="s">
        <v>130</v>
      </c>
      <c r="AN28" s="386"/>
      <c r="AO28" s="386"/>
      <c r="AP28" s="386"/>
      <c r="AQ28" s="386"/>
      <c r="AR28" s="387"/>
      <c r="AS28" s="385" t="s">
        <v>130</v>
      </c>
      <c r="AT28" s="386"/>
      <c r="AU28" s="386"/>
      <c r="AV28" s="386"/>
      <c r="AW28" s="386"/>
      <c r="AX28" s="445"/>
      <c r="AY28" s="449" t="s">
        <v>186</v>
      </c>
      <c r="AZ28" s="450"/>
      <c r="BA28" s="450"/>
      <c r="BB28" s="451"/>
      <c r="BC28" s="458" t="s">
        <v>49</v>
      </c>
      <c r="BD28" s="459"/>
      <c r="BE28" s="459"/>
      <c r="BF28" s="459"/>
      <c r="BG28" s="459"/>
      <c r="BH28" s="459"/>
      <c r="BI28" s="459"/>
      <c r="BJ28" s="459"/>
      <c r="BK28" s="459"/>
      <c r="BL28" s="459"/>
      <c r="BM28" s="460"/>
      <c r="BN28" s="461">
        <v>879380</v>
      </c>
      <c r="BO28" s="462"/>
      <c r="BP28" s="462"/>
      <c r="BQ28" s="462"/>
      <c r="BR28" s="462"/>
      <c r="BS28" s="462"/>
      <c r="BT28" s="462"/>
      <c r="BU28" s="463"/>
      <c r="BV28" s="461">
        <v>781251</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187</v>
      </c>
      <c r="F29" s="389"/>
      <c r="G29" s="389"/>
      <c r="H29" s="389"/>
      <c r="I29" s="389"/>
      <c r="J29" s="389"/>
      <c r="K29" s="390"/>
      <c r="L29" s="385">
        <v>6</v>
      </c>
      <c r="M29" s="386"/>
      <c r="N29" s="386"/>
      <c r="O29" s="386"/>
      <c r="P29" s="387"/>
      <c r="Q29" s="385">
        <v>2200</v>
      </c>
      <c r="R29" s="386"/>
      <c r="S29" s="386"/>
      <c r="T29" s="386"/>
      <c r="U29" s="386"/>
      <c r="V29" s="387"/>
      <c r="W29" s="476"/>
      <c r="X29" s="477"/>
      <c r="Y29" s="478"/>
      <c r="Z29" s="388" t="s">
        <v>188</v>
      </c>
      <c r="AA29" s="389"/>
      <c r="AB29" s="389"/>
      <c r="AC29" s="389"/>
      <c r="AD29" s="389"/>
      <c r="AE29" s="389"/>
      <c r="AF29" s="389"/>
      <c r="AG29" s="390"/>
      <c r="AH29" s="385">
        <v>73</v>
      </c>
      <c r="AI29" s="386"/>
      <c r="AJ29" s="386"/>
      <c r="AK29" s="386"/>
      <c r="AL29" s="387"/>
      <c r="AM29" s="385">
        <v>228214</v>
      </c>
      <c r="AN29" s="386"/>
      <c r="AO29" s="386"/>
      <c r="AP29" s="386"/>
      <c r="AQ29" s="386"/>
      <c r="AR29" s="387"/>
      <c r="AS29" s="385">
        <v>3126</v>
      </c>
      <c r="AT29" s="386"/>
      <c r="AU29" s="386"/>
      <c r="AV29" s="386"/>
      <c r="AW29" s="386"/>
      <c r="AX29" s="445"/>
      <c r="AY29" s="452"/>
      <c r="AZ29" s="453"/>
      <c r="BA29" s="453"/>
      <c r="BB29" s="454"/>
      <c r="BC29" s="446" t="s">
        <v>189</v>
      </c>
      <c r="BD29" s="447"/>
      <c r="BE29" s="447"/>
      <c r="BF29" s="447"/>
      <c r="BG29" s="447"/>
      <c r="BH29" s="447"/>
      <c r="BI29" s="447"/>
      <c r="BJ29" s="447"/>
      <c r="BK29" s="447"/>
      <c r="BL29" s="447"/>
      <c r="BM29" s="448"/>
      <c r="BN29" s="432">
        <v>146148</v>
      </c>
      <c r="BO29" s="433"/>
      <c r="BP29" s="433"/>
      <c r="BQ29" s="433"/>
      <c r="BR29" s="433"/>
      <c r="BS29" s="433"/>
      <c r="BT29" s="433"/>
      <c r="BU29" s="434"/>
      <c r="BV29" s="432">
        <v>146145</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190</v>
      </c>
      <c r="X30" s="400"/>
      <c r="Y30" s="400"/>
      <c r="Z30" s="400"/>
      <c r="AA30" s="400"/>
      <c r="AB30" s="400"/>
      <c r="AC30" s="400"/>
      <c r="AD30" s="400"/>
      <c r="AE30" s="400"/>
      <c r="AF30" s="400"/>
      <c r="AG30" s="401"/>
      <c r="AH30" s="402">
        <v>94.9</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1370207</v>
      </c>
      <c r="BO30" s="467"/>
      <c r="BP30" s="467"/>
      <c r="BQ30" s="467"/>
      <c r="BR30" s="467"/>
      <c r="BS30" s="467"/>
      <c r="BT30" s="467"/>
      <c r="BU30" s="468"/>
      <c r="BV30" s="466">
        <v>1106646</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91" t="s">
        <v>191</v>
      </c>
      <c r="D32" s="391"/>
      <c r="E32" s="391"/>
      <c r="F32" s="391"/>
      <c r="G32" s="391"/>
      <c r="H32" s="391"/>
      <c r="I32" s="391"/>
      <c r="J32" s="391"/>
      <c r="K32" s="391"/>
      <c r="L32" s="391"/>
      <c r="M32" s="391"/>
      <c r="N32" s="391"/>
      <c r="O32" s="391"/>
      <c r="P32" s="391"/>
      <c r="Q32" s="391"/>
      <c r="R32" s="391"/>
      <c r="S32" s="391"/>
      <c r="U32" s="392" t="s">
        <v>192</v>
      </c>
      <c r="V32" s="392"/>
      <c r="W32" s="392"/>
      <c r="X32" s="392"/>
      <c r="Y32" s="392"/>
      <c r="Z32" s="392"/>
      <c r="AA32" s="392"/>
      <c r="AB32" s="392"/>
      <c r="AC32" s="392"/>
      <c r="AD32" s="392"/>
      <c r="AE32" s="392"/>
      <c r="AF32" s="392"/>
      <c r="AG32" s="392"/>
      <c r="AH32" s="392"/>
      <c r="AI32" s="392"/>
      <c r="AJ32" s="392"/>
      <c r="AK32" s="392"/>
      <c r="AM32" s="392" t="s">
        <v>193</v>
      </c>
      <c r="AN32" s="392"/>
      <c r="AO32" s="392"/>
      <c r="AP32" s="392"/>
      <c r="AQ32" s="392"/>
      <c r="AR32" s="392"/>
      <c r="AS32" s="392"/>
      <c r="AT32" s="392"/>
      <c r="AU32" s="392"/>
      <c r="AV32" s="392"/>
      <c r="AW32" s="392"/>
      <c r="AX32" s="392"/>
      <c r="AY32" s="392"/>
      <c r="AZ32" s="392"/>
      <c r="BA32" s="392"/>
      <c r="BB32" s="392"/>
      <c r="BC32" s="392"/>
      <c r="BE32" s="392" t="s">
        <v>194</v>
      </c>
      <c r="BF32" s="392"/>
      <c r="BG32" s="392"/>
      <c r="BH32" s="392"/>
      <c r="BI32" s="392"/>
      <c r="BJ32" s="392"/>
      <c r="BK32" s="392"/>
      <c r="BL32" s="392"/>
      <c r="BM32" s="392"/>
      <c r="BN32" s="392"/>
      <c r="BO32" s="392"/>
      <c r="BP32" s="392"/>
      <c r="BQ32" s="392"/>
      <c r="BR32" s="392"/>
      <c r="BS32" s="392"/>
      <c r="BT32" s="392"/>
      <c r="BU32" s="392"/>
      <c r="BW32" s="392" t="s">
        <v>195</v>
      </c>
      <c r="BX32" s="392"/>
      <c r="BY32" s="392"/>
      <c r="BZ32" s="392"/>
      <c r="CA32" s="392"/>
      <c r="CB32" s="392"/>
      <c r="CC32" s="392"/>
      <c r="CD32" s="392"/>
      <c r="CE32" s="392"/>
      <c r="CF32" s="392"/>
      <c r="CG32" s="392"/>
      <c r="CH32" s="392"/>
      <c r="CI32" s="392"/>
      <c r="CJ32" s="392"/>
      <c r="CK32" s="392"/>
      <c r="CL32" s="392"/>
      <c r="CM32" s="392"/>
      <c r="CO32" s="392" t="s">
        <v>196</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15">
      <c r="A33" s="175"/>
      <c r="B33" s="202"/>
      <c r="C33" s="384" t="s">
        <v>197</v>
      </c>
      <c r="D33" s="384"/>
      <c r="E33" s="383" t="s">
        <v>198</v>
      </c>
      <c r="F33" s="383"/>
      <c r="G33" s="383"/>
      <c r="H33" s="383"/>
      <c r="I33" s="383"/>
      <c r="J33" s="383"/>
      <c r="K33" s="383"/>
      <c r="L33" s="383"/>
      <c r="M33" s="383"/>
      <c r="N33" s="383"/>
      <c r="O33" s="383"/>
      <c r="P33" s="383"/>
      <c r="Q33" s="383"/>
      <c r="R33" s="383"/>
      <c r="S33" s="383"/>
      <c r="T33" s="179"/>
      <c r="U33" s="384" t="s">
        <v>199</v>
      </c>
      <c r="V33" s="384"/>
      <c r="W33" s="383" t="s">
        <v>198</v>
      </c>
      <c r="X33" s="383"/>
      <c r="Y33" s="383"/>
      <c r="Z33" s="383"/>
      <c r="AA33" s="383"/>
      <c r="AB33" s="383"/>
      <c r="AC33" s="383"/>
      <c r="AD33" s="383"/>
      <c r="AE33" s="383"/>
      <c r="AF33" s="383"/>
      <c r="AG33" s="383"/>
      <c r="AH33" s="383"/>
      <c r="AI33" s="383"/>
      <c r="AJ33" s="383"/>
      <c r="AK33" s="383"/>
      <c r="AL33" s="179"/>
      <c r="AM33" s="384" t="s">
        <v>199</v>
      </c>
      <c r="AN33" s="384"/>
      <c r="AO33" s="383" t="s">
        <v>200</v>
      </c>
      <c r="AP33" s="383"/>
      <c r="AQ33" s="383"/>
      <c r="AR33" s="383"/>
      <c r="AS33" s="383"/>
      <c r="AT33" s="383"/>
      <c r="AU33" s="383"/>
      <c r="AV33" s="383"/>
      <c r="AW33" s="383"/>
      <c r="AX33" s="383"/>
      <c r="AY33" s="383"/>
      <c r="AZ33" s="383"/>
      <c r="BA33" s="383"/>
      <c r="BB33" s="383"/>
      <c r="BC33" s="383"/>
      <c r="BD33" s="185"/>
      <c r="BE33" s="383" t="s">
        <v>201</v>
      </c>
      <c r="BF33" s="383"/>
      <c r="BG33" s="383" t="s">
        <v>202</v>
      </c>
      <c r="BH33" s="383"/>
      <c r="BI33" s="383"/>
      <c r="BJ33" s="383"/>
      <c r="BK33" s="383"/>
      <c r="BL33" s="383"/>
      <c r="BM33" s="383"/>
      <c r="BN33" s="383"/>
      <c r="BO33" s="383"/>
      <c r="BP33" s="383"/>
      <c r="BQ33" s="383"/>
      <c r="BR33" s="383"/>
      <c r="BS33" s="383"/>
      <c r="BT33" s="383"/>
      <c r="BU33" s="383"/>
      <c r="BV33" s="185"/>
      <c r="BW33" s="384" t="s">
        <v>201</v>
      </c>
      <c r="BX33" s="384"/>
      <c r="BY33" s="383" t="s">
        <v>203</v>
      </c>
      <c r="BZ33" s="383"/>
      <c r="CA33" s="383"/>
      <c r="CB33" s="383"/>
      <c r="CC33" s="383"/>
      <c r="CD33" s="383"/>
      <c r="CE33" s="383"/>
      <c r="CF33" s="383"/>
      <c r="CG33" s="383"/>
      <c r="CH33" s="383"/>
      <c r="CI33" s="383"/>
      <c r="CJ33" s="383"/>
      <c r="CK33" s="383"/>
      <c r="CL33" s="383"/>
      <c r="CM33" s="383"/>
      <c r="CN33" s="179"/>
      <c r="CO33" s="384" t="s">
        <v>199</v>
      </c>
      <c r="CP33" s="384"/>
      <c r="CQ33" s="383" t="s">
        <v>204</v>
      </c>
      <c r="CR33" s="383"/>
      <c r="CS33" s="383"/>
      <c r="CT33" s="383"/>
      <c r="CU33" s="383"/>
      <c r="CV33" s="383"/>
      <c r="CW33" s="383"/>
      <c r="CX33" s="383"/>
      <c r="CY33" s="383"/>
      <c r="CZ33" s="383"/>
      <c r="DA33" s="383"/>
      <c r="DB33" s="383"/>
      <c r="DC33" s="383"/>
      <c r="DD33" s="383"/>
      <c r="DE33" s="383"/>
      <c r="DF33" s="179"/>
      <c r="DG33" s="382" t="s">
        <v>205</v>
      </c>
      <c r="DH33" s="382"/>
      <c r="DI33" s="180"/>
    </row>
    <row r="34" spans="1:113" ht="32.25" customHeight="1" x14ac:dyDescent="0.15">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t="str">
        <f>IF(AO34="","",MAX(C34:D43,U34:V43)+1)</f>
        <v/>
      </c>
      <c r="AN34" s="380"/>
      <c r="AO34" s="381"/>
      <c r="AP34" s="381"/>
      <c r="AQ34" s="381"/>
      <c r="AR34" s="381"/>
      <c r="AS34" s="381"/>
      <c r="AT34" s="381"/>
      <c r="AU34" s="381"/>
      <c r="AV34" s="381"/>
      <c r="AW34" s="381"/>
      <c r="AX34" s="381"/>
      <c r="AY34" s="381"/>
      <c r="AZ34" s="381"/>
      <c r="BA34" s="381"/>
      <c r="BB34" s="381"/>
      <c r="BC34" s="381"/>
      <c r="BD34" s="175"/>
      <c r="BE34" s="380">
        <f>IF(BG34="","",MAX(C34:D43,U34:V43,AM34:AN43)+1)</f>
        <v>7</v>
      </c>
      <c r="BF34" s="380"/>
      <c r="BG34" s="381" t="str">
        <f>IF('○各会計、関係団体の財政状況及び健全化判断比率'!B32="","",'○各会計、関係団体の財政状況及び健全化判断比率'!B32)</f>
        <v>簡易水道事業特別会計</v>
      </c>
      <c r="BH34" s="381"/>
      <c r="BI34" s="381"/>
      <c r="BJ34" s="381"/>
      <c r="BK34" s="381"/>
      <c r="BL34" s="381"/>
      <c r="BM34" s="381"/>
      <c r="BN34" s="381"/>
      <c r="BO34" s="381"/>
      <c r="BP34" s="381"/>
      <c r="BQ34" s="381"/>
      <c r="BR34" s="381"/>
      <c r="BS34" s="381"/>
      <c r="BT34" s="381"/>
      <c r="BU34" s="381"/>
      <c r="BV34" s="175"/>
      <c r="BW34" s="380">
        <f>IF(BY34="","",MAX(C34:D43,U34:V43,AM34:AN43,BE34:BF43)+1)</f>
        <v>10</v>
      </c>
      <c r="BX34" s="380"/>
      <c r="BY34" s="381" t="str">
        <f>IF('○各会計、関係団体の財政状況及び健全化判断比率'!B68="","",'○各会計、関係団体の財政状況及び健全化判断比率'!B68)</f>
        <v>岡山県広域水道企業団</v>
      </c>
      <c r="BZ34" s="381"/>
      <c r="CA34" s="381"/>
      <c r="CB34" s="381"/>
      <c r="CC34" s="381"/>
      <c r="CD34" s="381"/>
      <c r="CE34" s="381"/>
      <c r="CF34" s="381"/>
      <c r="CG34" s="381"/>
      <c r="CH34" s="381"/>
      <c r="CI34" s="381"/>
      <c r="CJ34" s="381"/>
      <c r="CK34" s="381"/>
      <c r="CL34" s="381"/>
      <c r="CM34" s="381"/>
      <c r="CN34" s="175"/>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15">
      <c r="A35" s="175"/>
      <c r="B35" s="202"/>
      <c r="C35" s="380">
        <f>IF(E35="","",C34+1)</f>
        <v>2</v>
      </c>
      <c r="D35" s="380"/>
      <c r="E35" s="381" t="str">
        <f>IF('○各会計、関係団体の財政状況及び健全化判断比率'!B8="","",'○各会計、関係団体の財政状況及び健全化判断比率'!B8)</f>
        <v>住宅新築資金等貸付特別会計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f t="shared" ref="BE35:BE43" si="1">IF(BG35="","",BE34+1)</f>
        <v>8</v>
      </c>
      <c r="BF35" s="380"/>
      <c r="BG35" s="381" t="str">
        <f>IF('○各会計、関係団体の財政状況及び健全化判断比率'!B33="","",'○各会計、関係団体の財政状況及び健全化判断比率'!B33)</f>
        <v>公共下水道事業特別会計</v>
      </c>
      <c r="BH35" s="381"/>
      <c r="BI35" s="381"/>
      <c r="BJ35" s="381"/>
      <c r="BK35" s="381"/>
      <c r="BL35" s="381"/>
      <c r="BM35" s="381"/>
      <c r="BN35" s="381"/>
      <c r="BO35" s="381"/>
      <c r="BP35" s="381"/>
      <c r="BQ35" s="381"/>
      <c r="BR35" s="381"/>
      <c r="BS35" s="381"/>
      <c r="BT35" s="381"/>
      <c r="BU35" s="381"/>
      <c r="BV35" s="175"/>
      <c r="BW35" s="380">
        <f t="shared" ref="BW35:BW43" si="2">IF(BY35="","",BW34+1)</f>
        <v>11</v>
      </c>
      <c r="BX35" s="380"/>
      <c r="BY35" s="381" t="str">
        <f>IF('○各会計、関係団体の財政状況及び健全化判断比率'!B69="","",'○各会計、関係団体の財政状況及び健全化判断比率'!B69)</f>
        <v>岡山県後期高齢者医療広域連合一般会計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15">
      <c r="A36" s="175"/>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f t="shared" si="1"/>
        <v>9</v>
      </c>
      <c r="BF36" s="380"/>
      <c r="BG36" s="381" t="str">
        <f>IF('○各会計、関係団体の財政状況及び健全化判断比率'!B34="","",'○各会計、関係団体の財政状況及び健全化判断比率'!B34)</f>
        <v>用地取得造成事業特別会計</v>
      </c>
      <c r="BH36" s="381"/>
      <c r="BI36" s="381"/>
      <c r="BJ36" s="381"/>
      <c r="BK36" s="381"/>
      <c r="BL36" s="381"/>
      <c r="BM36" s="381"/>
      <c r="BN36" s="381"/>
      <c r="BO36" s="381"/>
      <c r="BP36" s="381"/>
      <c r="BQ36" s="381"/>
      <c r="BR36" s="381"/>
      <c r="BS36" s="381"/>
      <c r="BT36" s="381"/>
      <c r="BU36" s="381"/>
      <c r="BV36" s="175"/>
      <c r="BW36" s="380">
        <f t="shared" si="2"/>
        <v>12</v>
      </c>
      <c r="BX36" s="380"/>
      <c r="BY36" s="381" t="str">
        <f>IF('○各会計、関係団体の財政状況及び健全化判断比率'!B70="","",'○各会計、関係団体の財政状況及び健全化判断比率'!B70)</f>
        <v>岡山県後期高齢者医療広域連合特別会計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15">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6</v>
      </c>
      <c r="V37" s="380"/>
      <c r="W37" s="381" t="str">
        <f>IF('○各会計、関係団体の財政状況及び健全化判断比率'!B31="","",'○各会計、関係団体の財政状況及び健全化判断比率'!B31)</f>
        <v>介護サービス事業特別会計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13</v>
      </c>
      <c r="BX37" s="380"/>
      <c r="BY37" s="381" t="str">
        <f>IF('○各会計、関係団体の財政状況及び健全化判断比率'!B71="","",'○各会計、関係団体の財政状況及び健全化判断比率'!B71)</f>
        <v>岡山県市町村総合事務組合一般会計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15">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14</v>
      </c>
      <c r="BX38" s="380"/>
      <c r="BY38" s="381" t="str">
        <f>IF('○各会計、関係団体の財政状況及び健全化判断比率'!B72="","",'○各会計、関係団体の財政状況及び健全化判断比率'!B72)</f>
        <v>岡山県市町村総合事務組合貸付金特別会計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15">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15</v>
      </c>
      <c r="BX39" s="380"/>
      <c r="BY39" s="381" t="str">
        <f>IF('○各会計、関係団体の財政状況及び健全化判断比率'!B73="","",'○各会計、関係団体の財政状況及び健全化判断比率'!B73)</f>
        <v>岡山県市町村総合事務組合拠出金事業特別会計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15">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16</v>
      </c>
      <c r="BX40" s="380"/>
      <c r="BY40" s="381" t="str">
        <f>IF('○各会計、関係団体の財政状況及び健全化判断比率'!B74="","",'○各会計、関係団体の財政状況及び健全化判断比率'!B74)</f>
        <v>岡山県市町村税整理組合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15">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17</v>
      </c>
      <c r="BX41" s="380"/>
      <c r="BY41" s="381" t="str">
        <f>IF('○各会計、関係団体の財政状況及び健全化判断比率'!B75="","",'○各会計、関係団体の財政状況及び健全化判断比率'!B75)</f>
        <v>津山広域事務組合一般会計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15">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18</v>
      </c>
      <c r="BX42" s="380"/>
      <c r="BY42" s="381" t="str">
        <f>IF('○各会計、関係団体の財政状況及び健全化判断比率'!B76="","",'○各会計、関係団体の財政状況及び健全化判断比率'!B76)</f>
        <v>津山広域事務組合ふるさと振興事業特別会計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15">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19</v>
      </c>
      <c r="BX43" s="380"/>
      <c r="BY43" s="381" t="str">
        <f>IF('○各会計、関係団体の財政状況及び健全化判断比率'!B77="","",'○各会計、関係団体の財政状況及び健全化判断比率'!B77)</f>
        <v>久米老人ホーム組合一般会計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206</v>
      </c>
      <c r="E46" s="377" t="s">
        <v>207</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208</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209</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210</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211</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212</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213</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214</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qlzAr4byIsyaQ6S6DYhn/Foto23+YocJN16lzITrNBCjsxME+KuLssPlRL0cAUQEM/TmuL2+5fjqIc4PAY41Mg==" saltValue="/vVsIyvVF5Xt5vwgs8UWa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M40" sqref="BM40:BU40"/>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215</v>
      </c>
      <c r="DI1" s="731"/>
      <c r="DJ1" s="731"/>
      <c r="DK1" s="731"/>
      <c r="DL1" s="731"/>
      <c r="DM1" s="731"/>
      <c r="DN1" s="732"/>
      <c r="DO1" s="208"/>
      <c r="DP1" s="730" t="s">
        <v>216</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218</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219</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220</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221</v>
      </c>
      <c r="S4" s="687"/>
      <c r="T4" s="687"/>
      <c r="U4" s="687"/>
      <c r="V4" s="687"/>
      <c r="W4" s="687"/>
      <c r="X4" s="687"/>
      <c r="Y4" s="688"/>
      <c r="Z4" s="686" t="s">
        <v>222</v>
      </c>
      <c r="AA4" s="687"/>
      <c r="AB4" s="687"/>
      <c r="AC4" s="688"/>
      <c r="AD4" s="686" t="s">
        <v>223</v>
      </c>
      <c r="AE4" s="687"/>
      <c r="AF4" s="687"/>
      <c r="AG4" s="687"/>
      <c r="AH4" s="687"/>
      <c r="AI4" s="687"/>
      <c r="AJ4" s="687"/>
      <c r="AK4" s="688"/>
      <c r="AL4" s="686" t="s">
        <v>222</v>
      </c>
      <c r="AM4" s="687"/>
      <c r="AN4" s="687"/>
      <c r="AO4" s="688"/>
      <c r="AP4" s="733" t="s">
        <v>224</v>
      </c>
      <c r="AQ4" s="733"/>
      <c r="AR4" s="733"/>
      <c r="AS4" s="733"/>
      <c r="AT4" s="733"/>
      <c r="AU4" s="733"/>
      <c r="AV4" s="733"/>
      <c r="AW4" s="733"/>
      <c r="AX4" s="733"/>
      <c r="AY4" s="733"/>
      <c r="AZ4" s="733"/>
      <c r="BA4" s="733"/>
      <c r="BB4" s="733"/>
      <c r="BC4" s="733"/>
      <c r="BD4" s="733"/>
      <c r="BE4" s="733"/>
      <c r="BF4" s="733"/>
      <c r="BG4" s="733" t="s">
        <v>225</v>
      </c>
      <c r="BH4" s="733"/>
      <c r="BI4" s="733"/>
      <c r="BJ4" s="733"/>
      <c r="BK4" s="733"/>
      <c r="BL4" s="733"/>
      <c r="BM4" s="733"/>
      <c r="BN4" s="733"/>
      <c r="BO4" s="733" t="s">
        <v>222</v>
      </c>
      <c r="BP4" s="733"/>
      <c r="BQ4" s="733"/>
      <c r="BR4" s="733"/>
      <c r="BS4" s="733" t="s">
        <v>226</v>
      </c>
      <c r="BT4" s="733"/>
      <c r="BU4" s="733"/>
      <c r="BV4" s="733"/>
      <c r="BW4" s="733"/>
      <c r="BX4" s="733"/>
      <c r="BY4" s="733"/>
      <c r="BZ4" s="733"/>
      <c r="CA4" s="733"/>
      <c r="CB4" s="733"/>
      <c r="CD4" s="686" t="s">
        <v>227</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228</v>
      </c>
      <c r="C5" s="693"/>
      <c r="D5" s="693"/>
      <c r="E5" s="693"/>
      <c r="F5" s="693"/>
      <c r="G5" s="693"/>
      <c r="H5" s="693"/>
      <c r="I5" s="693"/>
      <c r="J5" s="693"/>
      <c r="K5" s="693"/>
      <c r="L5" s="693"/>
      <c r="M5" s="693"/>
      <c r="N5" s="693"/>
      <c r="O5" s="693"/>
      <c r="P5" s="693"/>
      <c r="Q5" s="694"/>
      <c r="R5" s="689">
        <v>521755</v>
      </c>
      <c r="S5" s="690"/>
      <c r="T5" s="690"/>
      <c r="U5" s="690"/>
      <c r="V5" s="690"/>
      <c r="W5" s="690"/>
      <c r="X5" s="690"/>
      <c r="Y5" s="715"/>
      <c r="Z5" s="728">
        <v>11.4</v>
      </c>
      <c r="AA5" s="728"/>
      <c r="AB5" s="728"/>
      <c r="AC5" s="728"/>
      <c r="AD5" s="729">
        <v>521755</v>
      </c>
      <c r="AE5" s="729"/>
      <c r="AF5" s="729"/>
      <c r="AG5" s="729"/>
      <c r="AH5" s="729"/>
      <c r="AI5" s="729"/>
      <c r="AJ5" s="729"/>
      <c r="AK5" s="729"/>
      <c r="AL5" s="716">
        <v>18.7</v>
      </c>
      <c r="AM5" s="698"/>
      <c r="AN5" s="698"/>
      <c r="AO5" s="717"/>
      <c r="AP5" s="692" t="s">
        <v>229</v>
      </c>
      <c r="AQ5" s="693"/>
      <c r="AR5" s="693"/>
      <c r="AS5" s="693"/>
      <c r="AT5" s="693"/>
      <c r="AU5" s="693"/>
      <c r="AV5" s="693"/>
      <c r="AW5" s="693"/>
      <c r="AX5" s="693"/>
      <c r="AY5" s="693"/>
      <c r="AZ5" s="693"/>
      <c r="BA5" s="693"/>
      <c r="BB5" s="693"/>
      <c r="BC5" s="693"/>
      <c r="BD5" s="693"/>
      <c r="BE5" s="693"/>
      <c r="BF5" s="694"/>
      <c r="BG5" s="634">
        <v>521755</v>
      </c>
      <c r="BH5" s="635"/>
      <c r="BI5" s="635"/>
      <c r="BJ5" s="635"/>
      <c r="BK5" s="635"/>
      <c r="BL5" s="635"/>
      <c r="BM5" s="635"/>
      <c r="BN5" s="636"/>
      <c r="BO5" s="672">
        <v>100</v>
      </c>
      <c r="BP5" s="672"/>
      <c r="BQ5" s="672"/>
      <c r="BR5" s="672"/>
      <c r="BS5" s="673">
        <v>2131</v>
      </c>
      <c r="BT5" s="673"/>
      <c r="BU5" s="673"/>
      <c r="BV5" s="673"/>
      <c r="BW5" s="673"/>
      <c r="BX5" s="673"/>
      <c r="BY5" s="673"/>
      <c r="BZ5" s="673"/>
      <c r="CA5" s="673"/>
      <c r="CB5" s="713"/>
      <c r="CD5" s="686" t="s">
        <v>224</v>
      </c>
      <c r="CE5" s="687"/>
      <c r="CF5" s="687"/>
      <c r="CG5" s="687"/>
      <c r="CH5" s="687"/>
      <c r="CI5" s="687"/>
      <c r="CJ5" s="687"/>
      <c r="CK5" s="687"/>
      <c r="CL5" s="687"/>
      <c r="CM5" s="687"/>
      <c r="CN5" s="687"/>
      <c r="CO5" s="687"/>
      <c r="CP5" s="687"/>
      <c r="CQ5" s="688"/>
      <c r="CR5" s="686" t="s">
        <v>230</v>
      </c>
      <c r="CS5" s="687"/>
      <c r="CT5" s="687"/>
      <c r="CU5" s="687"/>
      <c r="CV5" s="687"/>
      <c r="CW5" s="687"/>
      <c r="CX5" s="687"/>
      <c r="CY5" s="688"/>
      <c r="CZ5" s="686" t="s">
        <v>222</v>
      </c>
      <c r="DA5" s="687"/>
      <c r="DB5" s="687"/>
      <c r="DC5" s="688"/>
      <c r="DD5" s="686" t="s">
        <v>231</v>
      </c>
      <c r="DE5" s="687"/>
      <c r="DF5" s="687"/>
      <c r="DG5" s="687"/>
      <c r="DH5" s="687"/>
      <c r="DI5" s="687"/>
      <c r="DJ5" s="687"/>
      <c r="DK5" s="687"/>
      <c r="DL5" s="687"/>
      <c r="DM5" s="687"/>
      <c r="DN5" s="687"/>
      <c r="DO5" s="687"/>
      <c r="DP5" s="688"/>
      <c r="DQ5" s="686" t="s">
        <v>232</v>
      </c>
      <c r="DR5" s="687"/>
      <c r="DS5" s="687"/>
      <c r="DT5" s="687"/>
      <c r="DU5" s="687"/>
      <c r="DV5" s="687"/>
      <c r="DW5" s="687"/>
      <c r="DX5" s="687"/>
      <c r="DY5" s="687"/>
      <c r="DZ5" s="687"/>
      <c r="EA5" s="687"/>
      <c r="EB5" s="687"/>
      <c r="EC5" s="688"/>
    </row>
    <row r="6" spans="2:143" ht="11.25" customHeight="1" x14ac:dyDescent="0.15">
      <c r="B6" s="631" t="s">
        <v>233</v>
      </c>
      <c r="C6" s="632"/>
      <c r="D6" s="632"/>
      <c r="E6" s="632"/>
      <c r="F6" s="632"/>
      <c r="G6" s="632"/>
      <c r="H6" s="632"/>
      <c r="I6" s="632"/>
      <c r="J6" s="632"/>
      <c r="K6" s="632"/>
      <c r="L6" s="632"/>
      <c r="M6" s="632"/>
      <c r="N6" s="632"/>
      <c r="O6" s="632"/>
      <c r="P6" s="632"/>
      <c r="Q6" s="633"/>
      <c r="R6" s="634">
        <v>73967</v>
      </c>
      <c r="S6" s="635"/>
      <c r="T6" s="635"/>
      <c r="U6" s="635"/>
      <c r="V6" s="635"/>
      <c r="W6" s="635"/>
      <c r="X6" s="635"/>
      <c r="Y6" s="636"/>
      <c r="Z6" s="672">
        <v>1.6</v>
      </c>
      <c r="AA6" s="672"/>
      <c r="AB6" s="672"/>
      <c r="AC6" s="672"/>
      <c r="AD6" s="673">
        <v>73967</v>
      </c>
      <c r="AE6" s="673"/>
      <c r="AF6" s="673"/>
      <c r="AG6" s="673"/>
      <c r="AH6" s="673"/>
      <c r="AI6" s="673"/>
      <c r="AJ6" s="673"/>
      <c r="AK6" s="673"/>
      <c r="AL6" s="637">
        <v>2.7</v>
      </c>
      <c r="AM6" s="638"/>
      <c r="AN6" s="638"/>
      <c r="AO6" s="674"/>
      <c r="AP6" s="631" t="s">
        <v>234</v>
      </c>
      <c r="AQ6" s="632"/>
      <c r="AR6" s="632"/>
      <c r="AS6" s="632"/>
      <c r="AT6" s="632"/>
      <c r="AU6" s="632"/>
      <c r="AV6" s="632"/>
      <c r="AW6" s="632"/>
      <c r="AX6" s="632"/>
      <c r="AY6" s="632"/>
      <c r="AZ6" s="632"/>
      <c r="BA6" s="632"/>
      <c r="BB6" s="632"/>
      <c r="BC6" s="632"/>
      <c r="BD6" s="632"/>
      <c r="BE6" s="632"/>
      <c r="BF6" s="633"/>
      <c r="BG6" s="634">
        <v>521755</v>
      </c>
      <c r="BH6" s="635"/>
      <c r="BI6" s="635"/>
      <c r="BJ6" s="635"/>
      <c r="BK6" s="635"/>
      <c r="BL6" s="635"/>
      <c r="BM6" s="635"/>
      <c r="BN6" s="636"/>
      <c r="BO6" s="672">
        <v>100</v>
      </c>
      <c r="BP6" s="672"/>
      <c r="BQ6" s="672"/>
      <c r="BR6" s="672"/>
      <c r="BS6" s="673">
        <v>2131</v>
      </c>
      <c r="BT6" s="673"/>
      <c r="BU6" s="673"/>
      <c r="BV6" s="673"/>
      <c r="BW6" s="673"/>
      <c r="BX6" s="673"/>
      <c r="BY6" s="673"/>
      <c r="BZ6" s="673"/>
      <c r="CA6" s="673"/>
      <c r="CB6" s="713"/>
      <c r="CD6" s="692" t="s">
        <v>235</v>
      </c>
      <c r="CE6" s="693"/>
      <c r="CF6" s="693"/>
      <c r="CG6" s="693"/>
      <c r="CH6" s="693"/>
      <c r="CI6" s="693"/>
      <c r="CJ6" s="693"/>
      <c r="CK6" s="693"/>
      <c r="CL6" s="693"/>
      <c r="CM6" s="693"/>
      <c r="CN6" s="693"/>
      <c r="CO6" s="693"/>
      <c r="CP6" s="693"/>
      <c r="CQ6" s="694"/>
      <c r="CR6" s="634">
        <v>48477</v>
      </c>
      <c r="CS6" s="635"/>
      <c r="CT6" s="635"/>
      <c r="CU6" s="635"/>
      <c r="CV6" s="635"/>
      <c r="CW6" s="635"/>
      <c r="CX6" s="635"/>
      <c r="CY6" s="636"/>
      <c r="CZ6" s="716">
        <v>1.1000000000000001</v>
      </c>
      <c r="DA6" s="698"/>
      <c r="DB6" s="698"/>
      <c r="DC6" s="718"/>
      <c r="DD6" s="640" t="s">
        <v>236</v>
      </c>
      <c r="DE6" s="635"/>
      <c r="DF6" s="635"/>
      <c r="DG6" s="635"/>
      <c r="DH6" s="635"/>
      <c r="DI6" s="635"/>
      <c r="DJ6" s="635"/>
      <c r="DK6" s="635"/>
      <c r="DL6" s="635"/>
      <c r="DM6" s="635"/>
      <c r="DN6" s="635"/>
      <c r="DO6" s="635"/>
      <c r="DP6" s="636"/>
      <c r="DQ6" s="640">
        <v>48477</v>
      </c>
      <c r="DR6" s="635"/>
      <c r="DS6" s="635"/>
      <c r="DT6" s="635"/>
      <c r="DU6" s="635"/>
      <c r="DV6" s="635"/>
      <c r="DW6" s="635"/>
      <c r="DX6" s="635"/>
      <c r="DY6" s="635"/>
      <c r="DZ6" s="635"/>
      <c r="EA6" s="635"/>
      <c r="EB6" s="635"/>
      <c r="EC6" s="671"/>
    </row>
    <row r="7" spans="2:143" ht="11.25" customHeight="1" x14ac:dyDescent="0.15">
      <c r="B7" s="631" t="s">
        <v>237</v>
      </c>
      <c r="C7" s="632"/>
      <c r="D7" s="632"/>
      <c r="E7" s="632"/>
      <c r="F7" s="632"/>
      <c r="G7" s="632"/>
      <c r="H7" s="632"/>
      <c r="I7" s="632"/>
      <c r="J7" s="632"/>
      <c r="K7" s="632"/>
      <c r="L7" s="632"/>
      <c r="M7" s="632"/>
      <c r="N7" s="632"/>
      <c r="O7" s="632"/>
      <c r="P7" s="632"/>
      <c r="Q7" s="633"/>
      <c r="R7" s="634">
        <v>179</v>
      </c>
      <c r="S7" s="635"/>
      <c r="T7" s="635"/>
      <c r="U7" s="635"/>
      <c r="V7" s="635"/>
      <c r="W7" s="635"/>
      <c r="X7" s="635"/>
      <c r="Y7" s="636"/>
      <c r="Z7" s="672">
        <v>0</v>
      </c>
      <c r="AA7" s="672"/>
      <c r="AB7" s="672"/>
      <c r="AC7" s="672"/>
      <c r="AD7" s="673">
        <v>179</v>
      </c>
      <c r="AE7" s="673"/>
      <c r="AF7" s="673"/>
      <c r="AG7" s="673"/>
      <c r="AH7" s="673"/>
      <c r="AI7" s="673"/>
      <c r="AJ7" s="673"/>
      <c r="AK7" s="673"/>
      <c r="AL7" s="637">
        <v>0</v>
      </c>
      <c r="AM7" s="638"/>
      <c r="AN7" s="638"/>
      <c r="AO7" s="674"/>
      <c r="AP7" s="631" t="s">
        <v>238</v>
      </c>
      <c r="AQ7" s="632"/>
      <c r="AR7" s="632"/>
      <c r="AS7" s="632"/>
      <c r="AT7" s="632"/>
      <c r="AU7" s="632"/>
      <c r="AV7" s="632"/>
      <c r="AW7" s="632"/>
      <c r="AX7" s="632"/>
      <c r="AY7" s="632"/>
      <c r="AZ7" s="632"/>
      <c r="BA7" s="632"/>
      <c r="BB7" s="632"/>
      <c r="BC7" s="632"/>
      <c r="BD7" s="632"/>
      <c r="BE7" s="632"/>
      <c r="BF7" s="633"/>
      <c r="BG7" s="634">
        <v>166250</v>
      </c>
      <c r="BH7" s="635"/>
      <c r="BI7" s="635"/>
      <c r="BJ7" s="635"/>
      <c r="BK7" s="635"/>
      <c r="BL7" s="635"/>
      <c r="BM7" s="635"/>
      <c r="BN7" s="636"/>
      <c r="BO7" s="672">
        <v>31.9</v>
      </c>
      <c r="BP7" s="672"/>
      <c r="BQ7" s="672"/>
      <c r="BR7" s="672"/>
      <c r="BS7" s="673">
        <v>2131</v>
      </c>
      <c r="BT7" s="673"/>
      <c r="BU7" s="673"/>
      <c r="BV7" s="673"/>
      <c r="BW7" s="673"/>
      <c r="BX7" s="673"/>
      <c r="BY7" s="673"/>
      <c r="BZ7" s="673"/>
      <c r="CA7" s="673"/>
      <c r="CB7" s="713"/>
      <c r="CD7" s="631" t="s">
        <v>239</v>
      </c>
      <c r="CE7" s="632"/>
      <c r="CF7" s="632"/>
      <c r="CG7" s="632"/>
      <c r="CH7" s="632"/>
      <c r="CI7" s="632"/>
      <c r="CJ7" s="632"/>
      <c r="CK7" s="632"/>
      <c r="CL7" s="632"/>
      <c r="CM7" s="632"/>
      <c r="CN7" s="632"/>
      <c r="CO7" s="632"/>
      <c r="CP7" s="632"/>
      <c r="CQ7" s="633"/>
      <c r="CR7" s="634">
        <v>1219265</v>
      </c>
      <c r="CS7" s="635"/>
      <c r="CT7" s="635"/>
      <c r="CU7" s="635"/>
      <c r="CV7" s="635"/>
      <c r="CW7" s="635"/>
      <c r="CX7" s="635"/>
      <c r="CY7" s="636"/>
      <c r="CZ7" s="672">
        <v>28.4</v>
      </c>
      <c r="DA7" s="672"/>
      <c r="DB7" s="672"/>
      <c r="DC7" s="672"/>
      <c r="DD7" s="640">
        <v>242041</v>
      </c>
      <c r="DE7" s="635"/>
      <c r="DF7" s="635"/>
      <c r="DG7" s="635"/>
      <c r="DH7" s="635"/>
      <c r="DI7" s="635"/>
      <c r="DJ7" s="635"/>
      <c r="DK7" s="635"/>
      <c r="DL7" s="635"/>
      <c r="DM7" s="635"/>
      <c r="DN7" s="635"/>
      <c r="DO7" s="635"/>
      <c r="DP7" s="636"/>
      <c r="DQ7" s="640">
        <v>872751</v>
      </c>
      <c r="DR7" s="635"/>
      <c r="DS7" s="635"/>
      <c r="DT7" s="635"/>
      <c r="DU7" s="635"/>
      <c r="DV7" s="635"/>
      <c r="DW7" s="635"/>
      <c r="DX7" s="635"/>
      <c r="DY7" s="635"/>
      <c r="DZ7" s="635"/>
      <c r="EA7" s="635"/>
      <c r="EB7" s="635"/>
      <c r="EC7" s="671"/>
    </row>
    <row r="8" spans="2:143" ht="11.25" customHeight="1" x14ac:dyDescent="0.15">
      <c r="B8" s="631" t="s">
        <v>240</v>
      </c>
      <c r="C8" s="632"/>
      <c r="D8" s="632"/>
      <c r="E8" s="632"/>
      <c r="F8" s="632"/>
      <c r="G8" s="632"/>
      <c r="H8" s="632"/>
      <c r="I8" s="632"/>
      <c r="J8" s="632"/>
      <c r="K8" s="632"/>
      <c r="L8" s="632"/>
      <c r="M8" s="632"/>
      <c r="N8" s="632"/>
      <c r="O8" s="632"/>
      <c r="P8" s="632"/>
      <c r="Q8" s="633"/>
      <c r="R8" s="634">
        <v>3304</v>
      </c>
      <c r="S8" s="635"/>
      <c r="T8" s="635"/>
      <c r="U8" s="635"/>
      <c r="V8" s="635"/>
      <c r="W8" s="635"/>
      <c r="X8" s="635"/>
      <c r="Y8" s="636"/>
      <c r="Z8" s="672">
        <v>0.1</v>
      </c>
      <c r="AA8" s="672"/>
      <c r="AB8" s="672"/>
      <c r="AC8" s="672"/>
      <c r="AD8" s="673">
        <v>3304</v>
      </c>
      <c r="AE8" s="673"/>
      <c r="AF8" s="673"/>
      <c r="AG8" s="673"/>
      <c r="AH8" s="673"/>
      <c r="AI8" s="673"/>
      <c r="AJ8" s="673"/>
      <c r="AK8" s="673"/>
      <c r="AL8" s="637">
        <v>0.1</v>
      </c>
      <c r="AM8" s="638"/>
      <c r="AN8" s="638"/>
      <c r="AO8" s="674"/>
      <c r="AP8" s="631" t="s">
        <v>241</v>
      </c>
      <c r="AQ8" s="632"/>
      <c r="AR8" s="632"/>
      <c r="AS8" s="632"/>
      <c r="AT8" s="632"/>
      <c r="AU8" s="632"/>
      <c r="AV8" s="632"/>
      <c r="AW8" s="632"/>
      <c r="AX8" s="632"/>
      <c r="AY8" s="632"/>
      <c r="AZ8" s="632"/>
      <c r="BA8" s="632"/>
      <c r="BB8" s="632"/>
      <c r="BC8" s="632"/>
      <c r="BD8" s="632"/>
      <c r="BE8" s="632"/>
      <c r="BF8" s="633"/>
      <c r="BG8" s="634">
        <v>7344</v>
      </c>
      <c r="BH8" s="635"/>
      <c r="BI8" s="635"/>
      <c r="BJ8" s="635"/>
      <c r="BK8" s="635"/>
      <c r="BL8" s="635"/>
      <c r="BM8" s="635"/>
      <c r="BN8" s="636"/>
      <c r="BO8" s="672">
        <v>1.4</v>
      </c>
      <c r="BP8" s="672"/>
      <c r="BQ8" s="672"/>
      <c r="BR8" s="672"/>
      <c r="BS8" s="673" t="s">
        <v>130</v>
      </c>
      <c r="BT8" s="673"/>
      <c r="BU8" s="673"/>
      <c r="BV8" s="673"/>
      <c r="BW8" s="673"/>
      <c r="BX8" s="673"/>
      <c r="BY8" s="673"/>
      <c r="BZ8" s="673"/>
      <c r="CA8" s="673"/>
      <c r="CB8" s="713"/>
      <c r="CD8" s="631" t="s">
        <v>242</v>
      </c>
      <c r="CE8" s="632"/>
      <c r="CF8" s="632"/>
      <c r="CG8" s="632"/>
      <c r="CH8" s="632"/>
      <c r="CI8" s="632"/>
      <c r="CJ8" s="632"/>
      <c r="CK8" s="632"/>
      <c r="CL8" s="632"/>
      <c r="CM8" s="632"/>
      <c r="CN8" s="632"/>
      <c r="CO8" s="632"/>
      <c r="CP8" s="632"/>
      <c r="CQ8" s="633"/>
      <c r="CR8" s="634">
        <v>837796</v>
      </c>
      <c r="CS8" s="635"/>
      <c r="CT8" s="635"/>
      <c r="CU8" s="635"/>
      <c r="CV8" s="635"/>
      <c r="CW8" s="635"/>
      <c r="CX8" s="635"/>
      <c r="CY8" s="636"/>
      <c r="CZ8" s="672">
        <v>19.5</v>
      </c>
      <c r="DA8" s="672"/>
      <c r="DB8" s="672"/>
      <c r="DC8" s="672"/>
      <c r="DD8" s="640">
        <v>130</v>
      </c>
      <c r="DE8" s="635"/>
      <c r="DF8" s="635"/>
      <c r="DG8" s="635"/>
      <c r="DH8" s="635"/>
      <c r="DI8" s="635"/>
      <c r="DJ8" s="635"/>
      <c r="DK8" s="635"/>
      <c r="DL8" s="635"/>
      <c r="DM8" s="635"/>
      <c r="DN8" s="635"/>
      <c r="DO8" s="635"/>
      <c r="DP8" s="636"/>
      <c r="DQ8" s="640">
        <v>578355</v>
      </c>
      <c r="DR8" s="635"/>
      <c r="DS8" s="635"/>
      <c r="DT8" s="635"/>
      <c r="DU8" s="635"/>
      <c r="DV8" s="635"/>
      <c r="DW8" s="635"/>
      <c r="DX8" s="635"/>
      <c r="DY8" s="635"/>
      <c r="DZ8" s="635"/>
      <c r="EA8" s="635"/>
      <c r="EB8" s="635"/>
      <c r="EC8" s="671"/>
    </row>
    <row r="9" spans="2:143" ht="11.25" customHeight="1" x14ac:dyDescent="0.15">
      <c r="B9" s="631" t="s">
        <v>243</v>
      </c>
      <c r="C9" s="632"/>
      <c r="D9" s="632"/>
      <c r="E9" s="632"/>
      <c r="F9" s="632"/>
      <c r="G9" s="632"/>
      <c r="H9" s="632"/>
      <c r="I9" s="632"/>
      <c r="J9" s="632"/>
      <c r="K9" s="632"/>
      <c r="L9" s="632"/>
      <c r="M9" s="632"/>
      <c r="N9" s="632"/>
      <c r="O9" s="632"/>
      <c r="P9" s="632"/>
      <c r="Q9" s="633"/>
      <c r="R9" s="634">
        <v>2220</v>
      </c>
      <c r="S9" s="635"/>
      <c r="T9" s="635"/>
      <c r="U9" s="635"/>
      <c r="V9" s="635"/>
      <c r="W9" s="635"/>
      <c r="X9" s="635"/>
      <c r="Y9" s="636"/>
      <c r="Z9" s="672">
        <v>0</v>
      </c>
      <c r="AA9" s="672"/>
      <c r="AB9" s="672"/>
      <c r="AC9" s="672"/>
      <c r="AD9" s="673">
        <v>2220</v>
      </c>
      <c r="AE9" s="673"/>
      <c r="AF9" s="673"/>
      <c r="AG9" s="673"/>
      <c r="AH9" s="673"/>
      <c r="AI9" s="673"/>
      <c r="AJ9" s="673"/>
      <c r="AK9" s="673"/>
      <c r="AL9" s="637">
        <v>0.1</v>
      </c>
      <c r="AM9" s="638"/>
      <c r="AN9" s="638"/>
      <c r="AO9" s="674"/>
      <c r="AP9" s="631" t="s">
        <v>244</v>
      </c>
      <c r="AQ9" s="632"/>
      <c r="AR9" s="632"/>
      <c r="AS9" s="632"/>
      <c r="AT9" s="632"/>
      <c r="AU9" s="632"/>
      <c r="AV9" s="632"/>
      <c r="AW9" s="632"/>
      <c r="AX9" s="632"/>
      <c r="AY9" s="632"/>
      <c r="AZ9" s="632"/>
      <c r="BA9" s="632"/>
      <c r="BB9" s="632"/>
      <c r="BC9" s="632"/>
      <c r="BD9" s="632"/>
      <c r="BE9" s="632"/>
      <c r="BF9" s="633"/>
      <c r="BG9" s="634">
        <v>143554</v>
      </c>
      <c r="BH9" s="635"/>
      <c r="BI9" s="635"/>
      <c r="BJ9" s="635"/>
      <c r="BK9" s="635"/>
      <c r="BL9" s="635"/>
      <c r="BM9" s="635"/>
      <c r="BN9" s="636"/>
      <c r="BO9" s="672">
        <v>27.5</v>
      </c>
      <c r="BP9" s="672"/>
      <c r="BQ9" s="672"/>
      <c r="BR9" s="672"/>
      <c r="BS9" s="673" t="s">
        <v>130</v>
      </c>
      <c r="BT9" s="673"/>
      <c r="BU9" s="673"/>
      <c r="BV9" s="673"/>
      <c r="BW9" s="673"/>
      <c r="BX9" s="673"/>
      <c r="BY9" s="673"/>
      <c r="BZ9" s="673"/>
      <c r="CA9" s="673"/>
      <c r="CB9" s="713"/>
      <c r="CD9" s="631" t="s">
        <v>245</v>
      </c>
      <c r="CE9" s="632"/>
      <c r="CF9" s="632"/>
      <c r="CG9" s="632"/>
      <c r="CH9" s="632"/>
      <c r="CI9" s="632"/>
      <c r="CJ9" s="632"/>
      <c r="CK9" s="632"/>
      <c r="CL9" s="632"/>
      <c r="CM9" s="632"/>
      <c r="CN9" s="632"/>
      <c r="CO9" s="632"/>
      <c r="CP9" s="632"/>
      <c r="CQ9" s="633"/>
      <c r="CR9" s="634">
        <v>368705</v>
      </c>
      <c r="CS9" s="635"/>
      <c r="CT9" s="635"/>
      <c r="CU9" s="635"/>
      <c r="CV9" s="635"/>
      <c r="CW9" s="635"/>
      <c r="CX9" s="635"/>
      <c r="CY9" s="636"/>
      <c r="CZ9" s="672">
        <v>8.6</v>
      </c>
      <c r="DA9" s="672"/>
      <c r="DB9" s="672"/>
      <c r="DC9" s="672"/>
      <c r="DD9" s="640">
        <v>16308</v>
      </c>
      <c r="DE9" s="635"/>
      <c r="DF9" s="635"/>
      <c r="DG9" s="635"/>
      <c r="DH9" s="635"/>
      <c r="DI9" s="635"/>
      <c r="DJ9" s="635"/>
      <c r="DK9" s="635"/>
      <c r="DL9" s="635"/>
      <c r="DM9" s="635"/>
      <c r="DN9" s="635"/>
      <c r="DO9" s="635"/>
      <c r="DP9" s="636"/>
      <c r="DQ9" s="640">
        <v>257685</v>
      </c>
      <c r="DR9" s="635"/>
      <c r="DS9" s="635"/>
      <c r="DT9" s="635"/>
      <c r="DU9" s="635"/>
      <c r="DV9" s="635"/>
      <c r="DW9" s="635"/>
      <c r="DX9" s="635"/>
      <c r="DY9" s="635"/>
      <c r="DZ9" s="635"/>
      <c r="EA9" s="635"/>
      <c r="EB9" s="635"/>
      <c r="EC9" s="671"/>
    </row>
    <row r="10" spans="2:143" ht="11.25" customHeight="1" x14ac:dyDescent="0.15">
      <c r="B10" s="631" t="s">
        <v>246</v>
      </c>
      <c r="C10" s="632"/>
      <c r="D10" s="632"/>
      <c r="E10" s="632"/>
      <c r="F10" s="632"/>
      <c r="G10" s="632"/>
      <c r="H10" s="632"/>
      <c r="I10" s="632"/>
      <c r="J10" s="632"/>
      <c r="K10" s="632"/>
      <c r="L10" s="632"/>
      <c r="M10" s="632"/>
      <c r="N10" s="632"/>
      <c r="O10" s="632"/>
      <c r="P10" s="632"/>
      <c r="Q10" s="633"/>
      <c r="R10" s="634" t="s">
        <v>130</v>
      </c>
      <c r="S10" s="635"/>
      <c r="T10" s="635"/>
      <c r="U10" s="635"/>
      <c r="V10" s="635"/>
      <c r="W10" s="635"/>
      <c r="X10" s="635"/>
      <c r="Y10" s="636"/>
      <c r="Z10" s="672" t="s">
        <v>236</v>
      </c>
      <c r="AA10" s="672"/>
      <c r="AB10" s="672"/>
      <c r="AC10" s="672"/>
      <c r="AD10" s="673" t="s">
        <v>130</v>
      </c>
      <c r="AE10" s="673"/>
      <c r="AF10" s="673"/>
      <c r="AG10" s="673"/>
      <c r="AH10" s="673"/>
      <c r="AI10" s="673"/>
      <c r="AJ10" s="673"/>
      <c r="AK10" s="673"/>
      <c r="AL10" s="637" t="s">
        <v>130</v>
      </c>
      <c r="AM10" s="638"/>
      <c r="AN10" s="638"/>
      <c r="AO10" s="674"/>
      <c r="AP10" s="631" t="s">
        <v>247</v>
      </c>
      <c r="AQ10" s="632"/>
      <c r="AR10" s="632"/>
      <c r="AS10" s="632"/>
      <c r="AT10" s="632"/>
      <c r="AU10" s="632"/>
      <c r="AV10" s="632"/>
      <c r="AW10" s="632"/>
      <c r="AX10" s="632"/>
      <c r="AY10" s="632"/>
      <c r="AZ10" s="632"/>
      <c r="BA10" s="632"/>
      <c r="BB10" s="632"/>
      <c r="BC10" s="632"/>
      <c r="BD10" s="632"/>
      <c r="BE10" s="632"/>
      <c r="BF10" s="633"/>
      <c r="BG10" s="634">
        <v>8349</v>
      </c>
      <c r="BH10" s="635"/>
      <c r="BI10" s="635"/>
      <c r="BJ10" s="635"/>
      <c r="BK10" s="635"/>
      <c r="BL10" s="635"/>
      <c r="BM10" s="635"/>
      <c r="BN10" s="636"/>
      <c r="BO10" s="672">
        <v>1.6</v>
      </c>
      <c r="BP10" s="672"/>
      <c r="BQ10" s="672"/>
      <c r="BR10" s="672"/>
      <c r="BS10" s="673" t="s">
        <v>130</v>
      </c>
      <c r="BT10" s="673"/>
      <c r="BU10" s="673"/>
      <c r="BV10" s="673"/>
      <c r="BW10" s="673"/>
      <c r="BX10" s="673"/>
      <c r="BY10" s="673"/>
      <c r="BZ10" s="673"/>
      <c r="CA10" s="673"/>
      <c r="CB10" s="713"/>
      <c r="CD10" s="631" t="s">
        <v>248</v>
      </c>
      <c r="CE10" s="632"/>
      <c r="CF10" s="632"/>
      <c r="CG10" s="632"/>
      <c r="CH10" s="632"/>
      <c r="CI10" s="632"/>
      <c r="CJ10" s="632"/>
      <c r="CK10" s="632"/>
      <c r="CL10" s="632"/>
      <c r="CM10" s="632"/>
      <c r="CN10" s="632"/>
      <c r="CO10" s="632"/>
      <c r="CP10" s="632"/>
      <c r="CQ10" s="633"/>
      <c r="CR10" s="634">
        <v>3020</v>
      </c>
      <c r="CS10" s="635"/>
      <c r="CT10" s="635"/>
      <c r="CU10" s="635"/>
      <c r="CV10" s="635"/>
      <c r="CW10" s="635"/>
      <c r="CX10" s="635"/>
      <c r="CY10" s="636"/>
      <c r="CZ10" s="672">
        <v>0.1</v>
      </c>
      <c r="DA10" s="672"/>
      <c r="DB10" s="672"/>
      <c r="DC10" s="672"/>
      <c r="DD10" s="640" t="s">
        <v>130</v>
      </c>
      <c r="DE10" s="635"/>
      <c r="DF10" s="635"/>
      <c r="DG10" s="635"/>
      <c r="DH10" s="635"/>
      <c r="DI10" s="635"/>
      <c r="DJ10" s="635"/>
      <c r="DK10" s="635"/>
      <c r="DL10" s="635"/>
      <c r="DM10" s="635"/>
      <c r="DN10" s="635"/>
      <c r="DO10" s="635"/>
      <c r="DP10" s="636"/>
      <c r="DQ10" s="640">
        <v>20</v>
      </c>
      <c r="DR10" s="635"/>
      <c r="DS10" s="635"/>
      <c r="DT10" s="635"/>
      <c r="DU10" s="635"/>
      <c r="DV10" s="635"/>
      <c r="DW10" s="635"/>
      <c r="DX10" s="635"/>
      <c r="DY10" s="635"/>
      <c r="DZ10" s="635"/>
      <c r="EA10" s="635"/>
      <c r="EB10" s="635"/>
      <c r="EC10" s="671"/>
    </row>
    <row r="11" spans="2:143" ht="11.25" customHeight="1" x14ac:dyDescent="0.15">
      <c r="B11" s="631" t="s">
        <v>249</v>
      </c>
      <c r="C11" s="632"/>
      <c r="D11" s="632"/>
      <c r="E11" s="632"/>
      <c r="F11" s="632"/>
      <c r="G11" s="632"/>
      <c r="H11" s="632"/>
      <c r="I11" s="632"/>
      <c r="J11" s="632"/>
      <c r="K11" s="632"/>
      <c r="L11" s="632"/>
      <c r="M11" s="632"/>
      <c r="N11" s="632"/>
      <c r="O11" s="632"/>
      <c r="P11" s="632"/>
      <c r="Q11" s="633"/>
      <c r="R11" s="634">
        <v>107464</v>
      </c>
      <c r="S11" s="635"/>
      <c r="T11" s="635"/>
      <c r="U11" s="635"/>
      <c r="V11" s="635"/>
      <c r="W11" s="635"/>
      <c r="X11" s="635"/>
      <c r="Y11" s="636"/>
      <c r="Z11" s="637">
        <v>2.4</v>
      </c>
      <c r="AA11" s="638"/>
      <c r="AB11" s="638"/>
      <c r="AC11" s="639"/>
      <c r="AD11" s="640">
        <v>107464</v>
      </c>
      <c r="AE11" s="635"/>
      <c r="AF11" s="635"/>
      <c r="AG11" s="635"/>
      <c r="AH11" s="635"/>
      <c r="AI11" s="635"/>
      <c r="AJ11" s="635"/>
      <c r="AK11" s="636"/>
      <c r="AL11" s="637">
        <v>3.9</v>
      </c>
      <c r="AM11" s="638"/>
      <c r="AN11" s="638"/>
      <c r="AO11" s="674"/>
      <c r="AP11" s="631" t="s">
        <v>250</v>
      </c>
      <c r="AQ11" s="632"/>
      <c r="AR11" s="632"/>
      <c r="AS11" s="632"/>
      <c r="AT11" s="632"/>
      <c r="AU11" s="632"/>
      <c r="AV11" s="632"/>
      <c r="AW11" s="632"/>
      <c r="AX11" s="632"/>
      <c r="AY11" s="632"/>
      <c r="AZ11" s="632"/>
      <c r="BA11" s="632"/>
      <c r="BB11" s="632"/>
      <c r="BC11" s="632"/>
      <c r="BD11" s="632"/>
      <c r="BE11" s="632"/>
      <c r="BF11" s="633"/>
      <c r="BG11" s="634">
        <v>7003</v>
      </c>
      <c r="BH11" s="635"/>
      <c r="BI11" s="635"/>
      <c r="BJ11" s="635"/>
      <c r="BK11" s="635"/>
      <c r="BL11" s="635"/>
      <c r="BM11" s="635"/>
      <c r="BN11" s="636"/>
      <c r="BO11" s="672">
        <v>1.3</v>
      </c>
      <c r="BP11" s="672"/>
      <c r="BQ11" s="672"/>
      <c r="BR11" s="672"/>
      <c r="BS11" s="673">
        <v>2131</v>
      </c>
      <c r="BT11" s="673"/>
      <c r="BU11" s="673"/>
      <c r="BV11" s="673"/>
      <c r="BW11" s="673"/>
      <c r="BX11" s="673"/>
      <c r="BY11" s="673"/>
      <c r="BZ11" s="673"/>
      <c r="CA11" s="673"/>
      <c r="CB11" s="713"/>
      <c r="CD11" s="631" t="s">
        <v>251</v>
      </c>
      <c r="CE11" s="632"/>
      <c r="CF11" s="632"/>
      <c r="CG11" s="632"/>
      <c r="CH11" s="632"/>
      <c r="CI11" s="632"/>
      <c r="CJ11" s="632"/>
      <c r="CK11" s="632"/>
      <c r="CL11" s="632"/>
      <c r="CM11" s="632"/>
      <c r="CN11" s="632"/>
      <c r="CO11" s="632"/>
      <c r="CP11" s="632"/>
      <c r="CQ11" s="633"/>
      <c r="CR11" s="634">
        <v>399012</v>
      </c>
      <c r="CS11" s="635"/>
      <c r="CT11" s="635"/>
      <c r="CU11" s="635"/>
      <c r="CV11" s="635"/>
      <c r="CW11" s="635"/>
      <c r="CX11" s="635"/>
      <c r="CY11" s="636"/>
      <c r="CZ11" s="672">
        <v>9.3000000000000007</v>
      </c>
      <c r="DA11" s="672"/>
      <c r="DB11" s="672"/>
      <c r="DC11" s="672"/>
      <c r="DD11" s="640">
        <v>22559</v>
      </c>
      <c r="DE11" s="635"/>
      <c r="DF11" s="635"/>
      <c r="DG11" s="635"/>
      <c r="DH11" s="635"/>
      <c r="DI11" s="635"/>
      <c r="DJ11" s="635"/>
      <c r="DK11" s="635"/>
      <c r="DL11" s="635"/>
      <c r="DM11" s="635"/>
      <c r="DN11" s="635"/>
      <c r="DO11" s="635"/>
      <c r="DP11" s="636"/>
      <c r="DQ11" s="640">
        <v>170304</v>
      </c>
      <c r="DR11" s="635"/>
      <c r="DS11" s="635"/>
      <c r="DT11" s="635"/>
      <c r="DU11" s="635"/>
      <c r="DV11" s="635"/>
      <c r="DW11" s="635"/>
      <c r="DX11" s="635"/>
      <c r="DY11" s="635"/>
      <c r="DZ11" s="635"/>
      <c r="EA11" s="635"/>
      <c r="EB11" s="635"/>
      <c r="EC11" s="671"/>
    </row>
    <row r="12" spans="2:143" ht="11.25" customHeight="1" x14ac:dyDescent="0.15">
      <c r="B12" s="631" t="s">
        <v>252</v>
      </c>
      <c r="C12" s="632"/>
      <c r="D12" s="632"/>
      <c r="E12" s="632"/>
      <c r="F12" s="632"/>
      <c r="G12" s="632"/>
      <c r="H12" s="632"/>
      <c r="I12" s="632"/>
      <c r="J12" s="632"/>
      <c r="K12" s="632"/>
      <c r="L12" s="632"/>
      <c r="M12" s="632"/>
      <c r="N12" s="632"/>
      <c r="O12" s="632"/>
      <c r="P12" s="632"/>
      <c r="Q12" s="633"/>
      <c r="R12" s="634" t="s">
        <v>130</v>
      </c>
      <c r="S12" s="635"/>
      <c r="T12" s="635"/>
      <c r="U12" s="635"/>
      <c r="V12" s="635"/>
      <c r="W12" s="635"/>
      <c r="X12" s="635"/>
      <c r="Y12" s="636"/>
      <c r="Z12" s="672" t="s">
        <v>236</v>
      </c>
      <c r="AA12" s="672"/>
      <c r="AB12" s="672"/>
      <c r="AC12" s="672"/>
      <c r="AD12" s="673" t="s">
        <v>130</v>
      </c>
      <c r="AE12" s="673"/>
      <c r="AF12" s="673"/>
      <c r="AG12" s="673"/>
      <c r="AH12" s="673"/>
      <c r="AI12" s="673"/>
      <c r="AJ12" s="673"/>
      <c r="AK12" s="673"/>
      <c r="AL12" s="637" t="s">
        <v>236</v>
      </c>
      <c r="AM12" s="638"/>
      <c r="AN12" s="638"/>
      <c r="AO12" s="674"/>
      <c r="AP12" s="631" t="s">
        <v>253</v>
      </c>
      <c r="AQ12" s="632"/>
      <c r="AR12" s="632"/>
      <c r="AS12" s="632"/>
      <c r="AT12" s="632"/>
      <c r="AU12" s="632"/>
      <c r="AV12" s="632"/>
      <c r="AW12" s="632"/>
      <c r="AX12" s="632"/>
      <c r="AY12" s="632"/>
      <c r="AZ12" s="632"/>
      <c r="BA12" s="632"/>
      <c r="BB12" s="632"/>
      <c r="BC12" s="632"/>
      <c r="BD12" s="632"/>
      <c r="BE12" s="632"/>
      <c r="BF12" s="633"/>
      <c r="BG12" s="634">
        <v>306013</v>
      </c>
      <c r="BH12" s="635"/>
      <c r="BI12" s="635"/>
      <c r="BJ12" s="635"/>
      <c r="BK12" s="635"/>
      <c r="BL12" s="635"/>
      <c r="BM12" s="635"/>
      <c r="BN12" s="636"/>
      <c r="BO12" s="672">
        <v>58.7</v>
      </c>
      <c r="BP12" s="672"/>
      <c r="BQ12" s="672"/>
      <c r="BR12" s="672"/>
      <c r="BS12" s="673" t="s">
        <v>236</v>
      </c>
      <c r="BT12" s="673"/>
      <c r="BU12" s="673"/>
      <c r="BV12" s="673"/>
      <c r="BW12" s="673"/>
      <c r="BX12" s="673"/>
      <c r="BY12" s="673"/>
      <c r="BZ12" s="673"/>
      <c r="CA12" s="673"/>
      <c r="CB12" s="713"/>
      <c r="CD12" s="631" t="s">
        <v>254</v>
      </c>
      <c r="CE12" s="632"/>
      <c r="CF12" s="632"/>
      <c r="CG12" s="632"/>
      <c r="CH12" s="632"/>
      <c r="CI12" s="632"/>
      <c r="CJ12" s="632"/>
      <c r="CK12" s="632"/>
      <c r="CL12" s="632"/>
      <c r="CM12" s="632"/>
      <c r="CN12" s="632"/>
      <c r="CO12" s="632"/>
      <c r="CP12" s="632"/>
      <c r="CQ12" s="633"/>
      <c r="CR12" s="634">
        <v>60820</v>
      </c>
      <c r="CS12" s="635"/>
      <c r="CT12" s="635"/>
      <c r="CU12" s="635"/>
      <c r="CV12" s="635"/>
      <c r="CW12" s="635"/>
      <c r="CX12" s="635"/>
      <c r="CY12" s="636"/>
      <c r="CZ12" s="672">
        <v>1.4</v>
      </c>
      <c r="DA12" s="672"/>
      <c r="DB12" s="672"/>
      <c r="DC12" s="672"/>
      <c r="DD12" s="640" t="s">
        <v>130</v>
      </c>
      <c r="DE12" s="635"/>
      <c r="DF12" s="635"/>
      <c r="DG12" s="635"/>
      <c r="DH12" s="635"/>
      <c r="DI12" s="635"/>
      <c r="DJ12" s="635"/>
      <c r="DK12" s="635"/>
      <c r="DL12" s="635"/>
      <c r="DM12" s="635"/>
      <c r="DN12" s="635"/>
      <c r="DO12" s="635"/>
      <c r="DP12" s="636"/>
      <c r="DQ12" s="640">
        <v>9408</v>
      </c>
      <c r="DR12" s="635"/>
      <c r="DS12" s="635"/>
      <c r="DT12" s="635"/>
      <c r="DU12" s="635"/>
      <c r="DV12" s="635"/>
      <c r="DW12" s="635"/>
      <c r="DX12" s="635"/>
      <c r="DY12" s="635"/>
      <c r="DZ12" s="635"/>
      <c r="EA12" s="635"/>
      <c r="EB12" s="635"/>
      <c r="EC12" s="671"/>
    </row>
    <row r="13" spans="2:143" ht="11.25" customHeight="1" x14ac:dyDescent="0.15">
      <c r="B13" s="631" t="s">
        <v>255</v>
      </c>
      <c r="C13" s="632"/>
      <c r="D13" s="632"/>
      <c r="E13" s="632"/>
      <c r="F13" s="632"/>
      <c r="G13" s="632"/>
      <c r="H13" s="632"/>
      <c r="I13" s="632"/>
      <c r="J13" s="632"/>
      <c r="K13" s="632"/>
      <c r="L13" s="632"/>
      <c r="M13" s="632"/>
      <c r="N13" s="632"/>
      <c r="O13" s="632"/>
      <c r="P13" s="632"/>
      <c r="Q13" s="633"/>
      <c r="R13" s="634" t="s">
        <v>130</v>
      </c>
      <c r="S13" s="635"/>
      <c r="T13" s="635"/>
      <c r="U13" s="635"/>
      <c r="V13" s="635"/>
      <c r="W13" s="635"/>
      <c r="X13" s="635"/>
      <c r="Y13" s="636"/>
      <c r="Z13" s="672" t="s">
        <v>236</v>
      </c>
      <c r="AA13" s="672"/>
      <c r="AB13" s="672"/>
      <c r="AC13" s="672"/>
      <c r="AD13" s="673" t="s">
        <v>130</v>
      </c>
      <c r="AE13" s="673"/>
      <c r="AF13" s="673"/>
      <c r="AG13" s="673"/>
      <c r="AH13" s="673"/>
      <c r="AI13" s="673"/>
      <c r="AJ13" s="673"/>
      <c r="AK13" s="673"/>
      <c r="AL13" s="637" t="s">
        <v>130</v>
      </c>
      <c r="AM13" s="638"/>
      <c r="AN13" s="638"/>
      <c r="AO13" s="674"/>
      <c r="AP13" s="631" t="s">
        <v>256</v>
      </c>
      <c r="AQ13" s="632"/>
      <c r="AR13" s="632"/>
      <c r="AS13" s="632"/>
      <c r="AT13" s="632"/>
      <c r="AU13" s="632"/>
      <c r="AV13" s="632"/>
      <c r="AW13" s="632"/>
      <c r="AX13" s="632"/>
      <c r="AY13" s="632"/>
      <c r="AZ13" s="632"/>
      <c r="BA13" s="632"/>
      <c r="BB13" s="632"/>
      <c r="BC13" s="632"/>
      <c r="BD13" s="632"/>
      <c r="BE13" s="632"/>
      <c r="BF13" s="633"/>
      <c r="BG13" s="634">
        <v>305716</v>
      </c>
      <c r="BH13" s="635"/>
      <c r="BI13" s="635"/>
      <c r="BJ13" s="635"/>
      <c r="BK13" s="635"/>
      <c r="BL13" s="635"/>
      <c r="BM13" s="635"/>
      <c r="BN13" s="636"/>
      <c r="BO13" s="672">
        <v>58.6</v>
      </c>
      <c r="BP13" s="672"/>
      <c r="BQ13" s="672"/>
      <c r="BR13" s="672"/>
      <c r="BS13" s="673" t="s">
        <v>236</v>
      </c>
      <c r="BT13" s="673"/>
      <c r="BU13" s="673"/>
      <c r="BV13" s="673"/>
      <c r="BW13" s="673"/>
      <c r="BX13" s="673"/>
      <c r="BY13" s="673"/>
      <c r="BZ13" s="673"/>
      <c r="CA13" s="673"/>
      <c r="CB13" s="713"/>
      <c r="CD13" s="631" t="s">
        <v>257</v>
      </c>
      <c r="CE13" s="632"/>
      <c r="CF13" s="632"/>
      <c r="CG13" s="632"/>
      <c r="CH13" s="632"/>
      <c r="CI13" s="632"/>
      <c r="CJ13" s="632"/>
      <c r="CK13" s="632"/>
      <c r="CL13" s="632"/>
      <c r="CM13" s="632"/>
      <c r="CN13" s="632"/>
      <c r="CO13" s="632"/>
      <c r="CP13" s="632"/>
      <c r="CQ13" s="633"/>
      <c r="CR13" s="634">
        <v>378665</v>
      </c>
      <c r="CS13" s="635"/>
      <c r="CT13" s="635"/>
      <c r="CU13" s="635"/>
      <c r="CV13" s="635"/>
      <c r="CW13" s="635"/>
      <c r="CX13" s="635"/>
      <c r="CY13" s="636"/>
      <c r="CZ13" s="672">
        <v>8.8000000000000007</v>
      </c>
      <c r="DA13" s="672"/>
      <c r="DB13" s="672"/>
      <c r="DC13" s="672"/>
      <c r="DD13" s="640">
        <v>123725</v>
      </c>
      <c r="DE13" s="635"/>
      <c r="DF13" s="635"/>
      <c r="DG13" s="635"/>
      <c r="DH13" s="635"/>
      <c r="DI13" s="635"/>
      <c r="DJ13" s="635"/>
      <c r="DK13" s="635"/>
      <c r="DL13" s="635"/>
      <c r="DM13" s="635"/>
      <c r="DN13" s="635"/>
      <c r="DO13" s="635"/>
      <c r="DP13" s="636"/>
      <c r="DQ13" s="640">
        <v>278319</v>
      </c>
      <c r="DR13" s="635"/>
      <c r="DS13" s="635"/>
      <c r="DT13" s="635"/>
      <c r="DU13" s="635"/>
      <c r="DV13" s="635"/>
      <c r="DW13" s="635"/>
      <c r="DX13" s="635"/>
      <c r="DY13" s="635"/>
      <c r="DZ13" s="635"/>
      <c r="EA13" s="635"/>
      <c r="EB13" s="635"/>
      <c r="EC13" s="671"/>
    </row>
    <row r="14" spans="2:143" ht="11.25" customHeight="1" x14ac:dyDescent="0.15">
      <c r="B14" s="631" t="s">
        <v>258</v>
      </c>
      <c r="C14" s="632"/>
      <c r="D14" s="632"/>
      <c r="E14" s="632"/>
      <c r="F14" s="632"/>
      <c r="G14" s="632"/>
      <c r="H14" s="632"/>
      <c r="I14" s="632"/>
      <c r="J14" s="632"/>
      <c r="K14" s="632"/>
      <c r="L14" s="632"/>
      <c r="M14" s="632"/>
      <c r="N14" s="632"/>
      <c r="O14" s="632"/>
      <c r="P14" s="632"/>
      <c r="Q14" s="633"/>
      <c r="R14" s="634">
        <v>124</v>
      </c>
      <c r="S14" s="635"/>
      <c r="T14" s="635"/>
      <c r="U14" s="635"/>
      <c r="V14" s="635"/>
      <c r="W14" s="635"/>
      <c r="X14" s="635"/>
      <c r="Y14" s="636"/>
      <c r="Z14" s="672">
        <v>0</v>
      </c>
      <c r="AA14" s="672"/>
      <c r="AB14" s="672"/>
      <c r="AC14" s="672"/>
      <c r="AD14" s="673">
        <v>124</v>
      </c>
      <c r="AE14" s="673"/>
      <c r="AF14" s="673"/>
      <c r="AG14" s="673"/>
      <c r="AH14" s="673"/>
      <c r="AI14" s="673"/>
      <c r="AJ14" s="673"/>
      <c r="AK14" s="673"/>
      <c r="AL14" s="637">
        <v>0</v>
      </c>
      <c r="AM14" s="638"/>
      <c r="AN14" s="638"/>
      <c r="AO14" s="674"/>
      <c r="AP14" s="631" t="s">
        <v>259</v>
      </c>
      <c r="AQ14" s="632"/>
      <c r="AR14" s="632"/>
      <c r="AS14" s="632"/>
      <c r="AT14" s="632"/>
      <c r="AU14" s="632"/>
      <c r="AV14" s="632"/>
      <c r="AW14" s="632"/>
      <c r="AX14" s="632"/>
      <c r="AY14" s="632"/>
      <c r="AZ14" s="632"/>
      <c r="BA14" s="632"/>
      <c r="BB14" s="632"/>
      <c r="BC14" s="632"/>
      <c r="BD14" s="632"/>
      <c r="BE14" s="632"/>
      <c r="BF14" s="633"/>
      <c r="BG14" s="634">
        <v>23333</v>
      </c>
      <c r="BH14" s="635"/>
      <c r="BI14" s="635"/>
      <c r="BJ14" s="635"/>
      <c r="BK14" s="635"/>
      <c r="BL14" s="635"/>
      <c r="BM14" s="635"/>
      <c r="BN14" s="636"/>
      <c r="BO14" s="672">
        <v>4.5</v>
      </c>
      <c r="BP14" s="672"/>
      <c r="BQ14" s="672"/>
      <c r="BR14" s="672"/>
      <c r="BS14" s="673" t="s">
        <v>236</v>
      </c>
      <c r="BT14" s="673"/>
      <c r="BU14" s="673"/>
      <c r="BV14" s="673"/>
      <c r="BW14" s="673"/>
      <c r="BX14" s="673"/>
      <c r="BY14" s="673"/>
      <c r="BZ14" s="673"/>
      <c r="CA14" s="673"/>
      <c r="CB14" s="713"/>
      <c r="CD14" s="631" t="s">
        <v>260</v>
      </c>
      <c r="CE14" s="632"/>
      <c r="CF14" s="632"/>
      <c r="CG14" s="632"/>
      <c r="CH14" s="632"/>
      <c r="CI14" s="632"/>
      <c r="CJ14" s="632"/>
      <c r="CK14" s="632"/>
      <c r="CL14" s="632"/>
      <c r="CM14" s="632"/>
      <c r="CN14" s="632"/>
      <c r="CO14" s="632"/>
      <c r="CP14" s="632"/>
      <c r="CQ14" s="633"/>
      <c r="CR14" s="634">
        <v>109955</v>
      </c>
      <c r="CS14" s="635"/>
      <c r="CT14" s="635"/>
      <c r="CU14" s="635"/>
      <c r="CV14" s="635"/>
      <c r="CW14" s="635"/>
      <c r="CX14" s="635"/>
      <c r="CY14" s="636"/>
      <c r="CZ14" s="672">
        <v>2.6</v>
      </c>
      <c r="DA14" s="672"/>
      <c r="DB14" s="672"/>
      <c r="DC14" s="672"/>
      <c r="DD14" s="640">
        <v>11400</v>
      </c>
      <c r="DE14" s="635"/>
      <c r="DF14" s="635"/>
      <c r="DG14" s="635"/>
      <c r="DH14" s="635"/>
      <c r="DI14" s="635"/>
      <c r="DJ14" s="635"/>
      <c r="DK14" s="635"/>
      <c r="DL14" s="635"/>
      <c r="DM14" s="635"/>
      <c r="DN14" s="635"/>
      <c r="DO14" s="635"/>
      <c r="DP14" s="636"/>
      <c r="DQ14" s="640">
        <v>98373</v>
      </c>
      <c r="DR14" s="635"/>
      <c r="DS14" s="635"/>
      <c r="DT14" s="635"/>
      <c r="DU14" s="635"/>
      <c r="DV14" s="635"/>
      <c r="DW14" s="635"/>
      <c r="DX14" s="635"/>
      <c r="DY14" s="635"/>
      <c r="DZ14" s="635"/>
      <c r="EA14" s="635"/>
      <c r="EB14" s="635"/>
      <c r="EC14" s="671"/>
    </row>
    <row r="15" spans="2:143" ht="11.25" customHeight="1" x14ac:dyDescent="0.15">
      <c r="B15" s="631" t="s">
        <v>261</v>
      </c>
      <c r="C15" s="632"/>
      <c r="D15" s="632"/>
      <c r="E15" s="632"/>
      <c r="F15" s="632"/>
      <c r="G15" s="632"/>
      <c r="H15" s="632"/>
      <c r="I15" s="632"/>
      <c r="J15" s="632"/>
      <c r="K15" s="632"/>
      <c r="L15" s="632"/>
      <c r="M15" s="632"/>
      <c r="N15" s="632"/>
      <c r="O15" s="632"/>
      <c r="P15" s="632"/>
      <c r="Q15" s="633"/>
      <c r="R15" s="634" t="s">
        <v>130</v>
      </c>
      <c r="S15" s="635"/>
      <c r="T15" s="635"/>
      <c r="U15" s="635"/>
      <c r="V15" s="635"/>
      <c r="W15" s="635"/>
      <c r="X15" s="635"/>
      <c r="Y15" s="636"/>
      <c r="Z15" s="672" t="s">
        <v>236</v>
      </c>
      <c r="AA15" s="672"/>
      <c r="AB15" s="672"/>
      <c r="AC15" s="672"/>
      <c r="AD15" s="673" t="s">
        <v>130</v>
      </c>
      <c r="AE15" s="673"/>
      <c r="AF15" s="673"/>
      <c r="AG15" s="673"/>
      <c r="AH15" s="673"/>
      <c r="AI15" s="673"/>
      <c r="AJ15" s="673"/>
      <c r="AK15" s="673"/>
      <c r="AL15" s="637" t="s">
        <v>236</v>
      </c>
      <c r="AM15" s="638"/>
      <c r="AN15" s="638"/>
      <c r="AO15" s="674"/>
      <c r="AP15" s="631" t="s">
        <v>262</v>
      </c>
      <c r="AQ15" s="632"/>
      <c r="AR15" s="632"/>
      <c r="AS15" s="632"/>
      <c r="AT15" s="632"/>
      <c r="AU15" s="632"/>
      <c r="AV15" s="632"/>
      <c r="AW15" s="632"/>
      <c r="AX15" s="632"/>
      <c r="AY15" s="632"/>
      <c r="AZ15" s="632"/>
      <c r="BA15" s="632"/>
      <c r="BB15" s="632"/>
      <c r="BC15" s="632"/>
      <c r="BD15" s="632"/>
      <c r="BE15" s="632"/>
      <c r="BF15" s="633"/>
      <c r="BG15" s="634">
        <v>26159</v>
      </c>
      <c r="BH15" s="635"/>
      <c r="BI15" s="635"/>
      <c r="BJ15" s="635"/>
      <c r="BK15" s="635"/>
      <c r="BL15" s="635"/>
      <c r="BM15" s="635"/>
      <c r="BN15" s="636"/>
      <c r="BO15" s="672">
        <v>5</v>
      </c>
      <c r="BP15" s="672"/>
      <c r="BQ15" s="672"/>
      <c r="BR15" s="672"/>
      <c r="BS15" s="673" t="s">
        <v>130</v>
      </c>
      <c r="BT15" s="673"/>
      <c r="BU15" s="673"/>
      <c r="BV15" s="673"/>
      <c r="BW15" s="673"/>
      <c r="BX15" s="673"/>
      <c r="BY15" s="673"/>
      <c r="BZ15" s="673"/>
      <c r="CA15" s="673"/>
      <c r="CB15" s="713"/>
      <c r="CD15" s="631" t="s">
        <v>263</v>
      </c>
      <c r="CE15" s="632"/>
      <c r="CF15" s="632"/>
      <c r="CG15" s="632"/>
      <c r="CH15" s="632"/>
      <c r="CI15" s="632"/>
      <c r="CJ15" s="632"/>
      <c r="CK15" s="632"/>
      <c r="CL15" s="632"/>
      <c r="CM15" s="632"/>
      <c r="CN15" s="632"/>
      <c r="CO15" s="632"/>
      <c r="CP15" s="632"/>
      <c r="CQ15" s="633"/>
      <c r="CR15" s="634">
        <v>425489</v>
      </c>
      <c r="CS15" s="635"/>
      <c r="CT15" s="635"/>
      <c r="CU15" s="635"/>
      <c r="CV15" s="635"/>
      <c r="CW15" s="635"/>
      <c r="CX15" s="635"/>
      <c r="CY15" s="636"/>
      <c r="CZ15" s="672">
        <v>9.9</v>
      </c>
      <c r="DA15" s="672"/>
      <c r="DB15" s="672"/>
      <c r="DC15" s="672"/>
      <c r="DD15" s="640">
        <v>69016</v>
      </c>
      <c r="DE15" s="635"/>
      <c r="DF15" s="635"/>
      <c r="DG15" s="635"/>
      <c r="DH15" s="635"/>
      <c r="DI15" s="635"/>
      <c r="DJ15" s="635"/>
      <c r="DK15" s="635"/>
      <c r="DL15" s="635"/>
      <c r="DM15" s="635"/>
      <c r="DN15" s="635"/>
      <c r="DO15" s="635"/>
      <c r="DP15" s="636"/>
      <c r="DQ15" s="640">
        <v>331491</v>
      </c>
      <c r="DR15" s="635"/>
      <c r="DS15" s="635"/>
      <c r="DT15" s="635"/>
      <c r="DU15" s="635"/>
      <c r="DV15" s="635"/>
      <c r="DW15" s="635"/>
      <c r="DX15" s="635"/>
      <c r="DY15" s="635"/>
      <c r="DZ15" s="635"/>
      <c r="EA15" s="635"/>
      <c r="EB15" s="635"/>
      <c r="EC15" s="671"/>
    </row>
    <row r="16" spans="2:143" ht="11.25" customHeight="1" x14ac:dyDescent="0.15">
      <c r="B16" s="631" t="s">
        <v>264</v>
      </c>
      <c r="C16" s="632"/>
      <c r="D16" s="632"/>
      <c r="E16" s="632"/>
      <c r="F16" s="632"/>
      <c r="G16" s="632"/>
      <c r="H16" s="632"/>
      <c r="I16" s="632"/>
      <c r="J16" s="632"/>
      <c r="K16" s="632"/>
      <c r="L16" s="632"/>
      <c r="M16" s="632"/>
      <c r="N16" s="632"/>
      <c r="O16" s="632"/>
      <c r="P16" s="632"/>
      <c r="Q16" s="633"/>
      <c r="R16" s="634">
        <v>6788</v>
      </c>
      <c r="S16" s="635"/>
      <c r="T16" s="635"/>
      <c r="U16" s="635"/>
      <c r="V16" s="635"/>
      <c r="W16" s="635"/>
      <c r="X16" s="635"/>
      <c r="Y16" s="636"/>
      <c r="Z16" s="672">
        <v>0.1</v>
      </c>
      <c r="AA16" s="672"/>
      <c r="AB16" s="672"/>
      <c r="AC16" s="672"/>
      <c r="AD16" s="673">
        <v>6788</v>
      </c>
      <c r="AE16" s="673"/>
      <c r="AF16" s="673"/>
      <c r="AG16" s="673"/>
      <c r="AH16" s="673"/>
      <c r="AI16" s="673"/>
      <c r="AJ16" s="673"/>
      <c r="AK16" s="673"/>
      <c r="AL16" s="637">
        <v>0.2</v>
      </c>
      <c r="AM16" s="638"/>
      <c r="AN16" s="638"/>
      <c r="AO16" s="674"/>
      <c r="AP16" s="631" t="s">
        <v>265</v>
      </c>
      <c r="AQ16" s="632"/>
      <c r="AR16" s="632"/>
      <c r="AS16" s="632"/>
      <c r="AT16" s="632"/>
      <c r="AU16" s="632"/>
      <c r="AV16" s="632"/>
      <c r="AW16" s="632"/>
      <c r="AX16" s="632"/>
      <c r="AY16" s="632"/>
      <c r="AZ16" s="632"/>
      <c r="BA16" s="632"/>
      <c r="BB16" s="632"/>
      <c r="BC16" s="632"/>
      <c r="BD16" s="632"/>
      <c r="BE16" s="632"/>
      <c r="BF16" s="633"/>
      <c r="BG16" s="634" t="s">
        <v>236</v>
      </c>
      <c r="BH16" s="635"/>
      <c r="BI16" s="635"/>
      <c r="BJ16" s="635"/>
      <c r="BK16" s="635"/>
      <c r="BL16" s="635"/>
      <c r="BM16" s="635"/>
      <c r="BN16" s="636"/>
      <c r="BO16" s="672" t="s">
        <v>130</v>
      </c>
      <c r="BP16" s="672"/>
      <c r="BQ16" s="672"/>
      <c r="BR16" s="672"/>
      <c r="BS16" s="673" t="s">
        <v>130</v>
      </c>
      <c r="BT16" s="673"/>
      <c r="BU16" s="673"/>
      <c r="BV16" s="673"/>
      <c r="BW16" s="673"/>
      <c r="BX16" s="673"/>
      <c r="BY16" s="673"/>
      <c r="BZ16" s="673"/>
      <c r="CA16" s="673"/>
      <c r="CB16" s="713"/>
      <c r="CD16" s="631" t="s">
        <v>266</v>
      </c>
      <c r="CE16" s="632"/>
      <c r="CF16" s="632"/>
      <c r="CG16" s="632"/>
      <c r="CH16" s="632"/>
      <c r="CI16" s="632"/>
      <c r="CJ16" s="632"/>
      <c r="CK16" s="632"/>
      <c r="CL16" s="632"/>
      <c r="CM16" s="632"/>
      <c r="CN16" s="632"/>
      <c r="CO16" s="632"/>
      <c r="CP16" s="632"/>
      <c r="CQ16" s="633"/>
      <c r="CR16" s="634">
        <v>15293</v>
      </c>
      <c r="CS16" s="635"/>
      <c r="CT16" s="635"/>
      <c r="CU16" s="635"/>
      <c r="CV16" s="635"/>
      <c r="CW16" s="635"/>
      <c r="CX16" s="635"/>
      <c r="CY16" s="636"/>
      <c r="CZ16" s="672">
        <v>0.4</v>
      </c>
      <c r="DA16" s="672"/>
      <c r="DB16" s="672"/>
      <c r="DC16" s="672"/>
      <c r="DD16" s="640" t="s">
        <v>130</v>
      </c>
      <c r="DE16" s="635"/>
      <c r="DF16" s="635"/>
      <c r="DG16" s="635"/>
      <c r="DH16" s="635"/>
      <c r="DI16" s="635"/>
      <c r="DJ16" s="635"/>
      <c r="DK16" s="635"/>
      <c r="DL16" s="635"/>
      <c r="DM16" s="635"/>
      <c r="DN16" s="635"/>
      <c r="DO16" s="635"/>
      <c r="DP16" s="636"/>
      <c r="DQ16" s="640">
        <v>3433</v>
      </c>
      <c r="DR16" s="635"/>
      <c r="DS16" s="635"/>
      <c r="DT16" s="635"/>
      <c r="DU16" s="635"/>
      <c r="DV16" s="635"/>
      <c r="DW16" s="635"/>
      <c r="DX16" s="635"/>
      <c r="DY16" s="635"/>
      <c r="DZ16" s="635"/>
      <c r="EA16" s="635"/>
      <c r="EB16" s="635"/>
      <c r="EC16" s="671"/>
    </row>
    <row r="17" spans="2:133" ht="11.25" customHeight="1" x14ac:dyDescent="0.15">
      <c r="B17" s="631" t="s">
        <v>267</v>
      </c>
      <c r="C17" s="632"/>
      <c r="D17" s="632"/>
      <c r="E17" s="632"/>
      <c r="F17" s="632"/>
      <c r="G17" s="632"/>
      <c r="H17" s="632"/>
      <c r="I17" s="632"/>
      <c r="J17" s="632"/>
      <c r="K17" s="632"/>
      <c r="L17" s="632"/>
      <c r="M17" s="632"/>
      <c r="N17" s="632"/>
      <c r="O17" s="632"/>
      <c r="P17" s="632"/>
      <c r="Q17" s="633"/>
      <c r="R17" s="634">
        <v>6944</v>
      </c>
      <c r="S17" s="635"/>
      <c r="T17" s="635"/>
      <c r="U17" s="635"/>
      <c r="V17" s="635"/>
      <c r="W17" s="635"/>
      <c r="X17" s="635"/>
      <c r="Y17" s="636"/>
      <c r="Z17" s="672">
        <v>0.2</v>
      </c>
      <c r="AA17" s="672"/>
      <c r="AB17" s="672"/>
      <c r="AC17" s="672"/>
      <c r="AD17" s="673">
        <v>6944</v>
      </c>
      <c r="AE17" s="673"/>
      <c r="AF17" s="673"/>
      <c r="AG17" s="673"/>
      <c r="AH17" s="673"/>
      <c r="AI17" s="673"/>
      <c r="AJ17" s="673"/>
      <c r="AK17" s="673"/>
      <c r="AL17" s="637">
        <v>0.2</v>
      </c>
      <c r="AM17" s="638"/>
      <c r="AN17" s="638"/>
      <c r="AO17" s="674"/>
      <c r="AP17" s="631" t="s">
        <v>268</v>
      </c>
      <c r="AQ17" s="632"/>
      <c r="AR17" s="632"/>
      <c r="AS17" s="632"/>
      <c r="AT17" s="632"/>
      <c r="AU17" s="632"/>
      <c r="AV17" s="632"/>
      <c r="AW17" s="632"/>
      <c r="AX17" s="632"/>
      <c r="AY17" s="632"/>
      <c r="AZ17" s="632"/>
      <c r="BA17" s="632"/>
      <c r="BB17" s="632"/>
      <c r="BC17" s="632"/>
      <c r="BD17" s="632"/>
      <c r="BE17" s="632"/>
      <c r="BF17" s="633"/>
      <c r="BG17" s="634" t="s">
        <v>130</v>
      </c>
      <c r="BH17" s="635"/>
      <c r="BI17" s="635"/>
      <c r="BJ17" s="635"/>
      <c r="BK17" s="635"/>
      <c r="BL17" s="635"/>
      <c r="BM17" s="635"/>
      <c r="BN17" s="636"/>
      <c r="BO17" s="672" t="s">
        <v>236</v>
      </c>
      <c r="BP17" s="672"/>
      <c r="BQ17" s="672"/>
      <c r="BR17" s="672"/>
      <c r="BS17" s="673" t="s">
        <v>130</v>
      </c>
      <c r="BT17" s="673"/>
      <c r="BU17" s="673"/>
      <c r="BV17" s="673"/>
      <c r="BW17" s="673"/>
      <c r="BX17" s="673"/>
      <c r="BY17" s="673"/>
      <c r="BZ17" s="673"/>
      <c r="CA17" s="673"/>
      <c r="CB17" s="713"/>
      <c r="CD17" s="631" t="s">
        <v>269</v>
      </c>
      <c r="CE17" s="632"/>
      <c r="CF17" s="632"/>
      <c r="CG17" s="632"/>
      <c r="CH17" s="632"/>
      <c r="CI17" s="632"/>
      <c r="CJ17" s="632"/>
      <c r="CK17" s="632"/>
      <c r="CL17" s="632"/>
      <c r="CM17" s="632"/>
      <c r="CN17" s="632"/>
      <c r="CO17" s="632"/>
      <c r="CP17" s="632"/>
      <c r="CQ17" s="633"/>
      <c r="CR17" s="634">
        <v>429139</v>
      </c>
      <c r="CS17" s="635"/>
      <c r="CT17" s="635"/>
      <c r="CU17" s="635"/>
      <c r="CV17" s="635"/>
      <c r="CW17" s="635"/>
      <c r="CX17" s="635"/>
      <c r="CY17" s="636"/>
      <c r="CZ17" s="672">
        <v>10</v>
      </c>
      <c r="DA17" s="672"/>
      <c r="DB17" s="672"/>
      <c r="DC17" s="672"/>
      <c r="DD17" s="640" t="s">
        <v>236</v>
      </c>
      <c r="DE17" s="635"/>
      <c r="DF17" s="635"/>
      <c r="DG17" s="635"/>
      <c r="DH17" s="635"/>
      <c r="DI17" s="635"/>
      <c r="DJ17" s="635"/>
      <c r="DK17" s="635"/>
      <c r="DL17" s="635"/>
      <c r="DM17" s="635"/>
      <c r="DN17" s="635"/>
      <c r="DO17" s="635"/>
      <c r="DP17" s="636"/>
      <c r="DQ17" s="640">
        <v>429139</v>
      </c>
      <c r="DR17" s="635"/>
      <c r="DS17" s="635"/>
      <c r="DT17" s="635"/>
      <c r="DU17" s="635"/>
      <c r="DV17" s="635"/>
      <c r="DW17" s="635"/>
      <c r="DX17" s="635"/>
      <c r="DY17" s="635"/>
      <c r="DZ17" s="635"/>
      <c r="EA17" s="635"/>
      <c r="EB17" s="635"/>
      <c r="EC17" s="671"/>
    </row>
    <row r="18" spans="2:133" ht="11.25" customHeight="1" x14ac:dyDescent="0.15">
      <c r="B18" s="631" t="s">
        <v>270</v>
      </c>
      <c r="C18" s="632"/>
      <c r="D18" s="632"/>
      <c r="E18" s="632"/>
      <c r="F18" s="632"/>
      <c r="G18" s="632"/>
      <c r="H18" s="632"/>
      <c r="I18" s="632"/>
      <c r="J18" s="632"/>
      <c r="K18" s="632"/>
      <c r="L18" s="632"/>
      <c r="M18" s="632"/>
      <c r="N18" s="632"/>
      <c r="O18" s="632"/>
      <c r="P18" s="632"/>
      <c r="Q18" s="633"/>
      <c r="R18" s="634">
        <v>2285</v>
      </c>
      <c r="S18" s="635"/>
      <c r="T18" s="635"/>
      <c r="U18" s="635"/>
      <c r="V18" s="635"/>
      <c r="W18" s="635"/>
      <c r="X18" s="635"/>
      <c r="Y18" s="636"/>
      <c r="Z18" s="672">
        <v>0.1</v>
      </c>
      <c r="AA18" s="672"/>
      <c r="AB18" s="672"/>
      <c r="AC18" s="672"/>
      <c r="AD18" s="673">
        <v>2285</v>
      </c>
      <c r="AE18" s="673"/>
      <c r="AF18" s="673"/>
      <c r="AG18" s="673"/>
      <c r="AH18" s="673"/>
      <c r="AI18" s="673"/>
      <c r="AJ18" s="673"/>
      <c r="AK18" s="673"/>
      <c r="AL18" s="637">
        <v>0.1</v>
      </c>
      <c r="AM18" s="638"/>
      <c r="AN18" s="638"/>
      <c r="AO18" s="674"/>
      <c r="AP18" s="631" t="s">
        <v>271</v>
      </c>
      <c r="AQ18" s="632"/>
      <c r="AR18" s="632"/>
      <c r="AS18" s="632"/>
      <c r="AT18" s="632"/>
      <c r="AU18" s="632"/>
      <c r="AV18" s="632"/>
      <c r="AW18" s="632"/>
      <c r="AX18" s="632"/>
      <c r="AY18" s="632"/>
      <c r="AZ18" s="632"/>
      <c r="BA18" s="632"/>
      <c r="BB18" s="632"/>
      <c r="BC18" s="632"/>
      <c r="BD18" s="632"/>
      <c r="BE18" s="632"/>
      <c r="BF18" s="633"/>
      <c r="BG18" s="634" t="s">
        <v>130</v>
      </c>
      <c r="BH18" s="635"/>
      <c r="BI18" s="635"/>
      <c r="BJ18" s="635"/>
      <c r="BK18" s="635"/>
      <c r="BL18" s="635"/>
      <c r="BM18" s="635"/>
      <c r="BN18" s="636"/>
      <c r="BO18" s="672" t="s">
        <v>130</v>
      </c>
      <c r="BP18" s="672"/>
      <c r="BQ18" s="672"/>
      <c r="BR18" s="672"/>
      <c r="BS18" s="673" t="s">
        <v>130</v>
      </c>
      <c r="BT18" s="673"/>
      <c r="BU18" s="673"/>
      <c r="BV18" s="673"/>
      <c r="BW18" s="673"/>
      <c r="BX18" s="673"/>
      <c r="BY18" s="673"/>
      <c r="BZ18" s="673"/>
      <c r="CA18" s="673"/>
      <c r="CB18" s="713"/>
      <c r="CD18" s="631" t="s">
        <v>272</v>
      </c>
      <c r="CE18" s="632"/>
      <c r="CF18" s="632"/>
      <c r="CG18" s="632"/>
      <c r="CH18" s="632"/>
      <c r="CI18" s="632"/>
      <c r="CJ18" s="632"/>
      <c r="CK18" s="632"/>
      <c r="CL18" s="632"/>
      <c r="CM18" s="632"/>
      <c r="CN18" s="632"/>
      <c r="CO18" s="632"/>
      <c r="CP18" s="632"/>
      <c r="CQ18" s="633"/>
      <c r="CR18" s="634" t="s">
        <v>236</v>
      </c>
      <c r="CS18" s="635"/>
      <c r="CT18" s="635"/>
      <c r="CU18" s="635"/>
      <c r="CV18" s="635"/>
      <c r="CW18" s="635"/>
      <c r="CX18" s="635"/>
      <c r="CY18" s="636"/>
      <c r="CZ18" s="672" t="s">
        <v>236</v>
      </c>
      <c r="DA18" s="672"/>
      <c r="DB18" s="672"/>
      <c r="DC18" s="672"/>
      <c r="DD18" s="640" t="s">
        <v>130</v>
      </c>
      <c r="DE18" s="635"/>
      <c r="DF18" s="635"/>
      <c r="DG18" s="635"/>
      <c r="DH18" s="635"/>
      <c r="DI18" s="635"/>
      <c r="DJ18" s="635"/>
      <c r="DK18" s="635"/>
      <c r="DL18" s="635"/>
      <c r="DM18" s="635"/>
      <c r="DN18" s="635"/>
      <c r="DO18" s="635"/>
      <c r="DP18" s="636"/>
      <c r="DQ18" s="640" t="s">
        <v>130</v>
      </c>
      <c r="DR18" s="635"/>
      <c r="DS18" s="635"/>
      <c r="DT18" s="635"/>
      <c r="DU18" s="635"/>
      <c r="DV18" s="635"/>
      <c r="DW18" s="635"/>
      <c r="DX18" s="635"/>
      <c r="DY18" s="635"/>
      <c r="DZ18" s="635"/>
      <c r="EA18" s="635"/>
      <c r="EB18" s="635"/>
      <c r="EC18" s="671"/>
    </row>
    <row r="19" spans="2:133" ht="11.25" customHeight="1" x14ac:dyDescent="0.15">
      <c r="B19" s="631" t="s">
        <v>273</v>
      </c>
      <c r="C19" s="632"/>
      <c r="D19" s="632"/>
      <c r="E19" s="632"/>
      <c r="F19" s="632"/>
      <c r="G19" s="632"/>
      <c r="H19" s="632"/>
      <c r="I19" s="632"/>
      <c r="J19" s="632"/>
      <c r="K19" s="632"/>
      <c r="L19" s="632"/>
      <c r="M19" s="632"/>
      <c r="N19" s="632"/>
      <c r="O19" s="632"/>
      <c r="P19" s="632"/>
      <c r="Q19" s="633"/>
      <c r="R19" s="634">
        <v>2125</v>
      </c>
      <c r="S19" s="635"/>
      <c r="T19" s="635"/>
      <c r="U19" s="635"/>
      <c r="V19" s="635"/>
      <c r="W19" s="635"/>
      <c r="X19" s="635"/>
      <c r="Y19" s="636"/>
      <c r="Z19" s="672">
        <v>0</v>
      </c>
      <c r="AA19" s="672"/>
      <c r="AB19" s="672"/>
      <c r="AC19" s="672"/>
      <c r="AD19" s="673">
        <v>2125</v>
      </c>
      <c r="AE19" s="673"/>
      <c r="AF19" s="673"/>
      <c r="AG19" s="673"/>
      <c r="AH19" s="673"/>
      <c r="AI19" s="673"/>
      <c r="AJ19" s="673"/>
      <c r="AK19" s="673"/>
      <c r="AL19" s="637">
        <v>0.1</v>
      </c>
      <c r="AM19" s="638"/>
      <c r="AN19" s="638"/>
      <c r="AO19" s="674"/>
      <c r="AP19" s="631" t="s">
        <v>274</v>
      </c>
      <c r="AQ19" s="632"/>
      <c r="AR19" s="632"/>
      <c r="AS19" s="632"/>
      <c r="AT19" s="632"/>
      <c r="AU19" s="632"/>
      <c r="AV19" s="632"/>
      <c r="AW19" s="632"/>
      <c r="AX19" s="632"/>
      <c r="AY19" s="632"/>
      <c r="AZ19" s="632"/>
      <c r="BA19" s="632"/>
      <c r="BB19" s="632"/>
      <c r="BC19" s="632"/>
      <c r="BD19" s="632"/>
      <c r="BE19" s="632"/>
      <c r="BF19" s="633"/>
      <c r="BG19" s="634" t="s">
        <v>236</v>
      </c>
      <c r="BH19" s="635"/>
      <c r="BI19" s="635"/>
      <c r="BJ19" s="635"/>
      <c r="BK19" s="635"/>
      <c r="BL19" s="635"/>
      <c r="BM19" s="635"/>
      <c r="BN19" s="636"/>
      <c r="BO19" s="672" t="s">
        <v>236</v>
      </c>
      <c r="BP19" s="672"/>
      <c r="BQ19" s="672"/>
      <c r="BR19" s="672"/>
      <c r="BS19" s="673" t="s">
        <v>236</v>
      </c>
      <c r="BT19" s="673"/>
      <c r="BU19" s="673"/>
      <c r="BV19" s="673"/>
      <c r="BW19" s="673"/>
      <c r="BX19" s="673"/>
      <c r="BY19" s="673"/>
      <c r="BZ19" s="673"/>
      <c r="CA19" s="673"/>
      <c r="CB19" s="713"/>
      <c r="CD19" s="631" t="s">
        <v>275</v>
      </c>
      <c r="CE19" s="632"/>
      <c r="CF19" s="632"/>
      <c r="CG19" s="632"/>
      <c r="CH19" s="632"/>
      <c r="CI19" s="632"/>
      <c r="CJ19" s="632"/>
      <c r="CK19" s="632"/>
      <c r="CL19" s="632"/>
      <c r="CM19" s="632"/>
      <c r="CN19" s="632"/>
      <c r="CO19" s="632"/>
      <c r="CP19" s="632"/>
      <c r="CQ19" s="633"/>
      <c r="CR19" s="634" t="s">
        <v>130</v>
      </c>
      <c r="CS19" s="635"/>
      <c r="CT19" s="635"/>
      <c r="CU19" s="635"/>
      <c r="CV19" s="635"/>
      <c r="CW19" s="635"/>
      <c r="CX19" s="635"/>
      <c r="CY19" s="636"/>
      <c r="CZ19" s="672" t="s">
        <v>130</v>
      </c>
      <c r="DA19" s="672"/>
      <c r="DB19" s="672"/>
      <c r="DC19" s="672"/>
      <c r="DD19" s="640" t="s">
        <v>236</v>
      </c>
      <c r="DE19" s="635"/>
      <c r="DF19" s="635"/>
      <c r="DG19" s="635"/>
      <c r="DH19" s="635"/>
      <c r="DI19" s="635"/>
      <c r="DJ19" s="635"/>
      <c r="DK19" s="635"/>
      <c r="DL19" s="635"/>
      <c r="DM19" s="635"/>
      <c r="DN19" s="635"/>
      <c r="DO19" s="635"/>
      <c r="DP19" s="636"/>
      <c r="DQ19" s="640" t="s">
        <v>130</v>
      </c>
      <c r="DR19" s="635"/>
      <c r="DS19" s="635"/>
      <c r="DT19" s="635"/>
      <c r="DU19" s="635"/>
      <c r="DV19" s="635"/>
      <c r="DW19" s="635"/>
      <c r="DX19" s="635"/>
      <c r="DY19" s="635"/>
      <c r="DZ19" s="635"/>
      <c r="EA19" s="635"/>
      <c r="EB19" s="635"/>
      <c r="EC19" s="671"/>
    </row>
    <row r="20" spans="2:133" ht="11.25" customHeight="1" x14ac:dyDescent="0.15">
      <c r="B20" s="701" t="s">
        <v>276</v>
      </c>
      <c r="C20" s="702"/>
      <c r="D20" s="702"/>
      <c r="E20" s="702"/>
      <c r="F20" s="702"/>
      <c r="G20" s="702"/>
      <c r="H20" s="702"/>
      <c r="I20" s="702"/>
      <c r="J20" s="702"/>
      <c r="K20" s="702"/>
      <c r="L20" s="702"/>
      <c r="M20" s="702"/>
      <c r="N20" s="702"/>
      <c r="O20" s="702"/>
      <c r="P20" s="702"/>
      <c r="Q20" s="703"/>
      <c r="R20" s="634">
        <v>160</v>
      </c>
      <c r="S20" s="635"/>
      <c r="T20" s="635"/>
      <c r="U20" s="635"/>
      <c r="V20" s="635"/>
      <c r="W20" s="635"/>
      <c r="X20" s="635"/>
      <c r="Y20" s="636"/>
      <c r="Z20" s="672">
        <v>0</v>
      </c>
      <c r="AA20" s="672"/>
      <c r="AB20" s="672"/>
      <c r="AC20" s="672"/>
      <c r="AD20" s="673">
        <v>160</v>
      </c>
      <c r="AE20" s="673"/>
      <c r="AF20" s="673"/>
      <c r="AG20" s="673"/>
      <c r="AH20" s="673"/>
      <c r="AI20" s="673"/>
      <c r="AJ20" s="673"/>
      <c r="AK20" s="673"/>
      <c r="AL20" s="637">
        <v>0</v>
      </c>
      <c r="AM20" s="638"/>
      <c r="AN20" s="638"/>
      <c r="AO20" s="674"/>
      <c r="AP20" s="631" t="s">
        <v>277</v>
      </c>
      <c r="AQ20" s="632"/>
      <c r="AR20" s="632"/>
      <c r="AS20" s="632"/>
      <c r="AT20" s="632"/>
      <c r="AU20" s="632"/>
      <c r="AV20" s="632"/>
      <c r="AW20" s="632"/>
      <c r="AX20" s="632"/>
      <c r="AY20" s="632"/>
      <c r="AZ20" s="632"/>
      <c r="BA20" s="632"/>
      <c r="BB20" s="632"/>
      <c r="BC20" s="632"/>
      <c r="BD20" s="632"/>
      <c r="BE20" s="632"/>
      <c r="BF20" s="633"/>
      <c r="BG20" s="634" t="s">
        <v>130</v>
      </c>
      <c r="BH20" s="635"/>
      <c r="BI20" s="635"/>
      <c r="BJ20" s="635"/>
      <c r="BK20" s="635"/>
      <c r="BL20" s="635"/>
      <c r="BM20" s="635"/>
      <c r="BN20" s="636"/>
      <c r="BO20" s="672" t="s">
        <v>130</v>
      </c>
      <c r="BP20" s="672"/>
      <c r="BQ20" s="672"/>
      <c r="BR20" s="672"/>
      <c r="BS20" s="673" t="s">
        <v>130</v>
      </c>
      <c r="BT20" s="673"/>
      <c r="BU20" s="673"/>
      <c r="BV20" s="673"/>
      <c r="BW20" s="673"/>
      <c r="BX20" s="673"/>
      <c r="BY20" s="673"/>
      <c r="BZ20" s="673"/>
      <c r="CA20" s="673"/>
      <c r="CB20" s="713"/>
      <c r="CD20" s="631" t="s">
        <v>278</v>
      </c>
      <c r="CE20" s="632"/>
      <c r="CF20" s="632"/>
      <c r="CG20" s="632"/>
      <c r="CH20" s="632"/>
      <c r="CI20" s="632"/>
      <c r="CJ20" s="632"/>
      <c r="CK20" s="632"/>
      <c r="CL20" s="632"/>
      <c r="CM20" s="632"/>
      <c r="CN20" s="632"/>
      <c r="CO20" s="632"/>
      <c r="CP20" s="632"/>
      <c r="CQ20" s="633"/>
      <c r="CR20" s="634">
        <v>4295636</v>
      </c>
      <c r="CS20" s="635"/>
      <c r="CT20" s="635"/>
      <c r="CU20" s="635"/>
      <c r="CV20" s="635"/>
      <c r="CW20" s="635"/>
      <c r="CX20" s="635"/>
      <c r="CY20" s="636"/>
      <c r="CZ20" s="672">
        <v>100</v>
      </c>
      <c r="DA20" s="672"/>
      <c r="DB20" s="672"/>
      <c r="DC20" s="672"/>
      <c r="DD20" s="640">
        <v>485179</v>
      </c>
      <c r="DE20" s="635"/>
      <c r="DF20" s="635"/>
      <c r="DG20" s="635"/>
      <c r="DH20" s="635"/>
      <c r="DI20" s="635"/>
      <c r="DJ20" s="635"/>
      <c r="DK20" s="635"/>
      <c r="DL20" s="635"/>
      <c r="DM20" s="635"/>
      <c r="DN20" s="635"/>
      <c r="DO20" s="635"/>
      <c r="DP20" s="636"/>
      <c r="DQ20" s="640">
        <v>3077755</v>
      </c>
      <c r="DR20" s="635"/>
      <c r="DS20" s="635"/>
      <c r="DT20" s="635"/>
      <c r="DU20" s="635"/>
      <c r="DV20" s="635"/>
      <c r="DW20" s="635"/>
      <c r="DX20" s="635"/>
      <c r="DY20" s="635"/>
      <c r="DZ20" s="635"/>
      <c r="EA20" s="635"/>
      <c r="EB20" s="635"/>
      <c r="EC20" s="671"/>
    </row>
    <row r="21" spans="2:133" ht="11.25" customHeight="1" x14ac:dyDescent="0.15">
      <c r="B21" s="631" t="s">
        <v>279</v>
      </c>
      <c r="C21" s="632"/>
      <c r="D21" s="632"/>
      <c r="E21" s="632"/>
      <c r="F21" s="632"/>
      <c r="G21" s="632"/>
      <c r="H21" s="632"/>
      <c r="I21" s="632"/>
      <c r="J21" s="632"/>
      <c r="K21" s="632"/>
      <c r="L21" s="632"/>
      <c r="M21" s="632"/>
      <c r="N21" s="632"/>
      <c r="O21" s="632"/>
      <c r="P21" s="632"/>
      <c r="Q21" s="633"/>
      <c r="R21" s="634">
        <v>2227584</v>
      </c>
      <c r="S21" s="635"/>
      <c r="T21" s="635"/>
      <c r="U21" s="635"/>
      <c r="V21" s="635"/>
      <c r="W21" s="635"/>
      <c r="X21" s="635"/>
      <c r="Y21" s="636"/>
      <c r="Z21" s="672">
        <v>48.8</v>
      </c>
      <c r="AA21" s="672"/>
      <c r="AB21" s="672"/>
      <c r="AC21" s="672"/>
      <c r="AD21" s="673">
        <v>2048966</v>
      </c>
      <c r="AE21" s="673"/>
      <c r="AF21" s="673"/>
      <c r="AG21" s="673"/>
      <c r="AH21" s="673"/>
      <c r="AI21" s="673"/>
      <c r="AJ21" s="673"/>
      <c r="AK21" s="673"/>
      <c r="AL21" s="637">
        <v>73.5</v>
      </c>
      <c r="AM21" s="638"/>
      <c r="AN21" s="638"/>
      <c r="AO21" s="674"/>
      <c r="AP21" s="631" t="s">
        <v>280</v>
      </c>
      <c r="AQ21" s="711"/>
      <c r="AR21" s="711"/>
      <c r="AS21" s="711"/>
      <c r="AT21" s="711"/>
      <c r="AU21" s="711"/>
      <c r="AV21" s="711"/>
      <c r="AW21" s="711"/>
      <c r="AX21" s="711"/>
      <c r="AY21" s="711"/>
      <c r="AZ21" s="711"/>
      <c r="BA21" s="711"/>
      <c r="BB21" s="711"/>
      <c r="BC21" s="711"/>
      <c r="BD21" s="711"/>
      <c r="BE21" s="711"/>
      <c r="BF21" s="712"/>
      <c r="BG21" s="634" t="s">
        <v>130</v>
      </c>
      <c r="BH21" s="635"/>
      <c r="BI21" s="635"/>
      <c r="BJ21" s="635"/>
      <c r="BK21" s="635"/>
      <c r="BL21" s="635"/>
      <c r="BM21" s="635"/>
      <c r="BN21" s="636"/>
      <c r="BO21" s="672" t="s">
        <v>236</v>
      </c>
      <c r="BP21" s="672"/>
      <c r="BQ21" s="672"/>
      <c r="BR21" s="672"/>
      <c r="BS21" s="673" t="s">
        <v>236</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281</v>
      </c>
      <c r="C22" s="632"/>
      <c r="D22" s="632"/>
      <c r="E22" s="632"/>
      <c r="F22" s="632"/>
      <c r="G22" s="632"/>
      <c r="H22" s="632"/>
      <c r="I22" s="632"/>
      <c r="J22" s="632"/>
      <c r="K22" s="632"/>
      <c r="L22" s="632"/>
      <c r="M22" s="632"/>
      <c r="N22" s="632"/>
      <c r="O22" s="632"/>
      <c r="P22" s="632"/>
      <c r="Q22" s="633"/>
      <c r="R22" s="634">
        <v>2048966</v>
      </c>
      <c r="S22" s="635"/>
      <c r="T22" s="635"/>
      <c r="U22" s="635"/>
      <c r="V22" s="635"/>
      <c r="W22" s="635"/>
      <c r="X22" s="635"/>
      <c r="Y22" s="636"/>
      <c r="Z22" s="672">
        <v>44.9</v>
      </c>
      <c r="AA22" s="672"/>
      <c r="AB22" s="672"/>
      <c r="AC22" s="672"/>
      <c r="AD22" s="673">
        <v>2048966</v>
      </c>
      <c r="AE22" s="673"/>
      <c r="AF22" s="673"/>
      <c r="AG22" s="673"/>
      <c r="AH22" s="673"/>
      <c r="AI22" s="673"/>
      <c r="AJ22" s="673"/>
      <c r="AK22" s="673"/>
      <c r="AL22" s="637">
        <v>73.5</v>
      </c>
      <c r="AM22" s="638"/>
      <c r="AN22" s="638"/>
      <c r="AO22" s="674"/>
      <c r="AP22" s="631" t="s">
        <v>282</v>
      </c>
      <c r="AQ22" s="711"/>
      <c r="AR22" s="711"/>
      <c r="AS22" s="711"/>
      <c r="AT22" s="711"/>
      <c r="AU22" s="711"/>
      <c r="AV22" s="711"/>
      <c r="AW22" s="711"/>
      <c r="AX22" s="711"/>
      <c r="AY22" s="711"/>
      <c r="AZ22" s="711"/>
      <c r="BA22" s="711"/>
      <c r="BB22" s="711"/>
      <c r="BC22" s="711"/>
      <c r="BD22" s="711"/>
      <c r="BE22" s="711"/>
      <c r="BF22" s="712"/>
      <c r="BG22" s="634" t="s">
        <v>130</v>
      </c>
      <c r="BH22" s="635"/>
      <c r="BI22" s="635"/>
      <c r="BJ22" s="635"/>
      <c r="BK22" s="635"/>
      <c r="BL22" s="635"/>
      <c r="BM22" s="635"/>
      <c r="BN22" s="636"/>
      <c r="BO22" s="672" t="s">
        <v>130</v>
      </c>
      <c r="BP22" s="672"/>
      <c r="BQ22" s="672"/>
      <c r="BR22" s="672"/>
      <c r="BS22" s="673" t="s">
        <v>130</v>
      </c>
      <c r="BT22" s="673"/>
      <c r="BU22" s="673"/>
      <c r="BV22" s="673"/>
      <c r="BW22" s="673"/>
      <c r="BX22" s="673"/>
      <c r="BY22" s="673"/>
      <c r="BZ22" s="673"/>
      <c r="CA22" s="673"/>
      <c r="CB22" s="713"/>
      <c r="CD22" s="686" t="s">
        <v>283</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284</v>
      </c>
      <c r="C23" s="632"/>
      <c r="D23" s="632"/>
      <c r="E23" s="632"/>
      <c r="F23" s="632"/>
      <c r="G23" s="632"/>
      <c r="H23" s="632"/>
      <c r="I23" s="632"/>
      <c r="J23" s="632"/>
      <c r="K23" s="632"/>
      <c r="L23" s="632"/>
      <c r="M23" s="632"/>
      <c r="N23" s="632"/>
      <c r="O23" s="632"/>
      <c r="P23" s="632"/>
      <c r="Q23" s="633"/>
      <c r="R23" s="634">
        <v>178618</v>
      </c>
      <c r="S23" s="635"/>
      <c r="T23" s="635"/>
      <c r="U23" s="635"/>
      <c r="V23" s="635"/>
      <c r="W23" s="635"/>
      <c r="X23" s="635"/>
      <c r="Y23" s="636"/>
      <c r="Z23" s="672">
        <v>3.9</v>
      </c>
      <c r="AA23" s="672"/>
      <c r="AB23" s="672"/>
      <c r="AC23" s="672"/>
      <c r="AD23" s="673" t="s">
        <v>130</v>
      </c>
      <c r="AE23" s="673"/>
      <c r="AF23" s="673"/>
      <c r="AG23" s="673"/>
      <c r="AH23" s="673"/>
      <c r="AI23" s="673"/>
      <c r="AJ23" s="673"/>
      <c r="AK23" s="673"/>
      <c r="AL23" s="637" t="s">
        <v>236</v>
      </c>
      <c r="AM23" s="638"/>
      <c r="AN23" s="638"/>
      <c r="AO23" s="674"/>
      <c r="AP23" s="631" t="s">
        <v>285</v>
      </c>
      <c r="AQ23" s="711"/>
      <c r="AR23" s="711"/>
      <c r="AS23" s="711"/>
      <c r="AT23" s="711"/>
      <c r="AU23" s="711"/>
      <c r="AV23" s="711"/>
      <c r="AW23" s="711"/>
      <c r="AX23" s="711"/>
      <c r="AY23" s="711"/>
      <c r="AZ23" s="711"/>
      <c r="BA23" s="711"/>
      <c r="BB23" s="711"/>
      <c r="BC23" s="711"/>
      <c r="BD23" s="711"/>
      <c r="BE23" s="711"/>
      <c r="BF23" s="712"/>
      <c r="BG23" s="634" t="s">
        <v>236</v>
      </c>
      <c r="BH23" s="635"/>
      <c r="BI23" s="635"/>
      <c r="BJ23" s="635"/>
      <c r="BK23" s="635"/>
      <c r="BL23" s="635"/>
      <c r="BM23" s="635"/>
      <c r="BN23" s="636"/>
      <c r="BO23" s="672" t="s">
        <v>130</v>
      </c>
      <c r="BP23" s="672"/>
      <c r="BQ23" s="672"/>
      <c r="BR23" s="672"/>
      <c r="BS23" s="673" t="s">
        <v>130</v>
      </c>
      <c r="BT23" s="673"/>
      <c r="BU23" s="673"/>
      <c r="BV23" s="673"/>
      <c r="BW23" s="673"/>
      <c r="BX23" s="673"/>
      <c r="BY23" s="673"/>
      <c r="BZ23" s="673"/>
      <c r="CA23" s="673"/>
      <c r="CB23" s="713"/>
      <c r="CD23" s="686" t="s">
        <v>224</v>
      </c>
      <c r="CE23" s="687"/>
      <c r="CF23" s="687"/>
      <c r="CG23" s="687"/>
      <c r="CH23" s="687"/>
      <c r="CI23" s="687"/>
      <c r="CJ23" s="687"/>
      <c r="CK23" s="687"/>
      <c r="CL23" s="687"/>
      <c r="CM23" s="687"/>
      <c r="CN23" s="687"/>
      <c r="CO23" s="687"/>
      <c r="CP23" s="687"/>
      <c r="CQ23" s="688"/>
      <c r="CR23" s="686" t="s">
        <v>286</v>
      </c>
      <c r="CS23" s="687"/>
      <c r="CT23" s="687"/>
      <c r="CU23" s="687"/>
      <c r="CV23" s="687"/>
      <c r="CW23" s="687"/>
      <c r="CX23" s="687"/>
      <c r="CY23" s="688"/>
      <c r="CZ23" s="686" t="s">
        <v>287</v>
      </c>
      <c r="DA23" s="687"/>
      <c r="DB23" s="687"/>
      <c r="DC23" s="688"/>
      <c r="DD23" s="686" t="s">
        <v>288</v>
      </c>
      <c r="DE23" s="687"/>
      <c r="DF23" s="687"/>
      <c r="DG23" s="687"/>
      <c r="DH23" s="687"/>
      <c r="DI23" s="687"/>
      <c r="DJ23" s="687"/>
      <c r="DK23" s="688"/>
      <c r="DL23" s="724" t="s">
        <v>289</v>
      </c>
      <c r="DM23" s="725"/>
      <c r="DN23" s="725"/>
      <c r="DO23" s="725"/>
      <c r="DP23" s="725"/>
      <c r="DQ23" s="725"/>
      <c r="DR23" s="725"/>
      <c r="DS23" s="725"/>
      <c r="DT23" s="725"/>
      <c r="DU23" s="725"/>
      <c r="DV23" s="726"/>
      <c r="DW23" s="686" t="s">
        <v>290</v>
      </c>
      <c r="DX23" s="687"/>
      <c r="DY23" s="687"/>
      <c r="DZ23" s="687"/>
      <c r="EA23" s="687"/>
      <c r="EB23" s="687"/>
      <c r="EC23" s="688"/>
    </row>
    <row r="24" spans="2:133" ht="11.25" customHeight="1" x14ac:dyDescent="0.15">
      <c r="B24" s="631" t="s">
        <v>291</v>
      </c>
      <c r="C24" s="632"/>
      <c r="D24" s="632"/>
      <c r="E24" s="632"/>
      <c r="F24" s="632"/>
      <c r="G24" s="632"/>
      <c r="H24" s="632"/>
      <c r="I24" s="632"/>
      <c r="J24" s="632"/>
      <c r="K24" s="632"/>
      <c r="L24" s="632"/>
      <c r="M24" s="632"/>
      <c r="N24" s="632"/>
      <c r="O24" s="632"/>
      <c r="P24" s="632"/>
      <c r="Q24" s="633"/>
      <c r="R24" s="634" t="s">
        <v>130</v>
      </c>
      <c r="S24" s="635"/>
      <c r="T24" s="635"/>
      <c r="U24" s="635"/>
      <c r="V24" s="635"/>
      <c r="W24" s="635"/>
      <c r="X24" s="635"/>
      <c r="Y24" s="636"/>
      <c r="Z24" s="672" t="s">
        <v>130</v>
      </c>
      <c r="AA24" s="672"/>
      <c r="AB24" s="672"/>
      <c r="AC24" s="672"/>
      <c r="AD24" s="673" t="s">
        <v>130</v>
      </c>
      <c r="AE24" s="673"/>
      <c r="AF24" s="673"/>
      <c r="AG24" s="673"/>
      <c r="AH24" s="673"/>
      <c r="AI24" s="673"/>
      <c r="AJ24" s="673"/>
      <c r="AK24" s="673"/>
      <c r="AL24" s="637" t="s">
        <v>130</v>
      </c>
      <c r="AM24" s="638"/>
      <c r="AN24" s="638"/>
      <c r="AO24" s="674"/>
      <c r="AP24" s="631" t="s">
        <v>292</v>
      </c>
      <c r="AQ24" s="711"/>
      <c r="AR24" s="711"/>
      <c r="AS24" s="711"/>
      <c r="AT24" s="711"/>
      <c r="AU24" s="711"/>
      <c r="AV24" s="711"/>
      <c r="AW24" s="711"/>
      <c r="AX24" s="711"/>
      <c r="AY24" s="711"/>
      <c r="AZ24" s="711"/>
      <c r="BA24" s="711"/>
      <c r="BB24" s="711"/>
      <c r="BC24" s="711"/>
      <c r="BD24" s="711"/>
      <c r="BE24" s="711"/>
      <c r="BF24" s="712"/>
      <c r="BG24" s="634" t="s">
        <v>130</v>
      </c>
      <c r="BH24" s="635"/>
      <c r="BI24" s="635"/>
      <c r="BJ24" s="635"/>
      <c r="BK24" s="635"/>
      <c r="BL24" s="635"/>
      <c r="BM24" s="635"/>
      <c r="BN24" s="636"/>
      <c r="BO24" s="672" t="s">
        <v>130</v>
      </c>
      <c r="BP24" s="672"/>
      <c r="BQ24" s="672"/>
      <c r="BR24" s="672"/>
      <c r="BS24" s="673" t="s">
        <v>130</v>
      </c>
      <c r="BT24" s="673"/>
      <c r="BU24" s="673"/>
      <c r="BV24" s="673"/>
      <c r="BW24" s="673"/>
      <c r="BX24" s="673"/>
      <c r="BY24" s="673"/>
      <c r="BZ24" s="673"/>
      <c r="CA24" s="673"/>
      <c r="CB24" s="713"/>
      <c r="CD24" s="692" t="s">
        <v>293</v>
      </c>
      <c r="CE24" s="693"/>
      <c r="CF24" s="693"/>
      <c r="CG24" s="693"/>
      <c r="CH24" s="693"/>
      <c r="CI24" s="693"/>
      <c r="CJ24" s="693"/>
      <c r="CK24" s="693"/>
      <c r="CL24" s="693"/>
      <c r="CM24" s="693"/>
      <c r="CN24" s="693"/>
      <c r="CO24" s="693"/>
      <c r="CP24" s="693"/>
      <c r="CQ24" s="694"/>
      <c r="CR24" s="689">
        <v>1436230</v>
      </c>
      <c r="CS24" s="690"/>
      <c r="CT24" s="690"/>
      <c r="CU24" s="690"/>
      <c r="CV24" s="690"/>
      <c r="CW24" s="690"/>
      <c r="CX24" s="690"/>
      <c r="CY24" s="715"/>
      <c r="CZ24" s="716">
        <v>33.4</v>
      </c>
      <c r="DA24" s="698"/>
      <c r="DB24" s="698"/>
      <c r="DC24" s="718"/>
      <c r="DD24" s="714">
        <v>1227544</v>
      </c>
      <c r="DE24" s="690"/>
      <c r="DF24" s="690"/>
      <c r="DG24" s="690"/>
      <c r="DH24" s="690"/>
      <c r="DI24" s="690"/>
      <c r="DJ24" s="690"/>
      <c r="DK24" s="715"/>
      <c r="DL24" s="714">
        <v>1224595</v>
      </c>
      <c r="DM24" s="690"/>
      <c r="DN24" s="690"/>
      <c r="DO24" s="690"/>
      <c r="DP24" s="690"/>
      <c r="DQ24" s="690"/>
      <c r="DR24" s="690"/>
      <c r="DS24" s="690"/>
      <c r="DT24" s="690"/>
      <c r="DU24" s="690"/>
      <c r="DV24" s="715"/>
      <c r="DW24" s="716">
        <v>43.5</v>
      </c>
      <c r="DX24" s="698"/>
      <c r="DY24" s="698"/>
      <c r="DZ24" s="698"/>
      <c r="EA24" s="698"/>
      <c r="EB24" s="698"/>
      <c r="EC24" s="717"/>
    </row>
    <row r="25" spans="2:133" ht="11.25" customHeight="1" x14ac:dyDescent="0.15">
      <c r="B25" s="631" t="s">
        <v>294</v>
      </c>
      <c r="C25" s="632"/>
      <c r="D25" s="632"/>
      <c r="E25" s="632"/>
      <c r="F25" s="632"/>
      <c r="G25" s="632"/>
      <c r="H25" s="632"/>
      <c r="I25" s="632"/>
      <c r="J25" s="632"/>
      <c r="K25" s="632"/>
      <c r="L25" s="632"/>
      <c r="M25" s="632"/>
      <c r="N25" s="632"/>
      <c r="O25" s="632"/>
      <c r="P25" s="632"/>
      <c r="Q25" s="633"/>
      <c r="R25" s="634">
        <v>2952614</v>
      </c>
      <c r="S25" s="635"/>
      <c r="T25" s="635"/>
      <c r="U25" s="635"/>
      <c r="V25" s="635"/>
      <c r="W25" s="635"/>
      <c r="X25" s="635"/>
      <c r="Y25" s="636"/>
      <c r="Z25" s="672">
        <v>64.7</v>
      </c>
      <c r="AA25" s="672"/>
      <c r="AB25" s="672"/>
      <c r="AC25" s="672"/>
      <c r="AD25" s="673">
        <v>2773996</v>
      </c>
      <c r="AE25" s="673"/>
      <c r="AF25" s="673"/>
      <c r="AG25" s="673"/>
      <c r="AH25" s="673"/>
      <c r="AI25" s="673"/>
      <c r="AJ25" s="673"/>
      <c r="AK25" s="673"/>
      <c r="AL25" s="637">
        <v>99.5</v>
      </c>
      <c r="AM25" s="638"/>
      <c r="AN25" s="638"/>
      <c r="AO25" s="674"/>
      <c r="AP25" s="631" t="s">
        <v>295</v>
      </c>
      <c r="AQ25" s="711"/>
      <c r="AR25" s="711"/>
      <c r="AS25" s="711"/>
      <c r="AT25" s="711"/>
      <c r="AU25" s="711"/>
      <c r="AV25" s="711"/>
      <c r="AW25" s="711"/>
      <c r="AX25" s="711"/>
      <c r="AY25" s="711"/>
      <c r="AZ25" s="711"/>
      <c r="BA25" s="711"/>
      <c r="BB25" s="711"/>
      <c r="BC25" s="711"/>
      <c r="BD25" s="711"/>
      <c r="BE25" s="711"/>
      <c r="BF25" s="712"/>
      <c r="BG25" s="634" t="s">
        <v>130</v>
      </c>
      <c r="BH25" s="635"/>
      <c r="BI25" s="635"/>
      <c r="BJ25" s="635"/>
      <c r="BK25" s="635"/>
      <c r="BL25" s="635"/>
      <c r="BM25" s="635"/>
      <c r="BN25" s="636"/>
      <c r="BO25" s="672" t="s">
        <v>130</v>
      </c>
      <c r="BP25" s="672"/>
      <c r="BQ25" s="672"/>
      <c r="BR25" s="672"/>
      <c r="BS25" s="673" t="s">
        <v>130</v>
      </c>
      <c r="BT25" s="673"/>
      <c r="BU25" s="673"/>
      <c r="BV25" s="673"/>
      <c r="BW25" s="673"/>
      <c r="BX25" s="673"/>
      <c r="BY25" s="673"/>
      <c r="BZ25" s="673"/>
      <c r="CA25" s="673"/>
      <c r="CB25" s="713"/>
      <c r="CD25" s="631" t="s">
        <v>296</v>
      </c>
      <c r="CE25" s="632"/>
      <c r="CF25" s="632"/>
      <c r="CG25" s="632"/>
      <c r="CH25" s="632"/>
      <c r="CI25" s="632"/>
      <c r="CJ25" s="632"/>
      <c r="CK25" s="632"/>
      <c r="CL25" s="632"/>
      <c r="CM25" s="632"/>
      <c r="CN25" s="632"/>
      <c r="CO25" s="632"/>
      <c r="CP25" s="632"/>
      <c r="CQ25" s="633"/>
      <c r="CR25" s="634">
        <v>749607</v>
      </c>
      <c r="CS25" s="647"/>
      <c r="CT25" s="647"/>
      <c r="CU25" s="647"/>
      <c r="CV25" s="647"/>
      <c r="CW25" s="647"/>
      <c r="CX25" s="647"/>
      <c r="CY25" s="648"/>
      <c r="CZ25" s="637">
        <v>17.5</v>
      </c>
      <c r="DA25" s="649"/>
      <c r="DB25" s="649"/>
      <c r="DC25" s="650"/>
      <c r="DD25" s="640">
        <v>721430</v>
      </c>
      <c r="DE25" s="647"/>
      <c r="DF25" s="647"/>
      <c r="DG25" s="647"/>
      <c r="DH25" s="647"/>
      <c r="DI25" s="647"/>
      <c r="DJ25" s="647"/>
      <c r="DK25" s="648"/>
      <c r="DL25" s="640">
        <v>718923</v>
      </c>
      <c r="DM25" s="647"/>
      <c r="DN25" s="647"/>
      <c r="DO25" s="647"/>
      <c r="DP25" s="647"/>
      <c r="DQ25" s="647"/>
      <c r="DR25" s="647"/>
      <c r="DS25" s="647"/>
      <c r="DT25" s="647"/>
      <c r="DU25" s="647"/>
      <c r="DV25" s="648"/>
      <c r="DW25" s="637">
        <v>25.6</v>
      </c>
      <c r="DX25" s="649"/>
      <c r="DY25" s="649"/>
      <c r="DZ25" s="649"/>
      <c r="EA25" s="649"/>
      <c r="EB25" s="649"/>
      <c r="EC25" s="661"/>
    </row>
    <row r="26" spans="2:133" ht="11.25" customHeight="1" x14ac:dyDescent="0.15">
      <c r="B26" s="631" t="s">
        <v>297</v>
      </c>
      <c r="C26" s="632"/>
      <c r="D26" s="632"/>
      <c r="E26" s="632"/>
      <c r="F26" s="632"/>
      <c r="G26" s="632"/>
      <c r="H26" s="632"/>
      <c r="I26" s="632"/>
      <c r="J26" s="632"/>
      <c r="K26" s="632"/>
      <c r="L26" s="632"/>
      <c r="M26" s="632"/>
      <c r="N26" s="632"/>
      <c r="O26" s="632"/>
      <c r="P26" s="632"/>
      <c r="Q26" s="633"/>
      <c r="R26" s="634">
        <v>640</v>
      </c>
      <c r="S26" s="635"/>
      <c r="T26" s="635"/>
      <c r="U26" s="635"/>
      <c r="V26" s="635"/>
      <c r="W26" s="635"/>
      <c r="X26" s="635"/>
      <c r="Y26" s="636"/>
      <c r="Z26" s="672">
        <v>0</v>
      </c>
      <c r="AA26" s="672"/>
      <c r="AB26" s="672"/>
      <c r="AC26" s="672"/>
      <c r="AD26" s="673">
        <v>640</v>
      </c>
      <c r="AE26" s="673"/>
      <c r="AF26" s="673"/>
      <c r="AG26" s="673"/>
      <c r="AH26" s="673"/>
      <c r="AI26" s="673"/>
      <c r="AJ26" s="673"/>
      <c r="AK26" s="673"/>
      <c r="AL26" s="637">
        <v>0</v>
      </c>
      <c r="AM26" s="638"/>
      <c r="AN26" s="638"/>
      <c r="AO26" s="674"/>
      <c r="AP26" s="631" t="s">
        <v>298</v>
      </c>
      <c r="AQ26" s="711"/>
      <c r="AR26" s="711"/>
      <c r="AS26" s="711"/>
      <c r="AT26" s="711"/>
      <c r="AU26" s="711"/>
      <c r="AV26" s="711"/>
      <c r="AW26" s="711"/>
      <c r="AX26" s="711"/>
      <c r="AY26" s="711"/>
      <c r="AZ26" s="711"/>
      <c r="BA26" s="711"/>
      <c r="BB26" s="711"/>
      <c r="BC26" s="711"/>
      <c r="BD26" s="711"/>
      <c r="BE26" s="711"/>
      <c r="BF26" s="712"/>
      <c r="BG26" s="634" t="s">
        <v>130</v>
      </c>
      <c r="BH26" s="635"/>
      <c r="BI26" s="635"/>
      <c r="BJ26" s="635"/>
      <c r="BK26" s="635"/>
      <c r="BL26" s="635"/>
      <c r="BM26" s="635"/>
      <c r="BN26" s="636"/>
      <c r="BO26" s="672" t="s">
        <v>130</v>
      </c>
      <c r="BP26" s="672"/>
      <c r="BQ26" s="672"/>
      <c r="BR26" s="672"/>
      <c r="BS26" s="673" t="s">
        <v>130</v>
      </c>
      <c r="BT26" s="673"/>
      <c r="BU26" s="673"/>
      <c r="BV26" s="673"/>
      <c r="BW26" s="673"/>
      <c r="BX26" s="673"/>
      <c r="BY26" s="673"/>
      <c r="BZ26" s="673"/>
      <c r="CA26" s="673"/>
      <c r="CB26" s="713"/>
      <c r="CD26" s="631" t="s">
        <v>299</v>
      </c>
      <c r="CE26" s="632"/>
      <c r="CF26" s="632"/>
      <c r="CG26" s="632"/>
      <c r="CH26" s="632"/>
      <c r="CI26" s="632"/>
      <c r="CJ26" s="632"/>
      <c r="CK26" s="632"/>
      <c r="CL26" s="632"/>
      <c r="CM26" s="632"/>
      <c r="CN26" s="632"/>
      <c r="CO26" s="632"/>
      <c r="CP26" s="632"/>
      <c r="CQ26" s="633"/>
      <c r="CR26" s="634">
        <v>444181</v>
      </c>
      <c r="CS26" s="635"/>
      <c r="CT26" s="635"/>
      <c r="CU26" s="635"/>
      <c r="CV26" s="635"/>
      <c r="CW26" s="635"/>
      <c r="CX26" s="635"/>
      <c r="CY26" s="636"/>
      <c r="CZ26" s="637">
        <v>10.3</v>
      </c>
      <c r="DA26" s="649"/>
      <c r="DB26" s="649"/>
      <c r="DC26" s="650"/>
      <c r="DD26" s="640">
        <v>420933</v>
      </c>
      <c r="DE26" s="635"/>
      <c r="DF26" s="635"/>
      <c r="DG26" s="635"/>
      <c r="DH26" s="635"/>
      <c r="DI26" s="635"/>
      <c r="DJ26" s="635"/>
      <c r="DK26" s="636"/>
      <c r="DL26" s="640" t="s">
        <v>236</v>
      </c>
      <c r="DM26" s="635"/>
      <c r="DN26" s="635"/>
      <c r="DO26" s="635"/>
      <c r="DP26" s="635"/>
      <c r="DQ26" s="635"/>
      <c r="DR26" s="635"/>
      <c r="DS26" s="635"/>
      <c r="DT26" s="635"/>
      <c r="DU26" s="635"/>
      <c r="DV26" s="636"/>
      <c r="DW26" s="637" t="s">
        <v>236</v>
      </c>
      <c r="DX26" s="649"/>
      <c r="DY26" s="649"/>
      <c r="DZ26" s="649"/>
      <c r="EA26" s="649"/>
      <c r="EB26" s="649"/>
      <c r="EC26" s="661"/>
    </row>
    <row r="27" spans="2:133" ht="11.25" customHeight="1" x14ac:dyDescent="0.15">
      <c r="B27" s="631" t="s">
        <v>300</v>
      </c>
      <c r="C27" s="632"/>
      <c r="D27" s="632"/>
      <c r="E27" s="632"/>
      <c r="F27" s="632"/>
      <c r="G27" s="632"/>
      <c r="H27" s="632"/>
      <c r="I27" s="632"/>
      <c r="J27" s="632"/>
      <c r="K27" s="632"/>
      <c r="L27" s="632"/>
      <c r="M27" s="632"/>
      <c r="N27" s="632"/>
      <c r="O27" s="632"/>
      <c r="P27" s="632"/>
      <c r="Q27" s="633"/>
      <c r="R27" s="634">
        <v>20213</v>
      </c>
      <c r="S27" s="635"/>
      <c r="T27" s="635"/>
      <c r="U27" s="635"/>
      <c r="V27" s="635"/>
      <c r="W27" s="635"/>
      <c r="X27" s="635"/>
      <c r="Y27" s="636"/>
      <c r="Z27" s="672">
        <v>0.4</v>
      </c>
      <c r="AA27" s="672"/>
      <c r="AB27" s="672"/>
      <c r="AC27" s="672"/>
      <c r="AD27" s="673">
        <v>262</v>
      </c>
      <c r="AE27" s="673"/>
      <c r="AF27" s="673"/>
      <c r="AG27" s="673"/>
      <c r="AH27" s="673"/>
      <c r="AI27" s="673"/>
      <c r="AJ27" s="673"/>
      <c r="AK27" s="673"/>
      <c r="AL27" s="637">
        <v>0</v>
      </c>
      <c r="AM27" s="638"/>
      <c r="AN27" s="638"/>
      <c r="AO27" s="674"/>
      <c r="AP27" s="631" t="s">
        <v>301</v>
      </c>
      <c r="AQ27" s="632"/>
      <c r="AR27" s="632"/>
      <c r="AS27" s="632"/>
      <c r="AT27" s="632"/>
      <c r="AU27" s="632"/>
      <c r="AV27" s="632"/>
      <c r="AW27" s="632"/>
      <c r="AX27" s="632"/>
      <c r="AY27" s="632"/>
      <c r="AZ27" s="632"/>
      <c r="BA27" s="632"/>
      <c r="BB27" s="632"/>
      <c r="BC27" s="632"/>
      <c r="BD27" s="632"/>
      <c r="BE27" s="632"/>
      <c r="BF27" s="633"/>
      <c r="BG27" s="634">
        <v>521755</v>
      </c>
      <c r="BH27" s="635"/>
      <c r="BI27" s="635"/>
      <c r="BJ27" s="635"/>
      <c r="BK27" s="635"/>
      <c r="BL27" s="635"/>
      <c r="BM27" s="635"/>
      <c r="BN27" s="636"/>
      <c r="BO27" s="672">
        <v>100</v>
      </c>
      <c r="BP27" s="672"/>
      <c r="BQ27" s="672"/>
      <c r="BR27" s="672"/>
      <c r="BS27" s="673">
        <v>2131</v>
      </c>
      <c r="BT27" s="673"/>
      <c r="BU27" s="673"/>
      <c r="BV27" s="673"/>
      <c r="BW27" s="673"/>
      <c r="BX27" s="673"/>
      <c r="BY27" s="673"/>
      <c r="BZ27" s="673"/>
      <c r="CA27" s="673"/>
      <c r="CB27" s="713"/>
      <c r="CD27" s="631" t="s">
        <v>302</v>
      </c>
      <c r="CE27" s="632"/>
      <c r="CF27" s="632"/>
      <c r="CG27" s="632"/>
      <c r="CH27" s="632"/>
      <c r="CI27" s="632"/>
      <c r="CJ27" s="632"/>
      <c r="CK27" s="632"/>
      <c r="CL27" s="632"/>
      <c r="CM27" s="632"/>
      <c r="CN27" s="632"/>
      <c r="CO27" s="632"/>
      <c r="CP27" s="632"/>
      <c r="CQ27" s="633"/>
      <c r="CR27" s="634">
        <v>257484</v>
      </c>
      <c r="CS27" s="647"/>
      <c r="CT27" s="647"/>
      <c r="CU27" s="647"/>
      <c r="CV27" s="647"/>
      <c r="CW27" s="647"/>
      <c r="CX27" s="647"/>
      <c r="CY27" s="648"/>
      <c r="CZ27" s="637">
        <v>6</v>
      </c>
      <c r="DA27" s="649"/>
      <c r="DB27" s="649"/>
      <c r="DC27" s="650"/>
      <c r="DD27" s="640">
        <v>76975</v>
      </c>
      <c r="DE27" s="647"/>
      <c r="DF27" s="647"/>
      <c r="DG27" s="647"/>
      <c r="DH27" s="647"/>
      <c r="DI27" s="647"/>
      <c r="DJ27" s="647"/>
      <c r="DK27" s="648"/>
      <c r="DL27" s="640">
        <v>76533</v>
      </c>
      <c r="DM27" s="647"/>
      <c r="DN27" s="647"/>
      <c r="DO27" s="647"/>
      <c r="DP27" s="647"/>
      <c r="DQ27" s="647"/>
      <c r="DR27" s="647"/>
      <c r="DS27" s="647"/>
      <c r="DT27" s="647"/>
      <c r="DU27" s="647"/>
      <c r="DV27" s="648"/>
      <c r="DW27" s="637">
        <v>2.7</v>
      </c>
      <c r="DX27" s="649"/>
      <c r="DY27" s="649"/>
      <c r="DZ27" s="649"/>
      <c r="EA27" s="649"/>
      <c r="EB27" s="649"/>
      <c r="EC27" s="661"/>
    </row>
    <row r="28" spans="2:133" ht="11.25" customHeight="1" x14ac:dyDescent="0.15">
      <c r="B28" s="631" t="s">
        <v>303</v>
      </c>
      <c r="C28" s="632"/>
      <c r="D28" s="632"/>
      <c r="E28" s="632"/>
      <c r="F28" s="632"/>
      <c r="G28" s="632"/>
      <c r="H28" s="632"/>
      <c r="I28" s="632"/>
      <c r="J28" s="632"/>
      <c r="K28" s="632"/>
      <c r="L28" s="632"/>
      <c r="M28" s="632"/>
      <c r="N28" s="632"/>
      <c r="O28" s="632"/>
      <c r="P28" s="632"/>
      <c r="Q28" s="633"/>
      <c r="R28" s="634">
        <v>38636</v>
      </c>
      <c r="S28" s="635"/>
      <c r="T28" s="635"/>
      <c r="U28" s="635"/>
      <c r="V28" s="635"/>
      <c r="W28" s="635"/>
      <c r="X28" s="635"/>
      <c r="Y28" s="636"/>
      <c r="Z28" s="672">
        <v>0.8</v>
      </c>
      <c r="AA28" s="672"/>
      <c r="AB28" s="672"/>
      <c r="AC28" s="672"/>
      <c r="AD28" s="673">
        <v>10066</v>
      </c>
      <c r="AE28" s="673"/>
      <c r="AF28" s="673"/>
      <c r="AG28" s="673"/>
      <c r="AH28" s="673"/>
      <c r="AI28" s="673"/>
      <c r="AJ28" s="673"/>
      <c r="AK28" s="673"/>
      <c r="AL28" s="637">
        <v>0.4</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304</v>
      </c>
      <c r="CE28" s="632"/>
      <c r="CF28" s="632"/>
      <c r="CG28" s="632"/>
      <c r="CH28" s="632"/>
      <c r="CI28" s="632"/>
      <c r="CJ28" s="632"/>
      <c r="CK28" s="632"/>
      <c r="CL28" s="632"/>
      <c r="CM28" s="632"/>
      <c r="CN28" s="632"/>
      <c r="CO28" s="632"/>
      <c r="CP28" s="632"/>
      <c r="CQ28" s="633"/>
      <c r="CR28" s="634">
        <v>429139</v>
      </c>
      <c r="CS28" s="635"/>
      <c r="CT28" s="635"/>
      <c r="CU28" s="635"/>
      <c r="CV28" s="635"/>
      <c r="CW28" s="635"/>
      <c r="CX28" s="635"/>
      <c r="CY28" s="636"/>
      <c r="CZ28" s="637">
        <v>10</v>
      </c>
      <c r="DA28" s="649"/>
      <c r="DB28" s="649"/>
      <c r="DC28" s="650"/>
      <c r="DD28" s="640">
        <v>429139</v>
      </c>
      <c r="DE28" s="635"/>
      <c r="DF28" s="635"/>
      <c r="DG28" s="635"/>
      <c r="DH28" s="635"/>
      <c r="DI28" s="635"/>
      <c r="DJ28" s="635"/>
      <c r="DK28" s="636"/>
      <c r="DL28" s="640">
        <v>429139</v>
      </c>
      <c r="DM28" s="635"/>
      <c r="DN28" s="635"/>
      <c r="DO28" s="635"/>
      <c r="DP28" s="635"/>
      <c r="DQ28" s="635"/>
      <c r="DR28" s="635"/>
      <c r="DS28" s="635"/>
      <c r="DT28" s="635"/>
      <c r="DU28" s="635"/>
      <c r="DV28" s="636"/>
      <c r="DW28" s="637">
        <v>15.3</v>
      </c>
      <c r="DX28" s="649"/>
      <c r="DY28" s="649"/>
      <c r="DZ28" s="649"/>
      <c r="EA28" s="649"/>
      <c r="EB28" s="649"/>
      <c r="EC28" s="661"/>
    </row>
    <row r="29" spans="2:133" ht="11.25" customHeight="1" x14ac:dyDescent="0.15">
      <c r="B29" s="631" t="s">
        <v>305</v>
      </c>
      <c r="C29" s="632"/>
      <c r="D29" s="632"/>
      <c r="E29" s="632"/>
      <c r="F29" s="632"/>
      <c r="G29" s="632"/>
      <c r="H29" s="632"/>
      <c r="I29" s="632"/>
      <c r="J29" s="632"/>
      <c r="K29" s="632"/>
      <c r="L29" s="632"/>
      <c r="M29" s="632"/>
      <c r="N29" s="632"/>
      <c r="O29" s="632"/>
      <c r="P29" s="632"/>
      <c r="Q29" s="633"/>
      <c r="R29" s="634">
        <v>3688</v>
      </c>
      <c r="S29" s="635"/>
      <c r="T29" s="635"/>
      <c r="U29" s="635"/>
      <c r="V29" s="635"/>
      <c r="W29" s="635"/>
      <c r="X29" s="635"/>
      <c r="Y29" s="636"/>
      <c r="Z29" s="672">
        <v>0.1</v>
      </c>
      <c r="AA29" s="672"/>
      <c r="AB29" s="672"/>
      <c r="AC29" s="672"/>
      <c r="AD29" s="673" t="s">
        <v>236</v>
      </c>
      <c r="AE29" s="673"/>
      <c r="AF29" s="673"/>
      <c r="AG29" s="673"/>
      <c r="AH29" s="673"/>
      <c r="AI29" s="673"/>
      <c r="AJ29" s="673"/>
      <c r="AK29" s="673"/>
      <c r="AL29" s="637" t="s">
        <v>130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306</v>
      </c>
      <c r="CE29" s="654"/>
      <c r="CF29" s="631" t="s">
        <v>307</v>
      </c>
      <c r="CG29" s="632"/>
      <c r="CH29" s="632"/>
      <c r="CI29" s="632"/>
      <c r="CJ29" s="632"/>
      <c r="CK29" s="632"/>
      <c r="CL29" s="632"/>
      <c r="CM29" s="632"/>
      <c r="CN29" s="632"/>
      <c r="CO29" s="632"/>
      <c r="CP29" s="632"/>
      <c r="CQ29" s="633"/>
      <c r="CR29" s="634">
        <v>429138</v>
      </c>
      <c r="CS29" s="647"/>
      <c r="CT29" s="647"/>
      <c r="CU29" s="647"/>
      <c r="CV29" s="647"/>
      <c r="CW29" s="647"/>
      <c r="CX29" s="647"/>
      <c r="CY29" s="648"/>
      <c r="CZ29" s="637">
        <v>10</v>
      </c>
      <c r="DA29" s="649"/>
      <c r="DB29" s="649"/>
      <c r="DC29" s="650"/>
      <c r="DD29" s="640">
        <v>429138</v>
      </c>
      <c r="DE29" s="647"/>
      <c r="DF29" s="647"/>
      <c r="DG29" s="647"/>
      <c r="DH29" s="647"/>
      <c r="DI29" s="647"/>
      <c r="DJ29" s="647"/>
      <c r="DK29" s="648"/>
      <c r="DL29" s="640">
        <v>429138</v>
      </c>
      <c r="DM29" s="647"/>
      <c r="DN29" s="647"/>
      <c r="DO29" s="647"/>
      <c r="DP29" s="647"/>
      <c r="DQ29" s="647"/>
      <c r="DR29" s="647"/>
      <c r="DS29" s="647"/>
      <c r="DT29" s="647"/>
      <c r="DU29" s="647"/>
      <c r="DV29" s="648"/>
      <c r="DW29" s="637">
        <v>15.3</v>
      </c>
      <c r="DX29" s="649"/>
      <c r="DY29" s="649"/>
      <c r="DZ29" s="649"/>
      <c r="EA29" s="649"/>
      <c r="EB29" s="649"/>
      <c r="EC29" s="661"/>
    </row>
    <row r="30" spans="2:133" ht="11.25" customHeight="1" x14ac:dyDescent="0.15">
      <c r="B30" s="631" t="s">
        <v>308</v>
      </c>
      <c r="C30" s="632"/>
      <c r="D30" s="632"/>
      <c r="E30" s="632"/>
      <c r="F30" s="632"/>
      <c r="G30" s="632"/>
      <c r="H30" s="632"/>
      <c r="I30" s="632"/>
      <c r="J30" s="632"/>
      <c r="K30" s="632"/>
      <c r="L30" s="632"/>
      <c r="M30" s="632"/>
      <c r="N30" s="632"/>
      <c r="O30" s="632"/>
      <c r="P30" s="632"/>
      <c r="Q30" s="633"/>
      <c r="R30" s="634">
        <v>393100</v>
      </c>
      <c r="S30" s="635"/>
      <c r="T30" s="635"/>
      <c r="U30" s="635"/>
      <c r="V30" s="635"/>
      <c r="W30" s="635"/>
      <c r="X30" s="635"/>
      <c r="Y30" s="636"/>
      <c r="Z30" s="672">
        <v>8.6</v>
      </c>
      <c r="AA30" s="672"/>
      <c r="AB30" s="672"/>
      <c r="AC30" s="672"/>
      <c r="AD30" s="673" t="s">
        <v>130</v>
      </c>
      <c r="AE30" s="673"/>
      <c r="AF30" s="673"/>
      <c r="AG30" s="673"/>
      <c r="AH30" s="673"/>
      <c r="AI30" s="673"/>
      <c r="AJ30" s="673"/>
      <c r="AK30" s="673"/>
      <c r="AL30" s="637" t="s">
        <v>130</v>
      </c>
      <c r="AM30" s="638"/>
      <c r="AN30" s="638"/>
      <c r="AO30" s="674"/>
      <c r="AP30" s="686" t="s">
        <v>224</v>
      </c>
      <c r="AQ30" s="687"/>
      <c r="AR30" s="687"/>
      <c r="AS30" s="687"/>
      <c r="AT30" s="687"/>
      <c r="AU30" s="687"/>
      <c r="AV30" s="687"/>
      <c r="AW30" s="687"/>
      <c r="AX30" s="687"/>
      <c r="AY30" s="687"/>
      <c r="AZ30" s="687"/>
      <c r="BA30" s="687"/>
      <c r="BB30" s="687"/>
      <c r="BC30" s="687"/>
      <c r="BD30" s="687"/>
      <c r="BE30" s="687"/>
      <c r="BF30" s="688"/>
      <c r="BG30" s="686" t="s">
        <v>309</v>
      </c>
      <c r="BH30" s="704"/>
      <c r="BI30" s="704"/>
      <c r="BJ30" s="704"/>
      <c r="BK30" s="704"/>
      <c r="BL30" s="704"/>
      <c r="BM30" s="704"/>
      <c r="BN30" s="704"/>
      <c r="BO30" s="704"/>
      <c r="BP30" s="704"/>
      <c r="BQ30" s="705"/>
      <c r="BR30" s="686" t="s">
        <v>310</v>
      </c>
      <c r="BS30" s="704"/>
      <c r="BT30" s="704"/>
      <c r="BU30" s="704"/>
      <c r="BV30" s="704"/>
      <c r="BW30" s="704"/>
      <c r="BX30" s="704"/>
      <c r="BY30" s="704"/>
      <c r="BZ30" s="704"/>
      <c r="CA30" s="704"/>
      <c r="CB30" s="705"/>
      <c r="CD30" s="655"/>
      <c r="CE30" s="656"/>
      <c r="CF30" s="631" t="s">
        <v>311</v>
      </c>
      <c r="CG30" s="632"/>
      <c r="CH30" s="632"/>
      <c r="CI30" s="632"/>
      <c r="CJ30" s="632"/>
      <c r="CK30" s="632"/>
      <c r="CL30" s="632"/>
      <c r="CM30" s="632"/>
      <c r="CN30" s="632"/>
      <c r="CO30" s="632"/>
      <c r="CP30" s="632"/>
      <c r="CQ30" s="633"/>
      <c r="CR30" s="634">
        <v>415357</v>
      </c>
      <c r="CS30" s="635"/>
      <c r="CT30" s="635"/>
      <c r="CU30" s="635"/>
      <c r="CV30" s="635"/>
      <c r="CW30" s="635"/>
      <c r="CX30" s="635"/>
      <c r="CY30" s="636"/>
      <c r="CZ30" s="637">
        <v>9.6999999999999993</v>
      </c>
      <c r="DA30" s="649"/>
      <c r="DB30" s="649"/>
      <c r="DC30" s="650"/>
      <c r="DD30" s="640">
        <v>415357</v>
      </c>
      <c r="DE30" s="635"/>
      <c r="DF30" s="635"/>
      <c r="DG30" s="635"/>
      <c r="DH30" s="635"/>
      <c r="DI30" s="635"/>
      <c r="DJ30" s="635"/>
      <c r="DK30" s="636"/>
      <c r="DL30" s="640">
        <v>415357</v>
      </c>
      <c r="DM30" s="635"/>
      <c r="DN30" s="635"/>
      <c r="DO30" s="635"/>
      <c r="DP30" s="635"/>
      <c r="DQ30" s="635"/>
      <c r="DR30" s="635"/>
      <c r="DS30" s="635"/>
      <c r="DT30" s="635"/>
      <c r="DU30" s="635"/>
      <c r="DV30" s="636"/>
      <c r="DW30" s="637">
        <v>14.8</v>
      </c>
      <c r="DX30" s="649"/>
      <c r="DY30" s="649"/>
      <c r="DZ30" s="649"/>
      <c r="EA30" s="649"/>
      <c r="EB30" s="649"/>
      <c r="EC30" s="661"/>
    </row>
    <row r="31" spans="2:133" ht="11.25" customHeight="1" x14ac:dyDescent="0.15">
      <c r="B31" s="701" t="s">
        <v>312</v>
      </c>
      <c r="C31" s="702"/>
      <c r="D31" s="702"/>
      <c r="E31" s="702"/>
      <c r="F31" s="702"/>
      <c r="G31" s="702"/>
      <c r="H31" s="702"/>
      <c r="I31" s="702"/>
      <c r="J31" s="702"/>
      <c r="K31" s="702"/>
      <c r="L31" s="702"/>
      <c r="M31" s="702"/>
      <c r="N31" s="702"/>
      <c r="O31" s="702"/>
      <c r="P31" s="702"/>
      <c r="Q31" s="703"/>
      <c r="R31" s="634" t="s">
        <v>130</v>
      </c>
      <c r="S31" s="635"/>
      <c r="T31" s="635"/>
      <c r="U31" s="635"/>
      <c r="V31" s="635"/>
      <c r="W31" s="635"/>
      <c r="X31" s="635"/>
      <c r="Y31" s="636"/>
      <c r="Z31" s="672" t="s">
        <v>130</v>
      </c>
      <c r="AA31" s="672"/>
      <c r="AB31" s="672"/>
      <c r="AC31" s="672"/>
      <c r="AD31" s="673" t="s">
        <v>130</v>
      </c>
      <c r="AE31" s="673"/>
      <c r="AF31" s="673"/>
      <c r="AG31" s="673"/>
      <c r="AH31" s="673"/>
      <c r="AI31" s="673"/>
      <c r="AJ31" s="673"/>
      <c r="AK31" s="673"/>
      <c r="AL31" s="637" t="s">
        <v>130</v>
      </c>
      <c r="AM31" s="638"/>
      <c r="AN31" s="638"/>
      <c r="AO31" s="674"/>
      <c r="AP31" s="706" t="s">
        <v>313</v>
      </c>
      <c r="AQ31" s="707"/>
      <c r="AR31" s="707"/>
      <c r="AS31" s="707"/>
      <c r="AT31" s="708" t="s">
        <v>314</v>
      </c>
      <c r="AU31" s="212"/>
      <c r="AV31" s="212"/>
      <c r="AW31" s="212"/>
      <c r="AX31" s="692" t="s">
        <v>188</v>
      </c>
      <c r="AY31" s="693"/>
      <c r="AZ31" s="693"/>
      <c r="BA31" s="693"/>
      <c r="BB31" s="693"/>
      <c r="BC31" s="693"/>
      <c r="BD31" s="693"/>
      <c r="BE31" s="693"/>
      <c r="BF31" s="694"/>
      <c r="BG31" s="696">
        <v>99.1</v>
      </c>
      <c r="BH31" s="697"/>
      <c r="BI31" s="697"/>
      <c r="BJ31" s="697"/>
      <c r="BK31" s="697"/>
      <c r="BL31" s="697"/>
      <c r="BM31" s="698">
        <v>96.3</v>
      </c>
      <c r="BN31" s="697"/>
      <c r="BO31" s="697"/>
      <c r="BP31" s="697"/>
      <c r="BQ31" s="699"/>
      <c r="BR31" s="696">
        <v>99.2</v>
      </c>
      <c r="BS31" s="697"/>
      <c r="BT31" s="697"/>
      <c r="BU31" s="697"/>
      <c r="BV31" s="697"/>
      <c r="BW31" s="697"/>
      <c r="BX31" s="698">
        <v>96.2</v>
      </c>
      <c r="BY31" s="697"/>
      <c r="BZ31" s="697"/>
      <c r="CA31" s="697"/>
      <c r="CB31" s="699"/>
      <c r="CD31" s="655"/>
      <c r="CE31" s="656"/>
      <c r="CF31" s="631" t="s">
        <v>315</v>
      </c>
      <c r="CG31" s="632"/>
      <c r="CH31" s="632"/>
      <c r="CI31" s="632"/>
      <c r="CJ31" s="632"/>
      <c r="CK31" s="632"/>
      <c r="CL31" s="632"/>
      <c r="CM31" s="632"/>
      <c r="CN31" s="632"/>
      <c r="CO31" s="632"/>
      <c r="CP31" s="632"/>
      <c r="CQ31" s="633"/>
      <c r="CR31" s="634">
        <v>13781</v>
      </c>
      <c r="CS31" s="647"/>
      <c r="CT31" s="647"/>
      <c r="CU31" s="647"/>
      <c r="CV31" s="647"/>
      <c r="CW31" s="647"/>
      <c r="CX31" s="647"/>
      <c r="CY31" s="648"/>
      <c r="CZ31" s="637">
        <v>0.3</v>
      </c>
      <c r="DA31" s="649"/>
      <c r="DB31" s="649"/>
      <c r="DC31" s="650"/>
      <c r="DD31" s="640">
        <v>13781</v>
      </c>
      <c r="DE31" s="647"/>
      <c r="DF31" s="647"/>
      <c r="DG31" s="647"/>
      <c r="DH31" s="647"/>
      <c r="DI31" s="647"/>
      <c r="DJ31" s="647"/>
      <c r="DK31" s="648"/>
      <c r="DL31" s="640">
        <v>13781</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15">
      <c r="B32" s="631" t="s">
        <v>316</v>
      </c>
      <c r="C32" s="632"/>
      <c r="D32" s="632"/>
      <c r="E32" s="632"/>
      <c r="F32" s="632"/>
      <c r="G32" s="632"/>
      <c r="H32" s="632"/>
      <c r="I32" s="632"/>
      <c r="J32" s="632"/>
      <c r="K32" s="632"/>
      <c r="L32" s="632"/>
      <c r="M32" s="632"/>
      <c r="N32" s="632"/>
      <c r="O32" s="632"/>
      <c r="P32" s="632"/>
      <c r="Q32" s="633"/>
      <c r="R32" s="634">
        <v>304616</v>
      </c>
      <c r="S32" s="635"/>
      <c r="T32" s="635"/>
      <c r="U32" s="635"/>
      <c r="V32" s="635"/>
      <c r="W32" s="635"/>
      <c r="X32" s="635"/>
      <c r="Y32" s="636"/>
      <c r="Z32" s="672">
        <v>6.7</v>
      </c>
      <c r="AA32" s="672"/>
      <c r="AB32" s="672"/>
      <c r="AC32" s="672"/>
      <c r="AD32" s="673" t="s">
        <v>236</v>
      </c>
      <c r="AE32" s="673"/>
      <c r="AF32" s="673"/>
      <c r="AG32" s="673"/>
      <c r="AH32" s="673"/>
      <c r="AI32" s="673"/>
      <c r="AJ32" s="673"/>
      <c r="AK32" s="673"/>
      <c r="AL32" s="637" t="s">
        <v>130</v>
      </c>
      <c r="AM32" s="638"/>
      <c r="AN32" s="638"/>
      <c r="AO32" s="674"/>
      <c r="AP32" s="675"/>
      <c r="AQ32" s="676"/>
      <c r="AR32" s="676"/>
      <c r="AS32" s="676"/>
      <c r="AT32" s="709"/>
      <c r="AU32" s="208" t="s">
        <v>317</v>
      </c>
      <c r="AX32" s="631" t="s">
        <v>318</v>
      </c>
      <c r="AY32" s="632"/>
      <c r="AZ32" s="632"/>
      <c r="BA32" s="632"/>
      <c r="BB32" s="632"/>
      <c r="BC32" s="632"/>
      <c r="BD32" s="632"/>
      <c r="BE32" s="632"/>
      <c r="BF32" s="633"/>
      <c r="BG32" s="700">
        <v>99.3</v>
      </c>
      <c r="BH32" s="647"/>
      <c r="BI32" s="647"/>
      <c r="BJ32" s="647"/>
      <c r="BK32" s="647"/>
      <c r="BL32" s="647"/>
      <c r="BM32" s="638">
        <v>97.9</v>
      </c>
      <c r="BN32" s="647"/>
      <c r="BO32" s="647"/>
      <c r="BP32" s="647"/>
      <c r="BQ32" s="670"/>
      <c r="BR32" s="700">
        <v>99.4</v>
      </c>
      <c r="BS32" s="647"/>
      <c r="BT32" s="647"/>
      <c r="BU32" s="647"/>
      <c r="BV32" s="647"/>
      <c r="BW32" s="647"/>
      <c r="BX32" s="638">
        <v>97.8</v>
      </c>
      <c r="BY32" s="647"/>
      <c r="BZ32" s="647"/>
      <c r="CA32" s="647"/>
      <c r="CB32" s="670"/>
      <c r="CD32" s="657"/>
      <c r="CE32" s="658"/>
      <c r="CF32" s="631" t="s">
        <v>319</v>
      </c>
      <c r="CG32" s="632"/>
      <c r="CH32" s="632"/>
      <c r="CI32" s="632"/>
      <c r="CJ32" s="632"/>
      <c r="CK32" s="632"/>
      <c r="CL32" s="632"/>
      <c r="CM32" s="632"/>
      <c r="CN32" s="632"/>
      <c r="CO32" s="632"/>
      <c r="CP32" s="632"/>
      <c r="CQ32" s="633"/>
      <c r="CR32" s="634">
        <v>1</v>
      </c>
      <c r="CS32" s="635"/>
      <c r="CT32" s="635"/>
      <c r="CU32" s="635"/>
      <c r="CV32" s="635"/>
      <c r="CW32" s="635"/>
      <c r="CX32" s="635"/>
      <c r="CY32" s="636"/>
      <c r="CZ32" s="637">
        <v>0</v>
      </c>
      <c r="DA32" s="649"/>
      <c r="DB32" s="649"/>
      <c r="DC32" s="650"/>
      <c r="DD32" s="640">
        <v>1</v>
      </c>
      <c r="DE32" s="635"/>
      <c r="DF32" s="635"/>
      <c r="DG32" s="635"/>
      <c r="DH32" s="635"/>
      <c r="DI32" s="635"/>
      <c r="DJ32" s="635"/>
      <c r="DK32" s="636"/>
      <c r="DL32" s="640">
        <v>1</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15">
      <c r="B33" s="631" t="s">
        <v>320</v>
      </c>
      <c r="C33" s="632"/>
      <c r="D33" s="632"/>
      <c r="E33" s="632"/>
      <c r="F33" s="632"/>
      <c r="G33" s="632"/>
      <c r="H33" s="632"/>
      <c r="I33" s="632"/>
      <c r="J33" s="632"/>
      <c r="K33" s="632"/>
      <c r="L33" s="632"/>
      <c r="M33" s="632"/>
      <c r="N33" s="632"/>
      <c r="O33" s="632"/>
      <c r="P33" s="632"/>
      <c r="Q33" s="633"/>
      <c r="R33" s="634">
        <v>8885</v>
      </c>
      <c r="S33" s="635"/>
      <c r="T33" s="635"/>
      <c r="U33" s="635"/>
      <c r="V33" s="635"/>
      <c r="W33" s="635"/>
      <c r="X33" s="635"/>
      <c r="Y33" s="636"/>
      <c r="Z33" s="672">
        <v>0.2</v>
      </c>
      <c r="AA33" s="672"/>
      <c r="AB33" s="672"/>
      <c r="AC33" s="672"/>
      <c r="AD33" s="673">
        <v>932</v>
      </c>
      <c r="AE33" s="673"/>
      <c r="AF33" s="673"/>
      <c r="AG33" s="673"/>
      <c r="AH33" s="673"/>
      <c r="AI33" s="673"/>
      <c r="AJ33" s="673"/>
      <c r="AK33" s="673"/>
      <c r="AL33" s="637">
        <v>0</v>
      </c>
      <c r="AM33" s="638"/>
      <c r="AN33" s="638"/>
      <c r="AO33" s="674"/>
      <c r="AP33" s="677"/>
      <c r="AQ33" s="678"/>
      <c r="AR33" s="678"/>
      <c r="AS33" s="678"/>
      <c r="AT33" s="710"/>
      <c r="AU33" s="213"/>
      <c r="AV33" s="213"/>
      <c r="AW33" s="213"/>
      <c r="AX33" s="615" t="s">
        <v>321</v>
      </c>
      <c r="AY33" s="616"/>
      <c r="AZ33" s="616"/>
      <c r="BA33" s="616"/>
      <c r="BB33" s="616"/>
      <c r="BC33" s="616"/>
      <c r="BD33" s="616"/>
      <c r="BE33" s="616"/>
      <c r="BF33" s="617"/>
      <c r="BG33" s="695">
        <v>98.9</v>
      </c>
      <c r="BH33" s="619"/>
      <c r="BI33" s="619"/>
      <c r="BJ33" s="619"/>
      <c r="BK33" s="619"/>
      <c r="BL33" s="619"/>
      <c r="BM33" s="665">
        <v>95.3</v>
      </c>
      <c r="BN33" s="619"/>
      <c r="BO33" s="619"/>
      <c r="BP33" s="619"/>
      <c r="BQ33" s="682"/>
      <c r="BR33" s="695">
        <v>99</v>
      </c>
      <c r="BS33" s="619"/>
      <c r="BT33" s="619"/>
      <c r="BU33" s="619"/>
      <c r="BV33" s="619"/>
      <c r="BW33" s="619"/>
      <c r="BX33" s="665">
        <v>95.1</v>
      </c>
      <c r="BY33" s="619"/>
      <c r="BZ33" s="619"/>
      <c r="CA33" s="619"/>
      <c r="CB33" s="682"/>
      <c r="CD33" s="631" t="s">
        <v>322</v>
      </c>
      <c r="CE33" s="632"/>
      <c r="CF33" s="632"/>
      <c r="CG33" s="632"/>
      <c r="CH33" s="632"/>
      <c r="CI33" s="632"/>
      <c r="CJ33" s="632"/>
      <c r="CK33" s="632"/>
      <c r="CL33" s="632"/>
      <c r="CM33" s="632"/>
      <c r="CN33" s="632"/>
      <c r="CO33" s="632"/>
      <c r="CP33" s="632"/>
      <c r="CQ33" s="633"/>
      <c r="CR33" s="634">
        <v>2358934</v>
      </c>
      <c r="CS33" s="647"/>
      <c r="CT33" s="647"/>
      <c r="CU33" s="647"/>
      <c r="CV33" s="647"/>
      <c r="CW33" s="647"/>
      <c r="CX33" s="647"/>
      <c r="CY33" s="648"/>
      <c r="CZ33" s="637">
        <v>54.9</v>
      </c>
      <c r="DA33" s="649"/>
      <c r="DB33" s="649"/>
      <c r="DC33" s="650"/>
      <c r="DD33" s="640">
        <v>1773437</v>
      </c>
      <c r="DE33" s="647"/>
      <c r="DF33" s="647"/>
      <c r="DG33" s="647"/>
      <c r="DH33" s="647"/>
      <c r="DI33" s="647"/>
      <c r="DJ33" s="647"/>
      <c r="DK33" s="648"/>
      <c r="DL33" s="640">
        <v>1173474</v>
      </c>
      <c r="DM33" s="647"/>
      <c r="DN33" s="647"/>
      <c r="DO33" s="647"/>
      <c r="DP33" s="647"/>
      <c r="DQ33" s="647"/>
      <c r="DR33" s="647"/>
      <c r="DS33" s="647"/>
      <c r="DT33" s="647"/>
      <c r="DU33" s="647"/>
      <c r="DV33" s="648"/>
      <c r="DW33" s="637">
        <v>41.7</v>
      </c>
      <c r="DX33" s="649"/>
      <c r="DY33" s="649"/>
      <c r="DZ33" s="649"/>
      <c r="EA33" s="649"/>
      <c r="EB33" s="649"/>
      <c r="EC33" s="661"/>
    </row>
    <row r="34" spans="2:133" ht="11.25" customHeight="1" x14ac:dyDescent="0.15">
      <c r="B34" s="631" t="s">
        <v>323</v>
      </c>
      <c r="C34" s="632"/>
      <c r="D34" s="632"/>
      <c r="E34" s="632"/>
      <c r="F34" s="632"/>
      <c r="G34" s="632"/>
      <c r="H34" s="632"/>
      <c r="I34" s="632"/>
      <c r="J34" s="632"/>
      <c r="K34" s="632"/>
      <c r="L34" s="632"/>
      <c r="M34" s="632"/>
      <c r="N34" s="632"/>
      <c r="O34" s="632"/>
      <c r="P34" s="632"/>
      <c r="Q34" s="633"/>
      <c r="R34" s="634">
        <v>34610</v>
      </c>
      <c r="S34" s="635"/>
      <c r="T34" s="635"/>
      <c r="U34" s="635"/>
      <c r="V34" s="635"/>
      <c r="W34" s="635"/>
      <c r="X34" s="635"/>
      <c r="Y34" s="636"/>
      <c r="Z34" s="672">
        <v>0.8</v>
      </c>
      <c r="AA34" s="672"/>
      <c r="AB34" s="672"/>
      <c r="AC34" s="672"/>
      <c r="AD34" s="673" t="s">
        <v>130</v>
      </c>
      <c r="AE34" s="673"/>
      <c r="AF34" s="673"/>
      <c r="AG34" s="673"/>
      <c r="AH34" s="673"/>
      <c r="AI34" s="673"/>
      <c r="AJ34" s="673"/>
      <c r="AK34" s="673"/>
      <c r="AL34" s="637" t="s">
        <v>130</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324</v>
      </c>
      <c r="CE34" s="632"/>
      <c r="CF34" s="632"/>
      <c r="CG34" s="632"/>
      <c r="CH34" s="632"/>
      <c r="CI34" s="632"/>
      <c r="CJ34" s="632"/>
      <c r="CK34" s="632"/>
      <c r="CL34" s="632"/>
      <c r="CM34" s="632"/>
      <c r="CN34" s="632"/>
      <c r="CO34" s="632"/>
      <c r="CP34" s="632"/>
      <c r="CQ34" s="633"/>
      <c r="CR34" s="634">
        <v>588812</v>
      </c>
      <c r="CS34" s="635"/>
      <c r="CT34" s="635"/>
      <c r="CU34" s="635"/>
      <c r="CV34" s="635"/>
      <c r="CW34" s="635"/>
      <c r="CX34" s="635"/>
      <c r="CY34" s="636"/>
      <c r="CZ34" s="637">
        <v>13.7</v>
      </c>
      <c r="DA34" s="649"/>
      <c r="DB34" s="649"/>
      <c r="DC34" s="650"/>
      <c r="DD34" s="640">
        <v>401390</v>
      </c>
      <c r="DE34" s="635"/>
      <c r="DF34" s="635"/>
      <c r="DG34" s="635"/>
      <c r="DH34" s="635"/>
      <c r="DI34" s="635"/>
      <c r="DJ34" s="635"/>
      <c r="DK34" s="636"/>
      <c r="DL34" s="640">
        <v>301863</v>
      </c>
      <c r="DM34" s="635"/>
      <c r="DN34" s="635"/>
      <c r="DO34" s="635"/>
      <c r="DP34" s="635"/>
      <c r="DQ34" s="635"/>
      <c r="DR34" s="635"/>
      <c r="DS34" s="635"/>
      <c r="DT34" s="635"/>
      <c r="DU34" s="635"/>
      <c r="DV34" s="636"/>
      <c r="DW34" s="637">
        <v>10.7</v>
      </c>
      <c r="DX34" s="649"/>
      <c r="DY34" s="649"/>
      <c r="DZ34" s="649"/>
      <c r="EA34" s="649"/>
      <c r="EB34" s="649"/>
      <c r="EC34" s="661"/>
    </row>
    <row r="35" spans="2:133" ht="11.25" customHeight="1" x14ac:dyDescent="0.15">
      <c r="B35" s="631" t="s">
        <v>325</v>
      </c>
      <c r="C35" s="632"/>
      <c r="D35" s="632"/>
      <c r="E35" s="632"/>
      <c r="F35" s="632"/>
      <c r="G35" s="632"/>
      <c r="H35" s="632"/>
      <c r="I35" s="632"/>
      <c r="J35" s="632"/>
      <c r="K35" s="632"/>
      <c r="L35" s="632"/>
      <c r="M35" s="632"/>
      <c r="N35" s="632"/>
      <c r="O35" s="632"/>
      <c r="P35" s="632"/>
      <c r="Q35" s="633"/>
      <c r="R35" s="634">
        <v>81629</v>
      </c>
      <c r="S35" s="635"/>
      <c r="T35" s="635"/>
      <c r="U35" s="635"/>
      <c r="V35" s="635"/>
      <c r="W35" s="635"/>
      <c r="X35" s="635"/>
      <c r="Y35" s="636"/>
      <c r="Z35" s="672">
        <v>1.8</v>
      </c>
      <c r="AA35" s="672"/>
      <c r="AB35" s="672"/>
      <c r="AC35" s="672"/>
      <c r="AD35" s="673" t="s">
        <v>130</v>
      </c>
      <c r="AE35" s="673"/>
      <c r="AF35" s="673"/>
      <c r="AG35" s="673"/>
      <c r="AH35" s="673"/>
      <c r="AI35" s="673"/>
      <c r="AJ35" s="673"/>
      <c r="AK35" s="673"/>
      <c r="AL35" s="637" t="s">
        <v>130</v>
      </c>
      <c r="AM35" s="638"/>
      <c r="AN35" s="638"/>
      <c r="AO35" s="674"/>
      <c r="AP35" s="218"/>
      <c r="AQ35" s="686" t="s">
        <v>326</v>
      </c>
      <c r="AR35" s="687"/>
      <c r="AS35" s="687"/>
      <c r="AT35" s="687"/>
      <c r="AU35" s="687"/>
      <c r="AV35" s="687"/>
      <c r="AW35" s="687"/>
      <c r="AX35" s="687"/>
      <c r="AY35" s="687"/>
      <c r="AZ35" s="687"/>
      <c r="BA35" s="687"/>
      <c r="BB35" s="687"/>
      <c r="BC35" s="687"/>
      <c r="BD35" s="687"/>
      <c r="BE35" s="687"/>
      <c r="BF35" s="688"/>
      <c r="BG35" s="686" t="s">
        <v>327</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328</v>
      </c>
      <c r="CE35" s="632"/>
      <c r="CF35" s="632"/>
      <c r="CG35" s="632"/>
      <c r="CH35" s="632"/>
      <c r="CI35" s="632"/>
      <c r="CJ35" s="632"/>
      <c r="CK35" s="632"/>
      <c r="CL35" s="632"/>
      <c r="CM35" s="632"/>
      <c r="CN35" s="632"/>
      <c r="CO35" s="632"/>
      <c r="CP35" s="632"/>
      <c r="CQ35" s="633"/>
      <c r="CR35" s="634">
        <v>32997</v>
      </c>
      <c r="CS35" s="647"/>
      <c r="CT35" s="647"/>
      <c r="CU35" s="647"/>
      <c r="CV35" s="647"/>
      <c r="CW35" s="647"/>
      <c r="CX35" s="647"/>
      <c r="CY35" s="648"/>
      <c r="CZ35" s="637">
        <v>0.8</v>
      </c>
      <c r="DA35" s="649"/>
      <c r="DB35" s="649"/>
      <c r="DC35" s="650"/>
      <c r="DD35" s="640">
        <v>29919</v>
      </c>
      <c r="DE35" s="647"/>
      <c r="DF35" s="647"/>
      <c r="DG35" s="647"/>
      <c r="DH35" s="647"/>
      <c r="DI35" s="647"/>
      <c r="DJ35" s="647"/>
      <c r="DK35" s="648"/>
      <c r="DL35" s="640">
        <v>16901</v>
      </c>
      <c r="DM35" s="647"/>
      <c r="DN35" s="647"/>
      <c r="DO35" s="647"/>
      <c r="DP35" s="647"/>
      <c r="DQ35" s="647"/>
      <c r="DR35" s="647"/>
      <c r="DS35" s="647"/>
      <c r="DT35" s="647"/>
      <c r="DU35" s="647"/>
      <c r="DV35" s="648"/>
      <c r="DW35" s="637">
        <v>0.6</v>
      </c>
      <c r="DX35" s="649"/>
      <c r="DY35" s="649"/>
      <c r="DZ35" s="649"/>
      <c r="EA35" s="649"/>
      <c r="EB35" s="649"/>
      <c r="EC35" s="661"/>
    </row>
    <row r="36" spans="2:133" ht="11.25" customHeight="1" x14ac:dyDescent="0.15">
      <c r="B36" s="631" t="s">
        <v>329</v>
      </c>
      <c r="C36" s="632"/>
      <c r="D36" s="632"/>
      <c r="E36" s="632"/>
      <c r="F36" s="632"/>
      <c r="G36" s="632"/>
      <c r="H36" s="632"/>
      <c r="I36" s="632"/>
      <c r="J36" s="632"/>
      <c r="K36" s="632"/>
      <c r="L36" s="632"/>
      <c r="M36" s="632"/>
      <c r="N36" s="632"/>
      <c r="O36" s="632"/>
      <c r="P36" s="632"/>
      <c r="Q36" s="633"/>
      <c r="R36" s="634">
        <v>321218</v>
      </c>
      <c r="S36" s="635"/>
      <c r="T36" s="635"/>
      <c r="U36" s="635"/>
      <c r="V36" s="635"/>
      <c r="W36" s="635"/>
      <c r="X36" s="635"/>
      <c r="Y36" s="636"/>
      <c r="Z36" s="672">
        <v>7</v>
      </c>
      <c r="AA36" s="672"/>
      <c r="AB36" s="672"/>
      <c r="AC36" s="672"/>
      <c r="AD36" s="673" t="s">
        <v>130</v>
      </c>
      <c r="AE36" s="673"/>
      <c r="AF36" s="673"/>
      <c r="AG36" s="673"/>
      <c r="AH36" s="673"/>
      <c r="AI36" s="673"/>
      <c r="AJ36" s="673"/>
      <c r="AK36" s="673"/>
      <c r="AL36" s="637" t="s">
        <v>236</v>
      </c>
      <c r="AM36" s="638"/>
      <c r="AN36" s="638"/>
      <c r="AO36" s="674"/>
      <c r="AP36" s="218"/>
      <c r="AQ36" s="683" t="s">
        <v>330</v>
      </c>
      <c r="AR36" s="684"/>
      <c r="AS36" s="684"/>
      <c r="AT36" s="684"/>
      <c r="AU36" s="684"/>
      <c r="AV36" s="684"/>
      <c r="AW36" s="684"/>
      <c r="AX36" s="684"/>
      <c r="AY36" s="685"/>
      <c r="AZ36" s="689">
        <v>629913</v>
      </c>
      <c r="BA36" s="690"/>
      <c r="BB36" s="690"/>
      <c r="BC36" s="690"/>
      <c r="BD36" s="690"/>
      <c r="BE36" s="690"/>
      <c r="BF36" s="691"/>
      <c r="BG36" s="692" t="s">
        <v>331</v>
      </c>
      <c r="BH36" s="693"/>
      <c r="BI36" s="693"/>
      <c r="BJ36" s="693"/>
      <c r="BK36" s="693"/>
      <c r="BL36" s="693"/>
      <c r="BM36" s="693"/>
      <c r="BN36" s="693"/>
      <c r="BO36" s="693"/>
      <c r="BP36" s="693"/>
      <c r="BQ36" s="693"/>
      <c r="BR36" s="693"/>
      <c r="BS36" s="693"/>
      <c r="BT36" s="693"/>
      <c r="BU36" s="694"/>
      <c r="BV36" s="689">
        <v>24703</v>
      </c>
      <c r="BW36" s="690"/>
      <c r="BX36" s="690"/>
      <c r="BY36" s="690"/>
      <c r="BZ36" s="690"/>
      <c r="CA36" s="690"/>
      <c r="CB36" s="691"/>
      <c r="CD36" s="631" t="s">
        <v>332</v>
      </c>
      <c r="CE36" s="632"/>
      <c r="CF36" s="632"/>
      <c r="CG36" s="632"/>
      <c r="CH36" s="632"/>
      <c r="CI36" s="632"/>
      <c r="CJ36" s="632"/>
      <c r="CK36" s="632"/>
      <c r="CL36" s="632"/>
      <c r="CM36" s="632"/>
      <c r="CN36" s="632"/>
      <c r="CO36" s="632"/>
      <c r="CP36" s="632"/>
      <c r="CQ36" s="633"/>
      <c r="CR36" s="634">
        <v>716703</v>
      </c>
      <c r="CS36" s="635"/>
      <c r="CT36" s="635"/>
      <c r="CU36" s="635"/>
      <c r="CV36" s="635"/>
      <c r="CW36" s="635"/>
      <c r="CX36" s="635"/>
      <c r="CY36" s="636"/>
      <c r="CZ36" s="637">
        <v>16.7</v>
      </c>
      <c r="DA36" s="649"/>
      <c r="DB36" s="649"/>
      <c r="DC36" s="650"/>
      <c r="DD36" s="640">
        <v>425956</v>
      </c>
      <c r="DE36" s="635"/>
      <c r="DF36" s="635"/>
      <c r="DG36" s="635"/>
      <c r="DH36" s="635"/>
      <c r="DI36" s="635"/>
      <c r="DJ36" s="635"/>
      <c r="DK36" s="636"/>
      <c r="DL36" s="640">
        <v>350775</v>
      </c>
      <c r="DM36" s="635"/>
      <c r="DN36" s="635"/>
      <c r="DO36" s="635"/>
      <c r="DP36" s="635"/>
      <c r="DQ36" s="635"/>
      <c r="DR36" s="635"/>
      <c r="DS36" s="635"/>
      <c r="DT36" s="635"/>
      <c r="DU36" s="635"/>
      <c r="DV36" s="636"/>
      <c r="DW36" s="637">
        <v>12.5</v>
      </c>
      <c r="DX36" s="649"/>
      <c r="DY36" s="649"/>
      <c r="DZ36" s="649"/>
      <c r="EA36" s="649"/>
      <c r="EB36" s="649"/>
      <c r="EC36" s="661"/>
    </row>
    <row r="37" spans="2:133" ht="11.25" customHeight="1" x14ac:dyDescent="0.15">
      <c r="B37" s="631" t="s">
        <v>333</v>
      </c>
      <c r="C37" s="632"/>
      <c r="D37" s="632"/>
      <c r="E37" s="632"/>
      <c r="F37" s="632"/>
      <c r="G37" s="632"/>
      <c r="H37" s="632"/>
      <c r="I37" s="632"/>
      <c r="J37" s="632"/>
      <c r="K37" s="632"/>
      <c r="L37" s="632"/>
      <c r="M37" s="632"/>
      <c r="N37" s="632"/>
      <c r="O37" s="632"/>
      <c r="P37" s="632"/>
      <c r="Q37" s="633"/>
      <c r="R37" s="634">
        <v>41860</v>
      </c>
      <c r="S37" s="635"/>
      <c r="T37" s="635"/>
      <c r="U37" s="635"/>
      <c r="V37" s="635"/>
      <c r="W37" s="635"/>
      <c r="X37" s="635"/>
      <c r="Y37" s="636"/>
      <c r="Z37" s="672">
        <v>0.9</v>
      </c>
      <c r="AA37" s="672"/>
      <c r="AB37" s="672"/>
      <c r="AC37" s="672"/>
      <c r="AD37" s="673">
        <v>693</v>
      </c>
      <c r="AE37" s="673"/>
      <c r="AF37" s="673"/>
      <c r="AG37" s="673"/>
      <c r="AH37" s="673"/>
      <c r="AI37" s="673"/>
      <c r="AJ37" s="673"/>
      <c r="AK37" s="673"/>
      <c r="AL37" s="637">
        <v>0</v>
      </c>
      <c r="AM37" s="638"/>
      <c r="AN37" s="638"/>
      <c r="AO37" s="674"/>
      <c r="AQ37" s="667" t="s">
        <v>334</v>
      </c>
      <c r="AR37" s="668"/>
      <c r="AS37" s="668"/>
      <c r="AT37" s="668"/>
      <c r="AU37" s="668"/>
      <c r="AV37" s="668"/>
      <c r="AW37" s="668"/>
      <c r="AX37" s="668"/>
      <c r="AY37" s="669"/>
      <c r="AZ37" s="634">
        <v>178088</v>
      </c>
      <c r="BA37" s="635"/>
      <c r="BB37" s="635"/>
      <c r="BC37" s="635"/>
      <c r="BD37" s="647"/>
      <c r="BE37" s="647"/>
      <c r="BF37" s="670"/>
      <c r="BG37" s="631" t="s">
        <v>335</v>
      </c>
      <c r="BH37" s="632"/>
      <c r="BI37" s="632"/>
      <c r="BJ37" s="632"/>
      <c r="BK37" s="632"/>
      <c r="BL37" s="632"/>
      <c r="BM37" s="632"/>
      <c r="BN37" s="632"/>
      <c r="BO37" s="632"/>
      <c r="BP37" s="632"/>
      <c r="BQ37" s="632"/>
      <c r="BR37" s="632"/>
      <c r="BS37" s="632"/>
      <c r="BT37" s="632"/>
      <c r="BU37" s="633"/>
      <c r="BV37" s="634">
        <v>16766</v>
      </c>
      <c r="BW37" s="635"/>
      <c r="BX37" s="635"/>
      <c r="BY37" s="635"/>
      <c r="BZ37" s="635"/>
      <c r="CA37" s="635"/>
      <c r="CB37" s="671"/>
      <c r="CD37" s="631" t="s">
        <v>336</v>
      </c>
      <c r="CE37" s="632"/>
      <c r="CF37" s="632"/>
      <c r="CG37" s="632"/>
      <c r="CH37" s="632"/>
      <c r="CI37" s="632"/>
      <c r="CJ37" s="632"/>
      <c r="CK37" s="632"/>
      <c r="CL37" s="632"/>
      <c r="CM37" s="632"/>
      <c r="CN37" s="632"/>
      <c r="CO37" s="632"/>
      <c r="CP37" s="632"/>
      <c r="CQ37" s="633"/>
      <c r="CR37" s="634">
        <v>173397</v>
      </c>
      <c r="CS37" s="647"/>
      <c r="CT37" s="647"/>
      <c r="CU37" s="647"/>
      <c r="CV37" s="647"/>
      <c r="CW37" s="647"/>
      <c r="CX37" s="647"/>
      <c r="CY37" s="648"/>
      <c r="CZ37" s="637">
        <v>4</v>
      </c>
      <c r="DA37" s="649"/>
      <c r="DB37" s="649"/>
      <c r="DC37" s="650"/>
      <c r="DD37" s="640">
        <v>167400</v>
      </c>
      <c r="DE37" s="647"/>
      <c r="DF37" s="647"/>
      <c r="DG37" s="647"/>
      <c r="DH37" s="647"/>
      <c r="DI37" s="647"/>
      <c r="DJ37" s="647"/>
      <c r="DK37" s="648"/>
      <c r="DL37" s="640">
        <v>167400</v>
      </c>
      <c r="DM37" s="647"/>
      <c r="DN37" s="647"/>
      <c r="DO37" s="647"/>
      <c r="DP37" s="647"/>
      <c r="DQ37" s="647"/>
      <c r="DR37" s="647"/>
      <c r="DS37" s="647"/>
      <c r="DT37" s="647"/>
      <c r="DU37" s="647"/>
      <c r="DV37" s="648"/>
      <c r="DW37" s="637">
        <v>6</v>
      </c>
      <c r="DX37" s="649"/>
      <c r="DY37" s="649"/>
      <c r="DZ37" s="649"/>
      <c r="EA37" s="649"/>
      <c r="EB37" s="649"/>
      <c r="EC37" s="661"/>
    </row>
    <row r="38" spans="2:133" ht="11.25" customHeight="1" x14ac:dyDescent="0.15">
      <c r="B38" s="631" t="s">
        <v>337</v>
      </c>
      <c r="C38" s="632"/>
      <c r="D38" s="632"/>
      <c r="E38" s="632"/>
      <c r="F38" s="632"/>
      <c r="G38" s="632"/>
      <c r="H38" s="632"/>
      <c r="I38" s="632"/>
      <c r="J38" s="632"/>
      <c r="K38" s="632"/>
      <c r="L38" s="632"/>
      <c r="M38" s="632"/>
      <c r="N38" s="632"/>
      <c r="O38" s="632"/>
      <c r="P38" s="632"/>
      <c r="Q38" s="633"/>
      <c r="R38" s="634">
        <v>358428</v>
      </c>
      <c r="S38" s="635"/>
      <c r="T38" s="635"/>
      <c r="U38" s="635"/>
      <c r="V38" s="635"/>
      <c r="W38" s="635"/>
      <c r="X38" s="635"/>
      <c r="Y38" s="636"/>
      <c r="Z38" s="672">
        <v>7.9</v>
      </c>
      <c r="AA38" s="672"/>
      <c r="AB38" s="672"/>
      <c r="AC38" s="672"/>
      <c r="AD38" s="673" t="s">
        <v>236</v>
      </c>
      <c r="AE38" s="673"/>
      <c r="AF38" s="673"/>
      <c r="AG38" s="673"/>
      <c r="AH38" s="673"/>
      <c r="AI38" s="673"/>
      <c r="AJ38" s="673"/>
      <c r="AK38" s="673"/>
      <c r="AL38" s="637" t="s">
        <v>236</v>
      </c>
      <c r="AM38" s="638"/>
      <c r="AN38" s="638"/>
      <c r="AO38" s="674"/>
      <c r="AQ38" s="667" t="s">
        <v>338</v>
      </c>
      <c r="AR38" s="668"/>
      <c r="AS38" s="668"/>
      <c r="AT38" s="668"/>
      <c r="AU38" s="668"/>
      <c r="AV38" s="668"/>
      <c r="AW38" s="668"/>
      <c r="AX38" s="668"/>
      <c r="AY38" s="669"/>
      <c r="AZ38" s="634">
        <v>67107</v>
      </c>
      <c r="BA38" s="635"/>
      <c r="BB38" s="635"/>
      <c r="BC38" s="635"/>
      <c r="BD38" s="647"/>
      <c r="BE38" s="647"/>
      <c r="BF38" s="670"/>
      <c r="BG38" s="631" t="s">
        <v>339</v>
      </c>
      <c r="BH38" s="632"/>
      <c r="BI38" s="632"/>
      <c r="BJ38" s="632"/>
      <c r="BK38" s="632"/>
      <c r="BL38" s="632"/>
      <c r="BM38" s="632"/>
      <c r="BN38" s="632"/>
      <c r="BO38" s="632"/>
      <c r="BP38" s="632"/>
      <c r="BQ38" s="632"/>
      <c r="BR38" s="632"/>
      <c r="BS38" s="632"/>
      <c r="BT38" s="632"/>
      <c r="BU38" s="633"/>
      <c r="BV38" s="634">
        <v>686</v>
      </c>
      <c r="BW38" s="635"/>
      <c r="BX38" s="635"/>
      <c r="BY38" s="635"/>
      <c r="BZ38" s="635"/>
      <c r="CA38" s="635"/>
      <c r="CB38" s="671"/>
      <c r="CD38" s="631" t="s">
        <v>340</v>
      </c>
      <c r="CE38" s="632"/>
      <c r="CF38" s="632"/>
      <c r="CG38" s="632"/>
      <c r="CH38" s="632"/>
      <c r="CI38" s="632"/>
      <c r="CJ38" s="632"/>
      <c r="CK38" s="632"/>
      <c r="CL38" s="632"/>
      <c r="CM38" s="632"/>
      <c r="CN38" s="632"/>
      <c r="CO38" s="632"/>
      <c r="CP38" s="632"/>
      <c r="CQ38" s="633"/>
      <c r="CR38" s="634">
        <v>572387</v>
      </c>
      <c r="CS38" s="635"/>
      <c r="CT38" s="635"/>
      <c r="CU38" s="635"/>
      <c r="CV38" s="635"/>
      <c r="CW38" s="635"/>
      <c r="CX38" s="635"/>
      <c r="CY38" s="636"/>
      <c r="CZ38" s="637">
        <v>13.3</v>
      </c>
      <c r="DA38" s="649"/>
      <c r="DB38" s="649"/>
      <c r="DC38" s="650"/>
      <c r="DD38" s="640">
        <v>512453</v>
      </c>
      <c r="DE38" s="635"/>
      <c r="DF38" s="635"/>
      <c r="DG38" s="635"/>
      <c r="DH38" s="635"/>
      <c r="DI38" s="635"/>
      <c r="DJ38" s="635"/>
      <c r="DK38" s="636"/>
      <c r="DL38" s="640">
        <v>503935</v>
      </c>
      <c r="DM38" s="635"/>
      <c r="DN38" s="635"/>
      <c r="DO38" s="635"/>
      <c r="DP38" s="635"/>
      <c r="DQ38" s="635"/>
      <c r="DR38" s="635"/>
      <c r="DS38" s="635"/>
      <c r="DT38" s="635"/>
      <c r="DU38" s="635"/>
      <c r="DV38" s="636"/>
      <c r="DW38" s="637">
        <v>17.899999999999999</v>
      </c>
      <c r="DX38" s="649"/>
      <c r="DY38" s="649"/>
      <c r="DZ38" s="649"/>
      <c r="EA38" s="649"/>
      <c r="EB38" s="649"/>
      <c r="EC38" s="661"/>
    </row>
    <row r="39" spans="2:133" ht="11.25" customHeight="1" x14ac:dyDescent="0.15">
      <c r="B39" s="631" t="s">
        <v>341</v>
      </c>
      <c r="C39" s="632"/>
      <c r="D39" s="632"/>
      <c r="E39" s="632"/>
      <c r="F39" s="632"/>
      <c r="G39" s="632"/>
      <c r="H39" s="632"/>
      <c r="I39" s="632"/>
      <c r="J39" s="632"/>
      <c r="K39" s="632"/>
      <c r="L39" s="632"/>
      <c r="M39" s="632"/>
      <c r="N39" s="632"/>
      <c r="O39" s="632"/>
      <c r="P39" s="632"/>
      <c r="Q39" s="633"/>
      <c r="R39" s="634" t="s">
        <v>236</v>
      </c>
      <c r="S39" s="635"/>
      <c r="T39" s="635"/>
      <c r="U39" s="635"/>
      <c r="V39" s="635"/>
      <c r="W39" s="635"/>
      <c r="X39" s="635"/>
      <c r="Y39" s="636"/>
      <c r="Z39" s="672" t="s">
        <v>236</v>
      </c>
      <c r="AA39" s="672"/>
      <c r="AB39" s="672"/>
      <c r="AC39" s="672"/>
      <c r="AD39" s="673" t="s">
        <v>236</v>
      </c>
      <c r="AE39" s="673"/>
      <c r="AF39" s="673"/>
      <c r="AG39" s="673"/>
      <c r="AH39" s="673"/>
      <c r="AI39" s="673"/>
      <c r="AJ39" s="673"/>
      <c r="AK39" s="673"/>
      <c r="AL39" s="637" t="s">
        <v>236</v>
      </c>
      <c r="AM39" s="638"/>
      <c r="AN39" s="638"/>
      <c r="AO39" s="674"/>
      <c r="AQ39" s="667" t="s">
        <v>342</v>
      </c>
      <c r="AR39" s="668"/>
      <c r="AS39" s="668"/>
      <c r="AT39" s="668"/>
      <c r="AU39" s="668"/>
      <c r="AV39" s="668"/>
      <c r="AW39" s="668"/>
      <c r="AX39" s="668"/>
      <c r="AY39" s="669"/>
      <c r="AZ39" s="634">
        <v>54232</v>
      </c>
      <c r="BA39" s="635"/>
      <c r="BB39" s="635"/>
      <c r="BC39" s="635"/>
      <c r="BD39" s="647"/>
      <c r="BE39" s="647"/>
      <c r="BF39" s="670"/>
      <c r="BG39" s="631" t="s">
        <v>343</v>
      </c>
      <c r="BH39" s="632"/>
      <c r="BI39" s="632"/>
      <c r="BJ39" s="632"/>
      <c r="BK39" s="632"/>
      <c r="BL39" s="632"/>
      <c r="BM39" s="632"/>
      <c r="BN39" s="632"/>
      <c r="BO39" s="632"/>
      <c r="BP39" s="632"/>
      <c r="BQ39" s="632"/>
      <c r="BR39" s="632"/>
      <c r="BS39" s="632"/>
      <c r="BT39" s="632"/>
      <c r="BU39" s="633"/>
      <c r="BV39" s="634">
        <v>997</v>
      </c>
      <c r="BW39" s="635"/>
      <c r="BX39" s="635"/>
      <c r="BY39" s="635"/>
      <c r="BZ39" s="635"/>
      <c r="CA39" s="635"/>
      <c r="CB39" s="671"/>
      <c r="CD39" s="631" t="s">
        <v>344</v>
      </c>
      <c r="CE39" s="632"/>
      <c r="CF39" s="632"/>
      <c r="CG39" s="632"/>
      <c r="CH39" s="632"/>
      <c r="CI39" s="632"/>
      <c r="CJ39" s="632"/>
      <c r="CK39" s="632"/>
      <c r="CL39" s="632"/>
      <c r="CM39" s="632"/>
      <c r="CN39" s="632"/>
      <c r="CO39" s="632"/>
      <c r="CP39" s="632"/>
      <c r="CQ39" s="633"/>
      <c r="CR39" s="634">
        <v>443322</v>
      </c>
      <c r="CS39" s="647"/>
      <c r="CT39" s="647"/>
      <c r="CU39" s="647"/>
      <c r="CV39" s="647"/>
      <c r="CW39" s="647"/>
      <c r="CX39" s="647"/>
      <c r="CY39" s="648"/>
      <c r="CZ39" s="637">
        <v>10.3</v>
      </c>
      <c r="DA39" s="649"/>
      <c r="DB39" s="649"/>
      <c r="DC39" s="650"/>
      <c r="DD39" s="640">
        <v>403626</v>
      </c>
      <c r="DE39" s="647"/>
      <c r="DF39" s="647"/>
      <c r="DG39" s="647"/>
      <c r="DH39" s="647"/>
      <c r="DI39" s="647"/>
      <c r="DJ39" s="647"/>
      <c r="DK39" s="648"/>
      <c r="DL39" s="640" t="s">
        <v>130</v>
      </c>
      <c r="DM39" s="647"/>
      <c r="DN39" s="647"/>
      <c r="DO39" s="647"/>
      <c r="DP39" s="647"/>
      <c r="DQ39" s="647"/>
      <c r="DR39" s="647"/>
      <c r="DS39" s="647"/>
      <c r="DT39" s="647"/>
      <c r="DU39" s="647"/>
      <c r="DV39" s="648"/>
      <c r="DW39" s="637" t="s">
        <v>236</v>
      </c>
      <c r="DX39" s="649"/>
      <c r="DY39" s="649"/>
      <c r="DZ39" s="649"/>
      <c r="EA39" s="649"/>
      <c r="EB39" s="649"/>
      <c r="EC39" s="661"/>
    </row>
    <row r="40" spans="2:133" ht="11.25" customHeight="1" x14ac:dyDescent="0.15">
      <c r="B40" s="631" t="s">
        <v>345</v>
      </c>
      <c r="C40" s="632"/>
      <c r="D40" s="632"/>
      <c r="E40" s="632"/>
      <c r="F40" s="632"/>
      <c r="G40" s="632"/>
      <c r="H40" s="632"/>
      <c r="I40" s="632"/>
      <c r="J40" s="632"/>
      <c r="K40" s="632"/>
      <c r="L40" s="632"/>
      <c r="M40" s="632"/>
      <c r="N40" s="632"/>
      <c r="O40" s="632"/>
      <c r="P40" s="632"/>
      <c r="Q40" s="633"/>
      <c r="R40" s="634">
        <v>25728</v>
      </c>
      <c r="S40" s="635"/>
      <c r="T40" s="635"/>
      <c r="U40" s="635"/>
      <c r="V40" s="635"/>
      <c r="W40" s="635"/>
      <c r="X40" s="635"/>
      <c r="Y40" s="636"/>
      <c r="Z40" s="672">
        <v>0.6</v>
      </c>
      <c r="AA40" s="672"/>
      <c r="AB40" s="672"/>
      <c r="AC40" s="672"/>
      <c r="AD40" s="673" t="s">
        <v>130</v>
      </c>
      <c r="AE40" s="673"/>
      <c r="AF40" s="673"/>
      <c r="AG40" s="673"/>
      <c r="AH40" s="673"/>
      <c r="AI40" s="673"/>
      <c r="AJ40" s="673"/>
      <c r="AK40" s="673"/>
      <c r="AL40" s="637" t="s">
        <v>236</v>
      </c>
      <c r="AM40" s="638"/>
      <c r="AN40" s="638"/>
      <c r="AO40" s="674"/>
      <c r="AQ40" s="667" t="s">
        <v>346</v>
      </c>
      <c r="AR40" s="668"/>
      <c r="AS40" s="668"/>
      <c r="AT40" s="668"/>
      <c r="AU40" s="668"/>
      <c r="AV40" s="668"/>
      <c r="AW40" s="668"/>
      <c r="AX40" s="668"/>
      <c r="AY40" s="669"/>
      <c r="AZ40" s="634">
        <v>3294</v>
      </c>
      <c r="BA40" s="635"/>
      <c r="BB40" s="635"/>
      <c r="BC40" s="635"/>
      <c r="BD40" s="647"/>
      <c r="BE40" s="647"/>
      <c r="BF40" s="670"/>
      <c r="BG40" s="675" t="s">
        <v>347</v>
      </c>
      <c r="BH40" s="676"/>
      <c r="BI40" s="676"/>
      <c r="BJ40" s="676"/>
      <c r="BK40" s="676"/>
      <c r="BL40" s="214"/>
      <c r="BM40" s="632" t="s">
        <v>348</v>
      </c>
      <c r="BN40" s="632"/>
      <c r="BO40" s="632"/>
      <c r="BP40" s="632"/>
      <c r="BQ40" s="632"/>
      <c r="BR40" s="632"/>
      <c r="BS40" s="632"/>
      <c r="BT40" s="632"/>
      <c r="BU40" s="633"/>
      <c r="BV40" s="634">
        <v>72</v>
      </c>
      <c r="BW40" s="635"/>
      <c r="BX40" s="635"/>
      <c r="BY40" s="635"/>
      <c r="BZ40" s="635"/>
      <c r="CA40" s="635"/>
      <c r="CB40" s="671"/>
      <c r="CD40" s="631" t="s">
        <v>349</v>
      </c>
      <c r="CE40" s="632"/>
      <c r="CF40" s="632"/>
      <c r="CG40" s="632"/>
      <c r="CH40" s="632"/>
      <c r="CI40" s="632"/>
      <c r="CJ40" s="632"/>
      <c r="CK40" s="632"/>
      <c r="CL40" s="632"/>
      <c r="CM40" s="632"/>
      <c r="CN40" s="632"/>
      <c r="CO40" s="632"/>
      <c r="CP40" s="632"/>
      <c r="CQ40" s="633"/>
      <c r="CR40" s="634">
        <v>4713</v>
      </c>
      <c r="CS40" s="635"/>
      <c r="CT40" s="635"/>
      <c r="CU40" s="635"/>
      <c r="CV40" s="635"/>
      <c r="CW40" s="635"/>
      <c r="CX40" s="635"/>
      <c r="CY40" s="636"/>
      <c r="CZ40" s="637">
        <v>0.1</v>
      </c>
      <c r="DA40" s="649"/>
      <c r="DB40" s="649"/>
      <c r="DC40" s="650"/>
      <c r="DD40" s="640">
        <v>93</v>
      </c>
      <c r="DE40" s="635"/>
      <c r="DF40" s="635"/>
      <c r="DG40" s="635"/>
      <c r="DH40" s="635"/>
      <c r="DI40" s="635"/>
      <c r="DJ40" s="635"/>
      <c r="DK40" s="636"/>
      <c r="DL40" s="640" t="s">
        <v>236</v>
      </c>
      <c r="DM40" s="635"/>
      <c r="DN40" s="635"/>
      <c r="DO40" s="635"/>
      <c r="DP40" s="635"/>
      <c r="DQ40" s="635"/>
      <c r="DR40" s="635"/>
      <c r="DS40" s="635"/>
      <c r="DT40" s="635"/>
      <c r="DU40" s="635"/>
      <c r="DV40" s="636"/>
      <c r="DW40" s="637" t="s">
        <v>236</v>
      </c>
      <c r="DX40" s="649"/>
      <c r="DY40" s="649"/>
      <c r="DZ40" s="649"/>
      <c r="EA40" s="649"/>
      <c r="EB40" s="649"/>
      <c r="EC40" s="661"/>
    </row>
    <row r="41" spans="2:133" ht="11.25" customHeight="1" x14ac:dyDescent="0.15">
      <c r="B41" s="615" t="s">
        <v>350</v>
      </c>
      <c r="C41" s="616"/>
      <c r="D41" s="616"/>
      <c r="E41" s="616"/>
      <c r="F41" s="616"/>
      <c r="G41" s="616"/>
      <c r="H41" s="616"/>
      <c r="I41" s="616"/>
      <c r="J41" s="616"/>
      <c r="K41" s="616"/>
      <c r="L41" s="616"/>
      <c r="M41" s="616"/>
      <c r="N41" s="616"/>
      <c r="O41" s="616"/>
      <c r="P41" s="616"/>
      <c r="Q41" s="617"/>
      <c r="R41" s="618">
        <v>4560137</v>
      </c>
      <c r="S41" s="659"/>
      <c r="T41" s="659"/>
      <c r="U41" s="659"/>
      <c r="V41" s="659"/>
      <c r="W41" s="659"/>
      <c r="X41" s="659"/>
      <c r="Y41" s="662"/>
      <c r="Z41" s="663">
        <v>100</v>
      </c>
      <c r="AA41" s="663"/>
      <c r="AB41" s="663"/>
      <c r="AC41" s="663"/>
      <c r="AD41" s="664">
        <v>2786589</v>
      </c>
      <c r="AE41" s="664"/>
      <c r="AF41" s="664"/>
      <c r="AG41" s="664"/>
      <c r="AH41" s="664"/>
      <c r="AI41" s="664"/>
      <c r="AJ41" s="664"/>
      <c r="AK41" s="664"/>
      <c r="AL41" s="621">
        <v>100</v>
      </c>
      <c r="AM41" s="665"/>
      <c r="AN41" s="665"/>
      <c r="AO41" s="666"/>
      <c r="AQ41" s="667" t="s">
        <v>351</v>
      </c>
      <c r="AR41" s="668"/>
      <c r="AS41" s="668"/>
      <c r="AT41" s="668"/>
      <c r="AU41" s="668"/>
      <c r="AV41" s="668"/>
      <c r="AW41" s="668"/>
      <c r="AX41" s="668"/>
      <c r="AY41" s="669"/>
      <c r="AZ41" s="634">
        <v>61776</v>
      </c>
      <c r="BA41" s="635"/>
      <c r="BB41" s="635"/>
      <c r="BC41" s="635"/>
      <c r="BD41" s="647"/>
      <c r="BE41" s="647"/>
      <c r="BF41" s="670"/>
      <c r="BG41" s="675"/>
      <c r="BH41" s="676"/>
      <c r="BI41" s="676"/>
      <c r="BJ41" s="676"/>
      <c r="BK41" s="676"/>
      <c r="BL41" s="214"/>
      <c r="BM41" s="632" t="s">
        <v>352</v>
      </c>
      <c r="BN41" s="632"/>
      <c r="BO41" s="632"/>
      <c r="BP41" s="632"/>
      <c r="BQ41" s="632"/>
      <c r="BR41" s="632"/>
      <c r="BS41" s="632"/>
      <c r="BT41" s="632"/>
      <c r="BU41" s="633"/>
      <c r="BV41" s="634" t="s">
        <v>236</v>
      </c>
      <c r="BW41" s="635"/>
      <c r="BX41" s="635"/>
      <c r="BY41" s="635"/>
      <c r="BZ41" s="635"/>
      <c r="CA41" s="635"/>
      <c r="CB41" s="671"/>
      <c r="CD41" s="631" t="s">
        <v>353</v>
      </c>
      <c r="CE41" s="632"/>
      <c r="CF41" s="632"/>
      <c r="CG41" s="632"/>
      <c r="CH41" s="632"/>
      <c r="CI41" s="632"/>
      <c r="CJ41" s="632"/>
      <c r="CK41" s="632"/>
      <c r="CL41" s="632"/>
      <c r="CM41" s="632"/>
      <c r="CN41" s="632"/>
      <c r="CO41" s="632"/>
      <c r="CP41" s="632"/>
      <c r="CQ41" s="633"/>
      <c r="CR41" s="634" t="s">
        <v>236</v>
      </c>
      <c r="CS41" s="647"/>
      <c r="CT41" s="647"/>
      <c r="CU41" s="647"/>
      <c r="CV41" s="647"/>
      <c r="CW41" s="647"/>
      <c r="CX41" s="647"/>
      <c r="CY41" s="648"/>
      <c r="CZ41" s="637" t="s">
        <v>236</v>
      </c>
      <c r="DA41" s="649"/>
      <c r="DB41" s="649"/>
      <c r="DC41" s="650"/>
      <c r="DD41" s="640" t="s">
        <v>130</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354</v>
      </c>
      <c r="AR42" s="680"/>
      <c r="AS42" s="680"/>
      <c r="AT42" s="680"/>
      <c r="AU42" s="680"/>
      <c r="AV42" s="680"/>
      <c r="AW42" s="680"/>
      <c r="AX42" s="680"/>
      <c r="AY42" s="681"/>
      <c r="AZ42" s="618">
        <v>265416</v>
      </c>
      <c r="BA42" s="659"/>
      <c r="BB42" s="659"/>
      <c r="BC42" s="659"/>
      <c r="BD42" s="619"/>
      <c r="BE42" s="619"/>
      <c r="BF42" s="682"/>
      <c r="BG42" s="677"/>
      <c r="BH42" s="678"/>
      <c r="BI42" s="678"/>
      <c r="BJ42" s="678"/>
      <c r="BK42" s="678"/>
      <c r="BL42" s="215"/>
      <c r="BM42" s="616" t="s">
        <v>355</v>
      </c>
      <c r="BN42" s="616"/>
      <c r="BO42" s="616"/>
      <c r="BP42" s="616"/>
      <c r="BQ42" s="616"/>
      <c r="BR42" s="616"/>
      <c r="BS42" s="616"/>
      <c r="BT42" s="616"/>
      <c r="BU42" s="617"/>
      <c r="BV42" s="618">
        <v>414</v>
      </c>
      <c r="BW42" s="659"/>
      <c r="BX42" s="659"/>
      <c r="BY42" s="659"/>
      <c r="BZ42" s="659"/>
      <c r="CA42" s="659"/>
      <c r="CB42" s="660"/>
      <c r="CD42" s="631" t="s">
        <v>356</v>
      </c>
      <c r="CE42" s="632"/>
      <c r="CF42" s="632"/>
      <c r="CG42" s="632"/>
      <c r="CH42" s="632"/>
      <c r="CI42" s="632"/>
      <c r="CJ42" s="632"/>
      <c r="CK42" s="632"/>
      <c r="CL42" s="632"/>
      <c r="CM42" s="632"/>
      <c r="CN42" s="632"/>
      <c r="CO42" s="632"/>
      <c r="CP42" s="632"/>
      <c r="CQ42" s="633"/>
      <c r="CR42" s="634">
        <v>500472</v>
      </c>
      <c r="CS42" s="647"/>
      <c r="CT42" s="647"/>
      <c r="CU42" s="647"/>
      <c r="CV42" s="647"/>
      <c r="CW42" s="647"/>
      <c r="CX42" s="647"/>
      <c r="CY42" s="648"/>
      <c r="CZ42" s="637">
        <v>11.7</v>
      </c>
      <c r="DA42" s="649"/>
      <c r="DB42" s="649"/>
      <c r="DC42" s="650"/>
      <c r="DD42" s="640">
        <v>76774</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357</v>
      </c>
      <c r="CD43" s="631" t="s">
        <v>358</v>
      </c>
      <c r="CE43" s="632"/>
      <c r="CF43" s="632"/>
      <c r="CG43" s="632"/>
      <c r="CH43" s="632"/>
      <c r="CI43" s="632"/>
      <c r="CJ43" s="632"/>
      <c r="CK43" s="632"/>
      <c r="CL43" s="632"/>
      <c r="CM43" s="632"/>
      <c r="CN43" s="632"/>
      <c r="CO43" s="632"/>
      <c r="CP43" s="632"/>
      <c r="CQ43" s="633"/>
      <c r="CR43" s="634">
        <v>11633</v>
      </c>
      <c r="CS43" s="647"/>
      <c r="CT43" s="647"/>
      <c r="CU43" s="647"/>
      <c r="CV43" s="647"/>
      <c r="CW43" s="647"/>
      <c r="CX43" s="647"/>
      <c r="CY43" s="648"/>
      <c r="CZ43" s="637">
        <v>0.3</v>
      </c>
      <c r="DA43" s="649"/>
      <c r="DB43" s="649"/>
      <c r="DC43" s="650"/>
      <c r="DD43" s="640">
        <v>11633</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359</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306</v>
      </c>
      <c r="CE44" s="654"/>
      <c r="CF44" s="631" t="s">
        <v>360</v>
      </c>
      <c r="CG44" s="632"/>
      <c r="CH44" s="632"/>
      <c r="CI44" s="632"/>
      <c r="CJ44" s="632"/>
      <c r="CK44" s="632"/>
      <c r="CL44" s="632"/>
      <c r="CM44" s="632"/>
      <c r="CN44" s="632"/>
      <c r="CO44" s="632"/>
      <c r="CP44" s="632"/>
      <c r="CQ44" s="633"/>
      <c r="CR44" s="634">
        <v>485179</v>
      </c>
      <c r="CS44" s="635"/>
      <c r="CT44" s="635"/>
      <c r="CU44" s="635"/>
      <c r="CV44" s="635"/>
      <c r="CW44" s="635"/>
      <c r="CX44" s="635"/>
      <c r="CY44" s="636"/>
      <c r="CZ44" s="637">
        <v>11.3</v>
      </c>
      <c r="DA44" s="638"/>
      <c r="DB44" s="638"/>
      <c r="DC44" s="639"/>
      <c r="DD44" s="640">
        <v>73341</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361</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362</v>
      </c>
      <c r="CG45" s="632"/>
      <c r="CH45" s="632"/>
      <c r="CI45" s="632"/>
      <c r="CJ45" s="632"/>
      <c r="CK45" s="632"/>
      <c r="CL45" s="632"/>
      <c r="CM45" s="632"/>
      <c r="CN45" s="632"/>
      <c r="CO45" s="632"/>
      <c r="CP45" s="632"/>
      <c r="CQ45" s="633"/>
      <c r="CR45" s="634">
        <v>47091</v>
      </c>
      <c r="CS45" s="647"/>
      <c r="CT45" s="647"/>
      <c r="CU45" s="647"/>
      <c r="CV45" s="647"/>
      <c r="CW45" s="647"/>
      <c r="CX45" s="647"/>
      <c r="CY45" s="648"/>
      <c r="CZ45" s="637">
        <v>1.1000000000000001</v>
      </c>
      <c r="DA45" s="649"/>
      <c r="DB45" s="649"/>
      <c r="DC45" s="650"/>
      <c r="DD45" s="640">
        <v>4286</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363</v>
      </c>
      <c r="CG46" s="632"/>
      <c r="CH46" s="632"/>
      <c r="CI46" s="632"/>
      <c r="CJ46" s="632"/>
      <c r="CK46" s="632"/>
      <c r="CL46" s="632"/>
      <c r="CM46" s="632"/>
      <c r="CN46" s="632"/>
      <c r="CO46" s="632"/>
      <c r="CP46" s="632"/>
      <c r="CQ46" s="633"/>
      <c r="CR46" s="634">
        <v>422687</v>
      </c>
      <c r="CS46" s="635"/>
      <c r="CT46" s="635"/>
      <c r="CU46" s="635"/>
      <c r="CV46" s="635"/>
      <c r="CW46" s="635"/>
      <c r="CX46" s="635"/>
      <c r="CY46" s="636"/>
      <c r="CZ46" s="637">
        <v>9.8000000000000007</v>
      </c>
      <c r="DA46" s="638"/>
      <c r="DB46" s="638"/>
      <c r="DC46" s="639"/>
      <c r="DD46" s="640">
        <v>59654</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364</v>
      </c>
      <c r="CG47" s="632"/>
      <c r="CH47" s="632"/>
      <c r="CI47" s="632"/>
      <c r="CJ47" s="632"/>
      <c r="CK47" s="632"/>
      <c r="CL47" s="632"/>
      <c r="CM47" s="632"/>
      <c r="CN47" s="632"/>
      <c r="CO47" s="632"/>
      <c r="CP47" s="632"/>
      <c r="CQ47" s="633"/>
      <c r="CR47" s="634">
        <v>15293</v>
      </c>
      <c r="CS47" s="647"/>
      <c r="CT47" s="647"/>
      <c r="CU47" s="647"/>
      <c r="CV47" s="647"/>
      <c r="CW47" s="647"/>
      <c r="CX47" s="647"/>
      <c r="CY47" s="648"/>
      <c r="CZ47" s="637">
        <v>0.4</v>
      </c>
      <c r="DA47" s="649"/>
      <c r="DB47" s="649"/>
      <c r="DC47" s="650"/>
      <c r="DD47" s="640">
        <v>3433</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365</v>
      </c>
      <c r="CG48" s="632"/>
      <c r="CH48" s="632"/>
      <c r="CI48" s="632"/>
      <c r="CJ48" s="632"/>
      <c r="CK48" s="632"/>
      <c r="CL48" s="632"/>
      <c r="CM48" s="632"/>
      <c r="CN48" s="632"/>
      <c r="CO48" s="632"/>
      <c r="CP48" s="632"/>
      <c r="CQ48" s="633"/>
      <c r="CR48" s="634" t="s">
        <v>236</v>
      </c>
      <c r="CS48" s="635"/>
      <c r="CT48" s="635"/>
      <c r="CU48" s="635"/>
      <c r="CV48" s="635"/>
      <c r="CW48" s="635"/>
      <c r="CX48" s="635"/>
      <c r="CY48" s="636"/>
      <c r="CZ48" s="637" t="s">
        <v>130</v>
      </c>
      <c r="DA48" s="638"/>
      <c r="DB48" s="638"/>
      <c r="DC48" s="639"/>
      <c r="DD48" s="640" t="s">
        <v>130</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366</v>
      </c>
      <c r="CE49" s="616"/>
      <c r="CF49" s="616"/>
      <c r="CG49" s="616"/>
      <c r="CH49" s="616"/>
      <c r="CI49" s="616"/>
      <c r="CJ49" s="616"/>
      <c r="CK49" s="616"/>
      <c r="CL49" s="616"/>
      <c r="CM49" s="616"/>
      <c r="CN49" s="616"/>
      <c r="CO49" s="616"/>
      <c r="CP49" s="616"/>
      <c r="CQ49" s="617"/>
      <c r="CR49" s="618">
        <v>4295636</v>
      </c>
      <c r="CS49" s="619"/>
      <c r="CT49" s="619"/>
      <c r="CU49" s="619"/>
      <c r="CV49" s="619"/>
      <c r="CW49" s="619"/>
      <c r="CX49" s="619"/>
      <c r="CY49" s="620"/>
      <c r="CZ49" s="621">
        <v>100</v>
      </c>
      <c r="DA49" s="622"/>
      <c r="DB49" s="622"/>
      <c r="DC49" s="623"/>
      <c r="DD49" s="624">
        <v>3077755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Agqu0aWeGoZjgxY2iNIRlPEQcYgEwWtKhZTcaeWb0iZ0Pz6kbqoiRiusg8KxMEa6fu6yBYVkhtrWoOswikVGpg==" saltValue="26W8uZ8bw0Y+t4WjCBJP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P35" sqref="AP35:AT35"/>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3" t="s">
        <v>367</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368</v>
      </c>
      <c r="DK2" s="1105"/>
      <c r="DL2" s="1105"/>
      <c r="DM2" s="1105"/>
      <c r="DN2" s="1105"/>
      <c r="DO2" s="1106"/>
      <c r="DP2" s="222"/>
      <c r="DQ2" s="1104" t="s">
        <v>369</v>
      </c>
      <c r="DR2" s="1105"/>
      <c r="DS2" s="1105"/>
      <c r="DT2" s="1105"/>
      <c r="DU2" s="1105"/>
      <c r="DV2" s="1105"/>
      <c r="DW2" s="1105"/>
      <c r="DX2" s="1105"/>
      <c r="DY2" s="1105"/>
      <c r="DZ2" s="110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72" t="s">
        <v>370</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371</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15">
      <c r="A5" s="1008" t="s">
        <v>372</v>
      </c>
      <c r="B5" s="1009"/>
      <c r="C5" s="1009"/>
      <c r="D5" s="1009"/>
      <c r="E5" s="1009"/>
      <c r="F5" s="1009"/>
      <c r="G5" s="1009"/>
      <c r="H5" s="1009"/>
      <c r="I5" s="1009"/>
      <c r="J5" s="1009"/>
      <c r="K5" s="1009"/>
      <c r="L5" s="1009"/>
      <c r="M5" s="1009"/>
      <c r="N5" s="1009"/>
      <c r="O5" s="1009"/>
      <c r="P5" s="1010"/>
      <c r="Q5" s="1014" t="s">
        <v>373</v>
      </c>
      <c r="R5" s="1015"/>
      <c r="S5" s="1015"/>
      <c r="T5" s="1015"/>
      <c r="U5" s="1016"/>
      <c r="V5" s="1014" t="s">
        <v>374</v>
      </c>
      <c r="W5" s="1015"/>
      <c r="X5" s="1015"/>
      <c r="Y5" s="1015"/>
      <c r="Z5" s="1016"/>
      <c r="AA5" s="1014" t="s">
        <v>375</v>
      </c>
      <c r="AB5" s="1015"/>
      <c r="AC5" s="1015"/>
      <c r="AD5" s="1015"/>
      <c r="AE5" s="1015"/>
      <c r="AF5" s="1107" t="s">
        <v>376</v>
      </c>
      <c r="AG5" s="1015"/>
      <c r="AH5" s="1015"/>
      <c r="AI5" s="1015"/>
      <c r="AJ5" s="1028"/>
      <c r="AK5" s="1015" t="s">
        <v>377</v>
      </c>
      <c r="AL5" s="1015"/>
      <c r="AM5" s="1015"/>
      <c r="AN5" s="1015"/>
      <c r="AO5" s="1016"/>
      <c r="AP5" s="1014" t="s">
        <v>378</v>
      </c>
      <c r="AQ5" s="1015"/>
      <c r="AR5" s="1015"/>
      <c r="AS5" s="1015"/>
      <c r="AT5" s="1016"/>
      <c r="AU5" s="1014" t="s">
        <v>379</v>
      </c>
      <c r="AV5" s="1015"/>
      <c r="AW5" s="1015"/>
      <c r="AX5" s="1015"/>
      <c r="AY5" s="1028"/>
      <c r="AZ5" s="226"/>
      <c r="BA5" s="226"/>
      <c r="BB5" s="226"/>
      <c r="BC5" s="226"/>
      <c r="BD5" s="226"/>
      <c r="BE5" s="227"/>
      <c r="BF5" s="227"/>
      <c r="BG5" s="227"/>
      <c r="BH5" s="227"/>
      <c r="BI5" s="227"/>
      <c r="BJ5" s="227"/>
      <c r="BK5" s="227"/>
      <c r="BL5" s="227"/>
      <c r="BM5" s="227"/>
      <c r="BN5" s="227"/>
      <c r="BO5" s="227"/>
      <c r="BP5" s="227"/>
      <c r="BQ5" s="1008" t="s">
        <v>380</v>
      </c>
      <c r="BR5" s="1009"/>
      <c r="BS5" s="1009"/>
      <c r="BT5" s="1009"/>
      <c r="BU5" s="1009"/>
      <c r="BV5" s="1009"/>
      <c r="BW5" s="1009"/>
      <c r="BX5" s="1009"/>
      <c r="BY5" s="1009"/>
      <c r="BZ5" s="1009"/>
      <c r="CA5" s="1009"/>
      <c r="CB5" s="1009"/>
      <c r="CC5" s="1009"/>
      <c r="CD5" s="1009"/>
      <c r="CE5" s="1009"/>
      <c r="CF5" s="1009"/>
      <c r="CG5" s="1010"/>
      <c r="CH5" s="1014" t="s">
        <v>381</v>
      </c>
      <c r="CI5" s="1015"/>
      <c r="CJ5" s="1015"/>
      <c r="CK5" s="1015"/>
      <c r="CL5" s="1016"/>
      <c r="CM5" s="1014" t="s">
        <v>382</v>
      </c>
      <c r="CN5" s="1015"/>
      <c r="CO5" s="1015"/>
      <c r="CP5" s="1015"/>
      <c r="CQ5" s="1016"/>
      <c r="CR5" s="1014" t="s">
        <v>383</v>
      </c>
      <c r="CS5" s="1015"/>
      <c r="CT5" s="1015"/>
      <c r="CU5" s="1015"/>
      <c r="CV5" s="1016"/>
      <c r="CW5" s="1014" t="s">
        <v>384</v>
      </c>
      <c r="CX5" s="1015"/>
      <c r="CY5" s="1015"/>
      <c r="CZ5" s="1015"/>
      <c r="DA5" s="1016"/>
      <c r="DB5" s="1014" t="s">
        <v>385</v>
      </c>
      <c r="DC5" s="1015"/>
      <c r="DD5" s="1015"/>
      <c r="DE5" s="1015"/>
      <c r="DF5" s="1016"/>
      <c r="DG5" s="1097" t="s">
        <v>386</v>
      </c>
      <c r="DH5" s="1098"/>
      <c r="DI5" s="1098"/>
      <c r="DJ5" s="1098"/>
      <c r="DK5" s="1099"/>
      <c r="DL5" s="1097" t="s">
        <v>387</v>
      </c>
      <c r="DM5" s="1098"/>
      <c r="DN5" s="1098"/>
      <c r="DO5" s="1098"/>
      <c r="DP5" s="1099"/>
      <c r="DQ5" s="1014" t="s">
        <v>388</v>
      </c>
      <c r="DR5" s="1015"/>
      <c r="DS5" s="1015"/>
      <c r="DT5" s="1015"/>
      <c r="DU5" s="1016"/>
      <c r="DV5" s="1014" t="s">
        <v>379</v>
      </c>
      <c r="DW5" s="1015"/>
      <c r="DX5" s="1015"/>
      <c r="DY5" s="1015"/>
      <c r="DZ5" s="1028"/>
      <c r="EA5" s="229"/>
    </row>
    <row r="6" spans="1:131" s="230"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15">
      <c r="A7" s="231">
        <v>1</v>
      </c>
      <c r="B7" s="1060" t="s">
        <v>389</v>
      </c>
      <c r="C7" s="1061"/>
      <c r="D7" s="1061"/>
      <c r="E7" s="1061"/>
      <c r="F7" s="1061"/>
      <c r="G7" s="1061"/>
      <c r="H7" s="1061"/>
      <c r="I7" s="1061"/>
      <c r="J7" s="1061"/>
      <c r="K7" s="1061"/>
      <c r="L7" s="1061"/>
      <c r="M7" s="1061"/>
      <c r="N7" s="1061"/>
      <c r="O7" s="1061"/>
      <c r="P7" s="1062"/>
      <c r="Q7" s="1115">
        <v>4594</v>
      </c>
      <c r="R7" s="1116"/>
      <c r="S7" s="1116"/>
      <c r="T7" s="1116"/>
      <c r="U7" s="1116"/>
      <c r="V7" s="1116">
        <v>4329</v>
      </c>
      <c r="W7" s="1116"/>
      <c r="X7" s="1116"/>
      <c r="Y7" s="1116"/>
      <c r="Z7" s="1116"/>
      <c r="AA7" s="1116">
        <v>265</v>
      </c>
      <c r="AB7" s="1116"/>
      <c r="AC7" s="1116"/>
      <c r="AD7" s="1116"/>
      <c r="AE7" s="1117"/>
      <c r="AF7" s="1118">
        <v>260</v>
      </c>
      <c r="AG7" s="1119"/>
      <c r="AH7" s="1119"/>
      <c r="AI7" s="1119"/>
      <c r="AJ7" s="1120"/>
      <c r="AK7" s="1121" t="s">
        <v>597</v>
      </c>
      <c r="AL7" s="1122"/>
      <c r="AM7" s="1122"/>
      <c r="AN7" s="1122"/>
      <c r="AO7" s="1122"/>
      <c r="AP7" s="1122">
        <v>3335</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c r="BT7" s="1113"/>
      <c r="BU7" s="1113"/>
      <c r="BV7" s="1113"/>
      <c r="BW7" s="1113"/>
      <c r="BX7" s="1113"/>
      <c r="BY7" s="1113"/>
      <c r="BZ7" s="1113"/>
      <c r="CA7" s="1113"/>
      <c r="CB7" s="1113"/>
      <c r="CC7" s="1113"/>
      <c r="CD7" s="1113"/>
      <c r="CE7" s="1113"/>
      <c r="CF7" s="1113"/>
      <c r="CG7" s="1125"/>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9"/>
    </row>
    <row r="8" spans="1:131" s="230" customFormat="1" ht="26.25" customHeight="1" x14ac:dyDescent="0.15">
      <c r="A8" s="233">
        <v>2</v>
      </c>
      <c r="B8" s="1043" t="s">
        <v>390</v>
      </c>
      <c r="C8" s="1044"/>
      <c r="D8" s="1044"/>
      <c r="E8" s="1044"/>
      <c r="F8" s="1044"/>
      <c r="G8" s="1044"/>
      <c r="H8" s="1044"/>
      <c r="I8" s="1044"/>
      <c r="J8" s="1044"/>
      <c r="K8" s="1044"/>
      <c r="L8" s="1044"/>
      <c r="M8" s="1044"/>
      <c r="N8" s="1044"/>
      <c r="O8" s="1044"/>
      <c r="P8" s="1045"/>
      <c r="Q8" s="1051">
        <v>0</v>
      </c>
      <c r="R8" s="1052"/>
      <c r="S8" s="1052"/>
      <c r="T8" s="1052"/>
      <c r="U8" s="1052"/>
      <c r="V8" s="1052">
        <v>0</v>
      </c>
      <c r="W8" s="1052"/>
      <c r="X8" s="1052"/>
      <c r="Y8" s="1052"/>
      <c r="Z8" s="1052"/>
      <c r="AA8" s="1052">
        <v>0</v>
      </c>
      <c r="AB8" s="1052"/>
      <c r="AC8" s="1052"/>
      <c r="AD8" s="1052"/>
      <c r="AE8" s="1053"/>
      <c r="AF8" s="1048" t="s">
        <v>391</v>
      </c>
      <c r="AG8" s="1049"/>
      <c r="AH8" s="1049"/>
      <c r="AI8" s="1049"/>
      <c r="AJ8" s="1050"/>
      <c r="AK8" s="1093" t="s">
        <v>597</v>
      </c>
      <c r="AL8" s="1094"/>
      <c r="AM8" s="1094"/>
      <c r="AN8" s="1094"/>
      <c r="AO8" s="1094"/>
      <c r="AP8" s="1094">
        <v>0</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9"/>
    </row>
    <row r="9" spans="1:131" s="230" customFormat="1" ht="26.25" customHeight="1" x14ac:dyDescent="0.15">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9"/>
    </row>
    <row r="10" spans="1:131" s="230" customFormat="1" ht="26.25" customHeight="1" x14ac:dyDescent="0.15">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x14ac:dyDescent="0.15">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15">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15">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15">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15">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15">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15">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15">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15">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15">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15">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392</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
      <c r="A23" s="235" t="s">
        <v>393</v>
      </c>
      <c r="B23" s="950" t="s">
        <v>394</v>
      </c>
      <c r="C23" s="951"/>
      <c r="D23" s="951"/>
      <c r="E23" s="951"/>
      <c r="F23" s="951"/>
      <c r="G23" s="951"/>
      <c r="H23" s="951"/>
      <c r="I23" s="951"/>
      <c r="J23" s="951"/>
      <c r="K23" s="951"/>
      <c r="L23" s="951"/>
      <c r="M23" s="951"/>
      <c r="N23" s="951"/>
      <c r="O23" s="951"/>
      <c r="P23" s="961"/>
      <c r="Q23" s="1080">
        <v>4560</v>
      </c>
      <c r="R23" s="1074"/>
      <c r="S23" s="1074"/>
      <c r="T23" s="1074"/>
      <c r="U23" s="1074"/>
      <c r="V23" s="1074">
        <v>4296</v>
      </c>
      <c r="W23" s="1074"/>
      <c r="X23" s="1074"/>
      <c r="Y23" s="1074"/>
      <c r="Z23" s="1074"/>
      <c r="AA23" s="1074">
        <v>265</v>
      </c>
      <c r="AB23" s="1074"/>
      <c r="AC23" s="1074"/>
      <c r="AD23" s="1074"/>
      <c r="AE23" s="1081"/>
      <c r="AF23" s="1082">
        <v>260</v>
      </c>
      <c r="AG23" s="1074"/>
      <c r="AH23" s="1074"/>
      <c r="AI23" s="1074"/>
      <c r="AJ23" s="1083"/>
      <c r="AK23" s="1084"/>
      <c r="AL23" s="1085"/>
      <c r="AM23" s="1085"/>
      <c r="AN23" s="1085"/>
      <c r="AO23" s="1085"/>
      <c r="AP23" s="1074">
        <v>3335</v>
      </c>
      <c r="AQ23" s="1074"/>
      <c r="AR23" s="1074"/>
      <c r="AS23" s="1074"/>
      <c r="AT23" s="1074"/>
      <c r="AU23" s="1075"/>
      <c r="AV23" s="1075"/>
      <c r="AW23" s="1075"/>
      <c r="AX23" s="1075"/>
      <c r="AY23" s="1076"/>
      <c r="AZ23" s="1077" t="s">
        <v>395</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15">
      <c r="A24" s="1073" t="s">
        <v>396</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
      <c r="A25" s="1072" t="s">
        <v>397</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372</v>
      </c>
      <c r="B26" s="1009"/>
      <c r="C26" s="1009"/>
      <c r="D26" s="1009"/>
      <c r="E26" s="1009"/>
      <c r="F26" s="1009"/>
      <c r="G26" s="1009"/>
      <c r="H26" s="1009"/>
      <c r="I26" s="1009"/>
      <c r="J26" s="1009"/>
      <c r="K26" s="1009"/>
      <c r="L26" s="1009"/>
      <c r="M26" s="1009"/>
      <c r="N26" s="1009"/>
      <c r="O26" s="1009"/>
      <c r="P26" s="1010"/>
      <c r="Q26" s="1014" t="s">
        <v>398</v>
      </c>
      <c r="R26" s="1015"/>
      <c r="S26" s="1015"/>
      <c r="T26" s="1015"/>
      <c r="U26" s="1016"/>
      <c r="V26" s="1014" t="s">
        <v>399</v>
      </c>
      <c r="W26" s="1015"/>
      <c r="X26" s="1015"/>
      <c r="Y26" s="1015"/>
      <c r="Z26" s="1016"/>
      <c r="AA26" s="1014" t="s">
        <v>400</v>
      </c>
      <c r="AB26" s="1015"/>
      <c r="AC26" s="1015"/>
      <c r="AD26" s="1015"/>
      <c r="AE26" s="1015"/>
      <c r="AF26" s="1068" t="s">
        <v>401</v>
      </c>
      <c r="AG26" s="1021"/>
      <c r="AH26" s="1021"/>
      <c r="AI26" s="1021"/>
      <c r="AJ26" s="1069"/>
      <c r="AK26" s="1015" t="s">
        <v>402</v>
      </c>
      <c r="AL26" s="1015"/>
      <c r="AM26" s="1015"/>
      <c r="AN26" s="1015"/>
      <c r="AO26" s="1016"/>
      <c r="AP26" s="1014" t="s">
        <v>403</v>
      </c>
      <c r="AQ26" s="1015"/>
      <c r="AR26" s="1015"/>
      <c r="AS26" s="1015"/>
      <c r="AT26" s="1016"/>
      <c r="AU26" s="1014" t="s">
        <v>404</v>
      </c>
      <c r="AV26" s="1015"/>
      <c r="AW26" s="1015"/>
      <c r="AX26" s="1015"/>
      <c r="AY26" s="1016"/>
      <c r="AZ26" s="1014" t="s">
        <v>405</v>
      </c>
      <c r="BA26" s="1015"/>
      <c r="BB26" s="1015"/>
      <c r="BC26" s="1015"/>
      <c r="BD26" s="1016"/>
      <c r="BE26" s="1014" t="s">
        <v>379</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7">
        <v>1</v>
      </c>
      <c r="B28" s="1060" t="s">
        <v>406</v>
      </c>
      <c r="C28" s="1061"/>
      <c r="D28" s="1061"/>
      <c r="E28" s="1061"/>
      <c r="F28" s="1061"/>
      <c r="G28" s="1061"/>
      <c r="H28" s="1061"/>
      <c r="I28" s="1061"/>
      <c r="J28" s="1061"/>
      <c r="K28" s="1061"/>
      <c r="L28" s="1061"/>
      <c r="M28" s="1061"/>
      <c r="N28" s="1061"/>
      <c r="O28" s="1061"/>
      <c r="P28" s="1062"/>
      <c r="Q28" s="1063">
        <v>616</v>
      </c>
      <c r="R28" s="1064"/>
      <c r="S28" s="1064"/>
      <c r="T28" s="1064"/>
      <c r="U28" s="1064"/>
      <c r="V28" s="1064">
        <v>591</v>
      </c>
      <c r="W28" s="1064"/>
      <c r="X28" s="1064"/>
      <c r="Y28" s="1064"/>
      <c r="Z28" s="1064"/>
      <c r="AA28" s="1064">
        <v>25</v>
      </c>
      <c r="AB28" s="1064"/>
      <c r="AC28" s="1064"/>
      <c r="AD28" s="1064"/>
      <c r="AE28" s="1065"/>
      <c r="AF28" s="1066">
        <v>25</v>
      </c>
      <c r="AG28" s="1064"/>
      <c r="AH28" s="1064"/>
      <c r="AI28" s="1064"/>
      <c r="AJ28" s="1067"/>
      <c r="AK28" s="1055">
        <v>62</v>
      </c>
      <c r="AL28" s="1056"/>
      <c r="AM28" s="1056"/>
      <c r="AN28" s="1056"/>
      <c r="AO28" s="1056"/>
      <c r="AP28" s="1056" t="s">
        <v>524</v>
      </c>
      <c r="AQ28" s="1056"/>
      <c r="AR28" s="1056"/>
      <c r="AS28" s="1056"/>
      <c r="AT28" s="1056"/>
      <c r="AU28" s="1056" t="s">
        <v>524</v>
      </c>
      <c r="AV28" s="1056"/>
      <c r="AW28" s="1056"/>
      <c r="AX28" s="1056"/>
      <c r="AY28" s="1056"/>
      <c r="AZ28" s="1057" t="s">
        <v>524</v>
      </c>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7">
        <v>2</v>
      </c>
      <c r="B29" s="1043" t="s">
        <v>407</v>
      </c>
      <c r="C29" s="1044"/>
      <c r="D29" s="1044"/>
      <c r="E29" s="1044"/>
      <c r="F29" s="1044"/>
      <c r="G29" s="1044"/>
      <c r="H29" s="1044"/>
      <c r="I29" s="1044"/>
      <c r="J29" s="1044"/>
      <c r="K29" s="1044"/>
      <c r="L29" s="1044"/>
      <c r="M29" s="1044"/>
      <c r="N29" s="1044"/>
      <c r="O29" s="1044"/>
      <c r="P29" s="1045"/>
      <c r="Q29" s="1051">
        <v>932</v>
      </c>
      <c r="R29" s="1052"/>
      <c r="S29" s="1052"/>
      <c r="T29" s="1052"/>
      <c r="U29" s="1052"/>
      <c r="V29" s="1052">
        <v>852</v>
      </c>
      <c r="W29" s="1052"/>
      <c r="X29" s="1052"/>
      <c r="Y29" s="1052"/>
      <c r="Z29" s="1052"/>
      <c r="AA29" s="1052">
        <v>80</v>
      </c>
      <c r="AB29" s="1052"/>
      <c r="AC29" s="1052"/>
      <c r="AD29" s="1052"/>
      <c r="AE29" s="1053"/>
      <c r="AF29" s="1048">
        <v>80</v>
      </c>
      <c r="AG29" s="1049"/>
      <c r="AH29" s="1049"/>
      <c r="AI29" s="1049"/>
      <c r="AJ29" s="1050"/>
      <c r="AK29" s="993">
        <v>143</v>
      </c>
      <c r="AL29" s="984"/>
      <c r="AM29" s="984"/>
      <c r="AN29" s="984"/>
      <c r="AO29" s="984"/>
      <c r="AP29" s="984" t="s">
        <v>524</v>
      </c>
      <c r="AQ29" s="984"/>
      <c r="AR29" s="984"/>
      <c r="AS29" s="984"/>
      <c r="AT29" s="984"/>
      <c r="AU29" s="984" t="s">
        <v>524</v>
      </c>
      <c r="AV29" s="984"/>
      <c r="AW29" s="984"/>
      <c r="AX29" s="984"/>
      <c r="AY29" s="984"/>
      <c r="AZ29" s="1054" t="s">
        <v>524</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7">
        <v>3</v>
      </c>
      <c r="B30" s="1043" t="s">
        <v>408</v>
      </c>
      <c r="C30" s="1044"/>
      <c r="D30" s="1044"/>
      <c r="E30" s="1044"/>
      <c r="F30" s="1044"/>
      <c r="G30" s="1044"/>
      <c r="H30" s="1044"/>
      <c r="I30" s="1044"/>
      <c r="J30" s="1044"/>
      <c r="K30" s="1044"/>
      <c r="L30" s="1044"/>
      <c r="M30" s="1044"/>
      <c r="N30" s="1044"/>
      <c r="O30" s="1044"/>
      <c r="P30" s="1045"/>
      <c r="Q30" s="1051">
        <v>99</v>
      </c>
      <c r="R30" s="1052"/>
      <c r="S30" s="1052"/>
      <c r="T30" s="1052"/>
      <c r="U30" s="1052"/>
      <c r="V30" s="1052">
        <v>98</v>
      </c>
      <c r="W30" s="1052"/>
      <c r="X30" s="1052"/>
      <c r="Y30" s="1052"/>
      <c r="Z30" s="1052"/>
      <c r="AA30" s="1052">
        <v>1</v>
      </c>
      <c r="AB30" s="1052"/>
      <c r="AC30" s="1052"/>
      <c r="AD30" s="1052"/>
      <c r="AE30" s="1053"/>
      <c r="AF30" s="1048">
        <v>1</v>
      </c>
      <c r="AG30" s="1049"/>
      <c r="AH30" s="1049"/>
      <c r="AI30" s="1049"/>
      <c r="AJ30" s="1050"/>
      <c r="AK30" s="993">
        <v>32</v>
      </c>
      <c r="AL30" s="984"/>
      <c r="AM30" s="984"/>
      <c r="AN30" s="984"/>
      <c r="AO30" s="984"/>
      <c r="AP30" s="984" t="s">
        <v>524</v>
      </c>
      <c r="AQ30" s="984"/>
      <c r="AR30" s="984"/>
      <c r="AS30" s="984"/>
      <c r="AT30" s="984"/>
      <c r="AU30" s="984" t="s">
        <v>524</v>
      </c>
      <c r="AV30" s="984"/>
      <c r="AW30" s="984"/>
      <c r="AX30" s="984"/>
      <c r="AY30" s="984"/>
      <c r="AZ30" s="1054" t="s">
        <v>524</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7">
        <v>4</v>
      </c>
      <c r="B31" s="1043" t="s">
        <v>409</v>
      </c>
      <c r="C31" s="1044"/>
      <c r="D31" s="1044"/>
      <c r="E31" s="1044"/>
      <c r="F31" s="1044"/>
      <c r="G31" s="1044"/>
      <c r="H31" s="1044"/>
      <c r="I31" s="1044"/>
      <c r="J31" s="1044"/>
      <c r="K31" s="1044"/>
      <c r="L31" s="1044"/>
      <c r="M31" s="1044"/>
      <c r="N31" s="1044"/>
      <c r="O31" s="1044"/>
      <c r="P31" s="1045"/>
      <c r="Q31" s="1051">
        <v>11</v>
      </c>
      <c r="R31" s="1052"/>
      <c r="S31" s="1052"/>
      <c r="T31" s="1052"/>
      <c r="U31" s="1052"/>
      <c r="V31" s="1052">
        <v>8</v>
      </c>
      <c r="W31" s="1052"/>
      <c r="X31" s="1052"/>
      <c r="Y31" s="1052"/>
      <c r="Z31" s="1052"/>
      <c r="AA31" s="1052">
        <v>3</v>
      </c>
      <c r="AB31" s="1052"/>
      <c r="AC31" s="1052"/>
      <c r="AD31" s="1052"/>
      <c r="AE31" s="1053"/>
      <c r="AF31" s="1048">
        <v>3</v>
      </c>
      <c r="AG31" s="1049"/>
      <c r="AH31" s="1049"/>
      <c r="AI31" s="1049"/>
      <c r="AJ31" s="1050"/>
      <c r="AK31" s="993">
        <v>2</v>
      </c>
      <c r="AL31" s="984"/>
      <c r="AM31" s="984"/>
      <c r="AN31" s="984"/>
      <c r="AO31" s="984"/>
      <c r="AP31" s="984" t="s">
        <v>524</v>
      </c>
      <c r="AQ31" s="984"/>
      <c r="AR31" s="984"/>
      <c r="AS31" s="984"/>
      <c r="AT31" s="984"/>
      <c r="AU31" s="984" t="s">
        <v>524</v>
      </c>
      <c r="AV31" s="984"/>
      <c r="AW31" s="984"/>
      <c r="AX31" s="984"/>
      <c r="AY31" s="984"/>
      <c r="AZ31" s="1054" t="s">
        <v>524</v>
      </c>
      <c r="BA31" s="1054"/>
      <c r="BB31" s="1054"/>
      <c r="BC31" s="1054"/>
      <c r="BD31" s="1054"/>
      <c r="BE31" s="985"/>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7">
        <v>5</v>
      </c>
      <c r="B32" s="1043" t="s">
        <v>410</v>
      </c>
      <c r="C32" s="1044"/>
      <c r="D32" s="1044"/>
      <c r="E32" s="1044"/>
      <c r="F32" s="1044"/>
      <c r="G32" s="1044"/>
      <c r="H32" s="1044"/>
      <c r="I32" s="1044"/>
      <c r="J32" s="1044"/>
      <c r="K32" s="1044"/>
      <c r="L32" s="1044"/>
      <c r="M32" s="1044"/>
      <c r="N32" s="1044"/>
      <c r="O32" s="1044"/>
      <c r="P32" s="1045"/>
      <c r="Q32" s="1051">
        <v>195</v>
      </c>
      <c r="R32" s="1052"/>
      <c r="S32" s="1052"/>
      <c r="T32" s="1052"/>
      <c r="U32" s="1052"/>
      <c r="V32" s="1052">
        <v>192</v>
      </c>
      <c r="W32" s="1052"/>
      <c r="X32" s="1052"/>
      <c r="Y32" s="1052"/>
      <c r="Z32" s="1052"/>
      <c r="AA32" s="1052">
        <v>3</v>
      </c>
      <c r="AB32" s="1052"/>
      <c r="AC32" s="1052"/>
      <c r="AD32" s="1052"/>
      <c r="AE32" s="1053"/>
      <c r="AF32" s="1048">
        <v>3</v>
      </c>
      <c r="AG32" s="1049"/>
      <c r="AH32" s="1049"/>
      <c r="AI32" s="1049"/>
      <c r="AJ32" s="1050"/>
      <c r="AK32" s="993">
        <v>19</v>
      </c>
      <c r="AL32" s="984"/>
      <c r="AM32" s="984"/>
      <c r="AN32" s="984"/>
      <c r="AO32" s="984"/>
      <c r="AP32" s="984">
        <v>408</v>
      </c>
      <c r="AQ32" s="984"/>
      <c r="AR32" s="984"/>
      <c r="AS32" s="984"/>
      <c r="AT32" s="984"/>
      <c r="AU32" s="984">
        <v>286</v>
      </c>
      <c r="AV32" s="984"/>
      <c r="AW32" s="984"/>
      <c r="AX32" s="984"/>
      <c r="AY32" s="984"/>
      <c r="AZ32" s="1054" t="s">
        <v>524</v>
      </c>
      <c r="BA32" s="1054"/>
      <c r="BB32" s="1054"/>
      <c r="BC32" s="1054"/>
      <c r="BD32" s="1054"/>
      <c r="BE32" s="985" t="s">
        <v>411</v>
      </c>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7">
        <v>6</v>
      </c>
      <c r="B33" s="1043" t="s">
        <v>412</v>
      </c>
      <c r="C33" s="1044"/>
      <c r="D33" s="1044"/>
      <c r="E33" s="1044"/>
      <c r="F33" s="1044"/>
      <c r="G33" s="1044"/>
      <c r="H33" s="1044"/>
      <c r="I33" s="1044"/>
      <c r="J33" s="1044"/>
      <c r="K33" s="1044"/>
      <c r="L33" s="1044"/>
      <c r="M33" s="1044"/>
      <c r="N33" s="1044"/>
      <c r="O33" s="1044"/>
      <c r="P33" s="1045"/>
      <c r="Q33" s="1051">
        <v>235</v>
      </c>
      <c r="R33" s="1052"/>
      <c r="S33" s="1052"/>
      <c r="T33" s="1052"/>
      <c r="U33" s="1052"/>
      <c r="V33" s="1052">
        <v>231</v>
      </c>
      <c r="W33" s="1052"/>
      <c r="X33" s="1052"/>
      <c r="Y33" s="1052"/>
      <c r="Z33" s="1052"/>
      <c r="AA33" s="1052">
        <v>4</v>
      </c>
      <c r="AB33" s="1052"/>
      <c r="AC33" s="1052"/>
      <c r="AD33" s="1052"/>
      <c r="AE33" s="1053"/>
      <c r="AF33" s="1048">
        <v>4</v>
      </c>
      <c r="AG33" s="1049"/>
      <c r="AH33" s="1049"/>
      <c r="AI33" s="1049"/>
      <c r="AJ33" s="1050"/>
      <c r="AK33" s="993">
        <v>170</v>
      </c>
      <c r="AL33" s="984"/>
      <c r="AM33" s="984"/>
      <c r="AN33" s="984"/>
      <c r="AO33" s="984"/>
      <c r="AP33" s="984">
        <v>1216</v>
      </c>
      <c r="AQ33" s="984"/>
      <c r="AR33" s="984"/>
      <c r="AS33" s="984"/>
      <c r="AT33" s="984"/>
      <c r="AU33" s="984">
        <v>1216</v>
      </c>
      <c r="AV33" s="984"/>
      <c r="AW33" s="984"/>
      <c r="AX33" s="984"/>
      <c r="AY33" s="984"/>
      <c r="AZ33" s="1054" t="s">
        <v>524</v>
      </c>
      <c r="BA33" s="1054"/>
      <c r="BB33" s="1054"/>
      <c r="BC33" s="1054"/>
      <c r="BD33" s="1054"/>
      <c r="BE33" s="985" t="s">
        <v>413</v>
      </c>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7">
        <v>7</v>
      </c>
      <c r="B34" s="1043" t="s">
        <v>414</v>
      </c>
      <c r="C34" s="1044"/>
      <c r="D34" s="1044"/>
      <c r="E34" s="1044"/>
      <c r="F34" s="1044"/>
      <c r="G34" s="1044"/>
      <c r="H34" s="1044"/>
      <c r="I34" s="1044"/>
      <c r="J34" s="1044"/>
      <c r="K34" s="1044"/>
      <c r="L34" s="1044"/>
      <c r="M34" s="1044"/>
      <c r="N34" s="1044"/>
      <c r="O34" s="1044"/>
      <c r="P34" s="1045"/>
      <c r="Q34" s="1051">
        <v>26</v>
      </c>
      <c r="R34" s="1052"/>
      <c r="S34" s="1052"/>
      <c r="T34" s="1052"/>
      <c r="U34" s="1052"/>
      <c r="V34" s="1052">
        <v>26</v>
      </c>
      <c r="W34" s="1052"/>
      <c r="X34" s="1052"/>
      <c r="Y34" s="1052"/>
      <c r="Z34" s="1052"/>
      <c r="AA34" s="1052">
        <v>0</v>
      </c>
      <c r="AB34" s="1052"/>
      <c r="AC34" s="1052"/>
      <c r="AD34" s="1052"/>
      <c r="AE34" s="1053"/>
      <c r="AF34" s="1048">
        <v>5</v>
      </c>
      <c r="AG34" s="1049"/>
      <c r="AH34" s="1049"/>
      <c r="AI34" s="1049"/>
      <c r="AJ34" s="1050"/>
      <c r="AK34" s="993" t="s">
        <v>524</v>
      </c>
      <c r="AL34" s="984"/>
      <c r="AM34" s="984"/>
      <c r="AN34" s="984"/>
      <c r="AO34" s="984"/>
      <c r="AP34" s="984" t="s">
        <v>524</v>
      </c>
      <c r="AQ34" s="984"/>
      <c r="AR34" s="984"/>
      <c r="AS34" s="984"/>
      <c r="AT34" s="984"/>
      <c r="AU34" s="984" t="s">
        <v>524</v>
      </c>
      <c r="AV34" s="984"/>
      <c r="AW34" s="984"/>
      <c r="AX34" s="984"/>
      <c r="AY34" s="984"/>
      <c r="AZ34" s="1054" t="s">
        <v>524</v>
      </c>
      <c r="BA34" s="1054"/>
      <c r="BB34" s="1054"/>
      <c r="BC34" s="1054"/>
      <c r="BD34" s="1054"/>
      <c r="BE34" s="985" t="s">
        <v>413</v>
      </c>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7">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415</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5" t="s">
        <v>393</v>
      </c>
      <c r="B63" s="950" t="s">
        <v>416</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121</v>
      </c>
      <c r="AG63" s="972"/>
      <c r="AH63" s="972"/>
      <c r="AI63" s="972"/>
      <c r="AJ63" s="1035"/>
      <c r="AK63" s="1036"/>
      <c r="AL63" s="976"/>
      <c r="AM63" s="976"/>
      <c r="AN63" s="976"/>
      <c r="AO63" s="976"/>
      <c r="AP63" s="972">
        <v>1624</v>
      </c>
      <c r="AQ63" s="972"/>
      <c r="AR63" s="972"/>
      <c r="AS63" s="972"/>
      <c r="AT63" s="972"/>
      <c r="AU63" s="972">
        <v>1502</v>
      </c>
      <c r="AV63" s="972"/>
      <c r="AW63" s="972"/>
      <c r="AX63" s="972"/>
      <c r="AY63" s="972"/>
      <c r="AZ63" s="1030"/>
      <c r="BA63" s="1030"/>
      <c r="BB63" s="1030"/>
      <c r="BC63" s="1030"/>
      <c r="BD63" s="1030"/>
      <c r="BE63" s="973"/>
      <c r="BF63" s="973"/>
      <c r="BG63" s="973"/>
      <c r="BH63" s="973"/>
      <c r="BI63" s="974"/>
      <c r="BJ63" s="1031" t="s">
        <v>417</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419</v>
      </c>
      <c r="B66" s="1009"/>
      <c r="C66" s="1009"/>
      <c r="D66" s="1009"/>
      <c r="E66" s="1009"/>
      <c r="F66" s="1009"/>
      <c r="G66" s="1009"/>
      <c r="H66" s="1009"/>
      <c r="I66" s="1009"/>
      <c r="J66" s="1009"/>
      <c r="K66" s="1009"/>
      <c r="L66" s="1009"/>
      <c r="M66" s="1009"/>
      <c r="N66" s="1009"/>
      <c r="O66" s="1009"/>
      <c r="P66" s="1010"/>
      <c r="Q66" s="1014" t="s">
        <v>420</v>
      </c>
      <c r="R66" s="1015"/>
      <c r="S66" s="1015"/>
      <c r="T66" s="1015"/>
      <c r="U66" s="1016"/>
      <c r="V66" s="1014" t="s">
        <v>421</v>
      </c>
      <c r="W66" s="1015"/>
      <c r="X66" s="1015"/>
      <c r="Y66" s="1015"/>
      <c r="Z66" s="1016"/>
      <c r="AA66" s="1014" t="s">
        <v>422</v>
      </c>
      <c r="AB66" s="1015"/>
      <c r="AC66" s="1015"/>
      <c r="AD66" s="1015"/>
      <c r="AE66" s="1016"/>
      <c r="AF66" s="1020" t="s">
        <v>423</v>
      </c>
      <c r="AG66" s="1021"/>
      <c r="AH66" s="1021"/>
      <c r="AI66" s="1021"/>
      <c r="AJ66" s="1022"/>
      <c r="AK66" s="1014" t="s">
        <v>424</v>
      </c>
      <c r="AL66" s="1009"/>
      <c r="AM66" s="1009"/>
      <c r="AN66" s="1009"/>
      <c r="AO66" s="1010"/>
      <c r="AP66" s="1014" t="s">
        <v>425</v>
      </c>
      <c r="AQ66" s="1015"/>
      <c r="AR66" s="1015"/>
      <c r="AS66" s="1015"/>
      <c r="AT66" s="1016"/>
      <c r="AU66" s="1014" t="s">
        <v>426</v>
      </c>
      <c r="AV66" s="1015"/>
      <c r="AW66" s="1015"/>
      <c r="AX66" s="1015"/>
      <c r="AY66" s="1016"/>
      <c r="AZ66" s="1014" t="s">
        <v>379</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1">
        <v>1</v>
      </c>
      <c r="B68" s="998" t="s">
        <v>598</v>
      </c>
      <c r="C68" s="999" t="s">
        <v>598</v>
      </c>
      <c r="D68" s="999" t="s">
        <v>598</v>
      </c>
      <c r="E68" s="999" t="s">
        <v>598</v>
      </c>
      <c r="F68" s="999" t="s">
        <v>598</v>
      </c>
      <c r="G68" s="999" t="s">
        <v>598</v>
      </c>
      <c r="H68" s="999" t="s">
        <v>598</v>
      </c>
      <c r="I68" s="999" t="s">
        <v>598</v>
      </c>
      <c r="J68" s="999" t="s">
        <v>598</v>
      </c>
      <c r="K68" s="999" t="s">
        <v>598</v>
      </c>
      <c r="L68" s="999" t="s">
        <v>598</v>
      </c>
      <c r="M68" s="999" t="s">
        <v>598</v>
      </c>
      <c r="N68" s="999" t="s">
        <v>598</v>
      </c>
      <c r="O68" s="999" t="s">
        <v>598</v>
      </c>
      <c r="P68" s="1000" t="s">
        <v>598</v>
      </c>
      <c r="Q68" s="1001">
        <v>6419</v>
      </c>
      <c r="R68" s="995"/>
      <c r="S68" s="995"/>
      <c r="T68" s="995"/>
      <c r="U68" s="995"/>
      <c r="V68" s="995">
        <v>6830</v>
      </c>
      <c r="W68" s="995"/>
      <c r="X68" s="995"/>
      <c r="Y68" s="995"/>
      <c r="Z68" s="995"/>
      <c r="AA68" s="995">
        <v>-411</v>
      </c>
      <c r="AB68" s="995"/>
      <c r="AC68" s="995"/>
      <c r="AD68" s="995"/>
      <c r="AE68" s="995"/>
      <c r="AF68" s="995">
        <v>3374</v>
      </c>
      <c r="AG68" s="995"/>
      <c r="AH68" s="995"/>
      <c r="AI68" s="995"/>
      <c r="AJ68" s="995"/>
      <c r="AK68" s="995" t="s">
        <v>524</v>
      </c>
      <c r="AL68" s="995"/>
      <c r="AM68" s="995"/>
      <c r="AN68" s="995"/>
      <c r="AO68" s="995"/>
      <c r="AP68" s="995">
        <v>17137</v>
      </c>
      <c r="AQ68" s="995"/>
      <c r="AR68" s="995"/>
      <c r="AS68" s="995"/>
      <c r="AT68" s="995"/>
      <c r="AU68" s="995">
        <v>23</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3">
        <v>2</v>
      </c>
      <c r="B69" s="987" t="s">
        <v>599</v>
      </c>
      <c r="C69" s="988" t="s">
        <v>599</v>
      </c>
      <c r="D69" s="988" t="s">
        <v>599</v>
      </c>
      <c r="E69" s="988" t="s">
        <v>599</v>
      </c>
      <c r="F69" s="988" t="s">
        <v>599</v>
      </c>
      <c r="G69" s="988" t="s">
        <v>599</v>
      </c>
      <c r="H69" s="988" t="s">
        <v>599</v>
      </c>
      <c r="I69" s="988" t="s">
        <v>599</v>
      </c>
      <c r="J69" s="988" t="s">
        <v>599</v>
      </c>
      <c r="K69" s="988" t="s">
        <v>599</v>
      </c>
      <c r="L69" s="988" t="s">
        <v>599</v>
      </c>
      <c r="M69" s="988" t="s">
        <v>599</v>
      </c>
      <c r="N69" s="988" t="s">
        <v>599</v>
      </c>
      <c r="O69" s="988" t="s">
        <v>599</v>
      </c>
      <c r="P69" s="989" t="s">
        <v>599</v>
      </c>
      <c r="Q69" s="990">
        <v>318</v>
      </c>
      <c r="R69" s="984"/>
      <c r="S69" s="984"/>
      <c r="T69" s="984"/>
      <c r="U69" s="984"/>
      <c r="V69" s="984">
        <v>315</v>
      </c>
      <c r="W69" s="984"/>
      <c r="X69" s="984"/>
      <c r="Y69" s="984"/>
      <c r="Z69" s="984"/>
      <c r="AA69" s="984">
        <v>3</v>
      </c>
      <c r="AB69" s="984"/>
      <c r="AC69" s="984"/>
      <c r="AD69" s="984"/>
      <c r="AE69" s="984"/>
      <c r="AF69" s="984">
        <v>3</v>
      </c>
      <c r="AG69" s="984"/>
      <c r="AH69" s="984"/>
      <c r="AI69" s="984"/>
      <c r="AJ69" s="984"/>
      <c r="AK69" s="984">
        <v>226</v>
      </c>
      <c r="AL69" s="984"/>
      <c r="AM69" s="984"/>
      <c r="AN69" s="984"/>
      <c r="AO69" s="984"/>
      <c r="AP69" s="984" t="s">
        <v>524</v>
      </c>
      <c r="AQ69" s="984"/>
      <c r="AR69" s="984"/>
      <c r="AS69" s="984"/>
      <c r="AT69" s="984"/>
      <c r="AU69" s="984" t="s">
        <v>524</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3">
        <v>3</v>
      </c>
      <c r="B70" s="987" t="s">
        <v>600</v>
      </c>
      <c r="C70" s="988" t="s">
        <v>600</v>
      </c>
      <c r="D70" s="988" t="s">
        <v>600</v>
      </c>
      <c r="E70" s="988" t="s">
        <v>600</v>
      </c>
      <c r="F70" s="988" t="s">
        <v>600</v>
      </c>
      <c r="G70" s="988" t="s">
        <v>600</v>
      </c>
      <c r="H70" s="988" t="s">
        <v>600</v>
      </c>
      <c r="I70" s="988" t="s">
        <v>600</v>
      </c>
      <c r="J70" s="988" t="s">
        <v>600</v>
      </c>
      <c r="K70" s="988" t="s">
        <v>600</v>
      </c>
      <c r="L70" s="988" t="s">
        <v>600</v>
      </c>
      <c r="M70" s="988" t="s">
        <v>600</v>
      </c>
      <c r="N70" s="988" t="s">
        <v>600</v>
      </c>
      <c r="O70" s="988" t="s">
        <v>600</v>
      </c>
      <c r="P70" s="989" t="s">
        <v>600</v>
      </c>
      <c r="Q70" s="990">
        <v>292382</v>
      </c>
      <c r="R70" s="984"/>
      <c r="S70" s="984"/>
      <c r="T70" s="984"/>
      <c r="U70" s="984"/>
      <c r="V70" s="984">
        <v>292372</v>
      </c>
      <c r="W70" s="984"/>
      <c r="X70" s="984"/>
      <c r="Y70" s="984"/>
      <c r="Z70" s="984"/>
      <c r="AA70" s="984">
        <v>10</v>
      </c>
      <c r="AB70" s="984"/>
      <c r="AC70" s="984"/>
      <c r="AD70" s="984"/>
      <c r="AE70" s="984"/>
      <c r="AF70" s="984">
        <v>10</v>
      </c>
      <c r="AG70" s="984"/>
      <c r="AH70" s="984"/>
      <c r="AI70" s="984"/>
      <c r="AJ70" s="984"/>
      <c r="AK70" s="984">
        <v>8484</v>
      </c>
      <c r="AL70" s="984"/>
      <c r="AM70" s="984"/>
      <c r="AN70" s="984"/>
      <c r="AO70" s="984"/>
      <c r="AP70" s="984" t="s">
        <v>524</v>
      </c>
      <c r="AQ70" s="984"/>
      <c r="AR70" s="984"/>
      <c r="AS70" s="984"/>
      <c r="AT70" s="984"/>
      <c r="AU70" s="984" t="s">
        <v>524</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3">
        <v>4</v>
      </c>
      <c r="B71" s="987" t="s">
        <v>601</v>
      </c>
      <c r="C71" s="988" t="s">
        <v>601</v>
      </c>
      <c r="D71" s="988" t="s">
        <v>601</v>
      </c>
      <c r="E71" s="988" t="s">
        <v>601</v>
      </c>
      <c r="F71" s="988" t="s">
        <v>601</v>
      </c>
      <c r="G71" s="988" t="s">
        <v>601</v>
      </c>
      <c r="H71" s="988" t="s">
        <v>601</v>
      </c>
      <c r="I71" s="988" t="s">
        <v>601</v>
      </c>
      <c r="J71" s="988" t="s">
        <v>601</v>
      </c>
      <c r="K71" s="988" t="s">
        <v>601</v>
      </c>
      <c r="L71" s="988" t="s">
        <v>601</v>
      </c>
      <c r="M71" s="988" t="s">
        <v>601</v>
      </c>
      <c r="N71" s="988" t="s">
        <v>601</v>
      </c>
      <c r="O71" s="988" t="s">
        <v>601</v>
      </c>
      <c r="P71" s="989" t="s">
        <v>601</v>
      </c>
      <c r="Q71" s="990">
        <v>6273</v>
      </c>
      <c r="R71" s="984"/>
      <c r="S71" s="984"/>
      <c r="T71" s="984"/>
      <c r="U71" s="984"/>
      <c r="V71" s="984">
        <v>6106</v>
      </c>
      <c r="W71" s="984"/>
      <c r="X71" s="984"/>
      <c r="Y71" s="984"/>
      <c r="Z71" s="984"/>
      <c r="AA71" s="984">
        <v>167</v>
      </c>
      <c r="AB71" s="984"/>
      <c r="AC71" s="984"/>
      <c r="AD71" s="984"/>
      <c r="AE71" s="984"/>
      <c r="AF71" s="984">
        <v>167</v>
      </c>
      <c r="AG71" s="984"/>
      <c r="AH71" s="984"/>
      <c r="AI71" s="984"/>
      <c r="AJ71" s="984"/>
      <c r="AK71" s="984">
        <v>19</v>
      </c>
      <c r="AL71" s="984"/>
      <c r="AM71" s="984"/>
      <c r="AN71" s="984"/>
      <c r="AO71" s="984"/>
      <c r="AP71" s="984" t="s">
        <v>524</v>
      </c>
      <c r="AQ71" s="984"/>
      <c r="AR71" s="984"/>
      <c r="AS71" s="984"/>
      <c r="AT71" s="984"/>
      <c r="AU71" s="984" t="s">
        <v>524</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3">
        <v>5</v>
      </c>
      <c r="B72" s="987" t="s">
        <v>602</v>
      </c>
      <c r="C72" s="988" t="s">
        <v>602</v>
      </c>
      <c r="D72" s="988" t="s">
        <v>602</v>
      </c>
      <c r="E72" s="988" t="s">
        <v>602</v>
      </c>
      <c r="F72" s="988" t="s">
        <v>602</v>
      </c>
      <c r="G72" s="988" t="s">
        <v>602</v>
      </c>
      <c r="H72" s="988" t="s">
        <v>602</v>
      </c>
      <c r="I72" s="988" t="s">
        <v>602</v>
      </c>
      <c r="J72" s="988" t="s">
        <v>602</v>
      </c>
      <c r="K72" s="988" t="s">
        <v>602</v>
      </c>
      <c r="L72" s="988" t="s">
        <v>602</v>
      </c>
      <c r="M72" s="988" t="s">
        <v>602</v>
      </c>
      <c r="N72" s="988" t="s">
        <v>602</v>
      </c>
      <c r="O72" s="988" t="s">
        <v>602</v>
      </c>
      <c r="P72" s="989" t="s">
        <v>602</v>
      </c>
      <c r="Q72" s="990">
        <v>776</v>
      </c>
      <c r="R72" s="984"/>
      <c r="S72" s="984"/>
      <c r="T72" s="984"/>
      <c r="U72" s="984"/>
      <c r="V72" s="984">
        <v>379</v>
      </c>
      <c r="W72" s="984"/>
      <c r="X72" s="984"/>
      <c r="Y72" s="984"/>
      <c r="Z72" s="984"/>
      <c r="AA72" s="984">
        <v>397</v>
      </c>
      <c r="AB72" s="984"/>
      <c r="AC72" s="984"/>
      <c r="AD72" s="984"/>
      <c r="AE72" s="984"/>
      <c r="AF72" s="984">
        <v>397</v>
      </c>
      <c r="AG72" s="984"/>
      <c r="AH72" s="984"/>
      <c r="AI72" s="984"/>
      <c r="AJ72" s="984"/>
      <c r="AK72" s="984" t="s">
        <v>524</v>
      </c>
      <c r="AL72" s="984"/>
      <c r="AM72" s="984"/>
      <c r="AN72" s="984"/>
      <c r="AO72" s="984"/>
      <c r="AP72" s="984" t="s">
        <v>524</v>
      </c>
      <c r="AQ72" s="984"/>
      <c r="AR72" s="984"/>
      <c r="AS72" s="984"/>
      <c r="AT72" s="984"/>
      <c r="AU72" s="984" t="s">
        <v>524</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3">
        <v>6</v>
      </c>
      <c r="B73" s="987" t="s">
        <v>603</v>
      </c>
      <c r="C73" s="988" t="s">
        <v>604</v>
      </c>
      <c r="D73" s="988" t="s">
        <v>604</v>
      </c>
      <c r="E73" s="988" t="s">
        <v>604</v>
      </c>
      <c r="F73" s="988" t="s">
        <v>604</v>
      </c>
      <c r="G73" s="988" t="s">
        <v>604</v>
      </c>
      <c r="H73" s="988" t="s">
        <v>604</v>
      </c>
      <c r="I73" s="988" t="s">
        <v>604</v>
      </c>
      <c r="J73" s="988" t="s">
        <v>604</v>
      </c>
      <c r="K73" s="988" t="s">
        <v>604</v>
      </c>
      <c r="L73" s="988" t="s">
        <v>604</v>
      </c>
      <c r="M73" s="988" t="s">
        <v>604</v>
      </c>
      <c r="N73" s="988" t="s">
        <v>604</v>
      </c>
      <c r="O73" s="988" t="s">
        <v>604</v>
      </c>
      <c r="P73" s="989" t="s">
        <v>604</v>
      </c>
      <c r="Q73" s="990">
        <v>241</v>
      </c>
      <c r="R73" s="984"/>
      <c r="S73" s="984"/>
      <c r="T73" s="984"/>
      <c r="U73" s="984"/>
      <c r="V73" s="984">
        <v>230</v>
      </c>
      <c r="W73" s="984"/>
      <c r="X73" s="984"/>
      <c r="Y73" s="984"/>
      <c r="Z73" s="984"/>
      <c r="AA73" s="984">
        <v>11</v>
      </c>
      <c r="AB73" s="984"/>
      <c r="AC73" s="984"/>
      <c r="AD73" s="984"/>
      <c r="AE73" s="984"/>
      <c r="AF73" s="984">
        <v>11</v>
      </c>
      <c r="AG73" s="984"/>
      <c r="AH73" s="984"/>
      <c r="AI73" s="984"/>
      <c r="AJ73" s="984"/>
      <c r="AK73" s="984">
        <v>237</v>
      </c>
      <c r="AL73" s="984"/>
      <c r="AM73" s="984"/>
      <c r="AN73" s="984"/>
      <c r="AO73" s="984"/>
      <c r="AP73" s="984" t="s">
        <v>524</v>
      </c>
      <c r="AQ73" s="984"/>
      <c r="AR73" s="984"/>
      <c r="AS73" s="984"/>
      <c r="AT73" s="984"/>
      <c r="AU73" s="984" t="s">
        <v>524</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3">
        <v>7</v>
      </c>
      <c r="B74" s="987" t="s">
        <v>605</v>
      </c>
      <c r="C74" s="988" t="s">
        <v>605</v>
      </c>
      <c r="D74" s="988" t="s">
        <v>605</v>
      </c>
      <c r="E74" s="988" t="s">
        <v>605</v>
      </c>
      <c r="F74" s="988" t="s">
        <v>605</v>
      </c>
      <c r="G74" s="988" t="s">
        <v>605</v>
      </c>
      <c r="H74" s="988" t="s">
        <v>605</v>
      </c>
      <c r="I74" s="988" t="s">
        <v>605</v>
      </c>
      <c r="J74" s="988" t="s">
        <v>605</v>
      </c>
      <c r="K74" s="988" t="s">
        <v>605</v>
      </c>
      <c r="L74" s="988" t="s">
        <v>605</v>
      </c>
      <c r="M74" s="988" t="s">
        <v>605</v>
      </c>
      <c r="N74" s="988" t="s">
        <v>605</v>
      </c>
      <c r="O74" s="988" t="s">
        <v>605</v>
      </c>
      <c r="P74" s="989" t="s">
        <v>605</v>
      </c>
      <c r="Q74" s="990">
        <v>92</v>
      </c>
      <c r="R74" s="984"/>
      <c r="S74" s="984"/>
      <c r="T74" s="984"/>
      <c r="U74" s="984"/>
      <c r="V74" s="984">
        <v>75</v>
      </c>
      <c r="W74" s="984"/>
      <c r="X74" s="984"/>
      <c r="Y74" s="984"/>
      <c r="Z74" s="984"/>
      <c r="AA74" s="984">
        <v>17</v>
      </c>
      <c r="AB74" s="984"/>
      <c r="AC74" s="984"/>
      <c r="AD74" s="984"/>
      <c r="AE74" s="984"/>
      <c r="AF74" s="984">
        <v>17</v>
      </c>
      <c r="AG74" s="984"/>
      <c r="AH74" s="984"/>
      <c r="AI74" s="984"/>
      <c r="AJ74" s="984"/>
      <c r="AK74" s="984">
        <v>20</v>
      </c>
      <c r="AL74" s="984"/>
      <c r="AM74" s="984"/>
      <c r="AN74" s="984"/>
      <c r="AO74" s="984"/>
      <c r="AP74" s="984" t="s">
        <v>524</v>
      </c>
      <c r="AQ74" s="984"/>
      <c r="AR74" s="984"/>
      <c r="AS74" s="984"/>
      <c r="AT74" s="984"/>
      <c r="AU74" s="984" t="s">
        <v>524</v>
      </c>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3">
        <v>8</v>
      </c>
      <c r="B75" s="987" t="s">
        <v>606</v>
      </c>
      <c r="C75" s="988" t="s">
        <v>606</v>
      </c>
      <c r="D75" s="988" t="s">
        <v>606</v>
      </c>
      <c r="E75" s="988" t="s">
        <v>606</v>
      </c>
      <c r="F75" s="988" t="s">
        <v>606</v>
      </c>
      <c r="G75" s="988" t="s">
        <v>606</v>
      </c>
      <c r="H75" s="988" t="s">
        <v>606</v>
      </c>
      <c r="I75" s="988" t="s">
        <v>606</v>
      </c>
      <c r="J75" s="988" t="s">
        <v>606</v>
      </c>
      <c r="K75" s="988" t="s">
        <v>606</v>
      </c>
      <c r="L75" s="988" t="s">
        <v>606</v>
      </c>
      <c r="M75" s="988" t="s">
        <v>606</v>
      </c>
      <c r="N75" s="988" t="s">
        <v>606</v>
      </c>
      <c r="O75" s="988" t="s">
        <v>606</v>
      </c>
      <c r="P75" s="989" t="s">
        <v>606</v>
      </c>
      <c r="Q75" s="991">
        <v>41</v>
      </c>
      <c r="R75" s="992"/>
      <c r="S75" s="992"/>
      <c r="T75" s="992"/>
      <c r="U75" s="993"/>
      <c r="V75" s="994">
        <v>35</v>
      </c>
      <c r="W75" s="992"/>
      <c r="X75" s="992"/>
      <c r="Y75" s="992"/>
      <c r="Z75" s="993"/>
      <c r="AA75" s="994">
        <v>6</v>
      </c>
      <c r="AB75" s="992"/>
      <c r="AC75" s="992"/>
      <c r="AD75" s="992"/>
      <c r="AE75" s="993"/>
      <c r="AF75" s="994">
        <v>6</v>
      </c>
      <c r="AG75" s="992"/>
      <c r="AH75" s="992"/>
      <c r="AI75" s="992"/>
      <c r="AJ75" s="993"/>
      <c r="AK75" s="994" t="s">
        <v>524</v>
      </c>
      <c r="AL75" s="992"/>
      <c r="AM75" s="992"/>
      <c r="AN75" s="992"/>
      <c r="AO75" s="993"/>
      <c r="AP75" s="994" t="s">
        <v>524</v>
      </c>
      <c r="AQ75" s="992"/>
      <c r="AR75" s="992"/>
      <c r="AS75" s="992"/>
      <c r="AT75" s="993"/>
      <c r="AU75" s="994" t="s">
        <v>524</v>
      </c>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3">
        <v>9</v>
      </c>
      <c r="B76" s="987" t="s">
        <v>607</v>
      </c>
      <c r="C76" s="988" t="s">
        <v>607</v>
      </c>
      <c r="D76" s="988" t="s">
        <v>607</v>
      </c>
      <c r="E76" s="988" t="s">
        <v>607</v>
      </c>
      <c r="F76" s="988" t="s">
        <v>607</v>
      </c>
      <c r="G76" s="988" t="s">
        <v>607</v>
      </c>
      <c r="H76" s="988" t="s">
        <v>607</v>
      </c>
      <c r="I76" s="988" t="s">
        <v>607</v>
      </c>
      <c r="J76" s="988" t="s">
        <v>607</v>
      </c>
      <c r="K76" s="988" t="s">
        <v>607</v>
      </c>
      <c r="L76" s="988" t="s">
        <v>607</v>
      </c>
      <c r="M76" s="988" t="s">
        <v>607</v>
      </c>
      <c r="N76" s="988" t="s">
        <v>607</v>
      </c>
      <c r="O76" s="988" t="s">
        <v>607</v>
      </c>
      <c r="P76" s="989" t="s">
        <v>607</v>
      </c>
      <c r="Q76" s="991">
        <v>11</v>
      </c>
      <c r="R76" s="992"/>
      <c r="S76" s="992"/>
      <c r="T76" s="992"/>
      <c r="U76" s="993"/>
      <c r="V76" s="994">
        <v>2</v>
      </c>
      <c r="W76" s="992"/>
      <c r="X76" s="992"/>
      <c r="Y76" s="992"/>
      <c r="Z76" s="993"/>
      <c r="AA76" s="994">
        <v>9</v>
      </c>
      <c r="AB76" s="992"/>
      <c r="AC76" s="992"/>
      <c r="AD76" s="992"/>
      <c r="AE76" s="993"/>
      <c r="AF76" s="994">
        <v>9</v>
      </c>
      <c r="AG76" s="992"/>
      <c r="AH76" s="992"/>
      <c r="AI76" s="992"/>
      <c r="AJ76" s="993"/>
      <c r="AK76" s="994" t="s">
        <v>524</v>
      </c>
      <c r="AL76" s="992"/>
      <c r="AM76" s="992"/>
      <c r="AN76" s="992"/>
      <c r="AO76" s="993"/>
      <c r="AP76" s="994" t="s">
        <v>524</v>
      </c>
      <c r="AQ76" s="992"/>
      <c r="AR76" s="992"/>
      <c r="AS76" s="992"/>
      <c r="AT76" s="993"/>
      <c r="AU76" s="994" t="s">
        <v>524</v>
      </c>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3">
        <v>10</v>
      </c>
      <c r="B77" s="987" t="s">
        <v>608</v>
      </c>
      <c r="C77" s="988" t="s">
        <v>608</v>
      </c>
      <c r="D77" s="988" t="s">
        <v>608</v>
      </c>
      <c r="E77" s="988" t="s">
        <v>608</v>
      </c>
      <c r="F77" s="988" t="s">
        <v>608</v>
      </c>
      <c r="G77" s="988" t="s">
        <v>608</v>
      </c>
      <c r="H77" s="988" t="s">
        <v>608</v>
      </c>
      <c r="I77" s="988" t="s">
        <v>608</v>
      </c>
      <c r="J77" s="988" t="s">
        <v>608</v>
      </c>
      <c r="K77" s="988" t="s">
        <v>608</v>
      </c>
      <c r="L77" s="988" t="s">
        <v>608</v>
      </c>
      <c r="M77" s="988" t="s">
        <v>608</v>
      </c>
      <c r="N77" s="988" t="s">
        <v>608</v>
      </c>
      <c r="O77" s="988" t="s">
        <v>608</v>
      </c>
      <c r="P77" s="989" t="s">
        <v>608</v>
      </c>
      <c r="Q77" s="991">
        <v>162</v>
      </c>
      <c r="R77" s="992"/>
      <c r="S77" s="992"/>
      <c r="T77" s="992"/>
      <c r="U77" s="993"/>
      <c r="V77" s="994">
        <v>158</v>
      </c>
      <c r="W77" s="992"/>
      <c r="X77" s="992"/>
      <c r="Y77" s="992"/>
      <c r="Z77" s="993"/>
      <c r="AA77" s="994">
        <v>4</v>
      </c>
      <c r="AB77" s="992"/>
      <c r="AC77" s="992"/>
      <c r="AD77" s="992"/>
      <c r="AE77" s="993"/>
      <c r="AF77" s="994">
        <v>4</v>
      </c>
      <c r="AG77" s="992"/>
      <c r="AH77" s="992"/>
      <c r="AI77" s="992"/>
      <c r="AJ77" s="993"/>
      <c r="AK77" s="994">
        <v>7</v>
      </c>
      <c r="AL77" s="992"/>
      <c r="AM77" s="992"/>
      <c r="AN77" s="992"/>
      <c r="AO77" s="993"/>
      <c r="AP77" s="994" t="s">
        <v>524</v>
      </c>
      <c r="AQ77" s="992"/>
      <c r="AR77" s="992"/>
      <c r="AS77" s="992"/>
      <c r="AT77" s="993"/>
      <c r="AU77" s="994" t="s">
        <v>524</v>
      </c>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3">
        <v>11</v>
      </c>
      <c r="B78" s="987" t="s">
        <v>609</v>
      </c>
      <c r="C78" s="988" t="s">
        <v>609</v>
      </c>
      <c r="D78" s="988" t="s">
        <v>609</v>
      </c>
      <c r="E78" s="988" t="s">
        <v>609</v>
      </c>
      <c r="F78" s="988" t="s">
        <v>609</v>
      </c>
      <c r="G78" s="988" t="s">
        <v>609</v>
      </c>
      <c r="H78" s="988" t="s">
        <v>609</v>
      </c>
      <c r="I78" s="988" t="s">
        <v>609</v>
      </c>
      <c r="J78" s="988" t="s">
        <v>609</v>
      </c>
      <c r="K78" s="988" t="s">
        <v>609</v>
      </c>
      <c r="L78" s="988" t="s">
        <v>609</v>
      </c>
      <c r="M78" s="988" t="s">
        <v>609</v>
      </c>
      <c r="N78" s="988" t="s">
        <v>609</v>
      </c>
      <c r="O78" s="988" t="s">
        <v>609</v>
      </c>
      <c r="P78" s="989" t="s">
        <v>609</v>
      </c>
      <c r="Q78" s="990">
        <v>21</v>
      </c>
      <c r="R78" s="984"/>
      <c r="S78" s="984"/>
      <c r="T78" s="984"/>
      <c r="U78" s="984"/>
      <c r="V78" s="984">
        <v>20</v>
      </c>
      <c r="W78" s="984"/>
      <c r="X78" s="984"/>
      <c r="Y78" s="984"/>
      <c r="Z78" s="984"/>
      <c r="AA78" s="984">
        <v>1</v>
      </c>
      <c r="AB78" s="984"/>
      <c r="AC78" s="984"/>
      <c r="AD78" s="984"/>
      <c r="AE78" s="984"/>
      <c r="AF78" s="984">
        <v>1</v>
      </c>
      <c r="AG78" s="984"/>
      <c r="AH78" s="984"/>
      <c r="AI78" s="984"/>
      <c r="AJ78" s="984"/>
      <c r="AK78" s="984" t="s">
        <v>524</v>
      </c>
      <c r="AL78" s="984"/>
      <c r="AM78" s="984"/>
      <c r="AN78" s="984"/>
      <c r="AO78" s="984"/>
      <c r="AP78" s="984" t="s">
        <v>524</v>
      </c>
      <c r="AQ78" s="984"/>
      <c r="AR78" s="984"/>
      <c r="AS78" s="984"/>
      <c r="AT78" s="984"/>
      <c r="AU78" s="984" t="s">
        <v>524</v>
      </c>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3">
        <v>12</v>
      </c>
      <c r="B79" s="987" t="s">
        <v>610</v>
      </c>
      <c r="C79" s="988" t="s">
        <v>610</v>
      </c>
      <c r="D79" s="988" t="s">
        <v>610</v>
      </c>
      <c r="E79" s="988" t="s">
        <v>610</v>
      </c>
      <c r="F79" s="988" t="s">
        <v>610</v>
      </c>
      <c r="G79" s="988" t="s">
        <v>610</v>
      </c>
      <c r="H79" s="988" t="s">
        <v>610</v>
      </c>
      <c r="I79" s="988" t="s">
        <v>610</v>
      </c>
      <c r="J79" s="988" t="s">
        <v>610</v>
      </c>
      <c r="K79" s="988" t="s">
        <v>610</v>
      </c>
      <c r="L79" s="988" t="s">
        <v>610</v>
      </c>
      <c r="M79" s="988" t="s">
        <v>610</v>
      </c>
      <c r="N79" s="988" t="s">
        <v>610</v>
      </c>
      <c r="O79" s="988" t="s">
        <v>610</v>
      </c>
      <c r="P79" s="989" t="s">
        <v>610</v>
      </c>
      <c r="Q79" s="990">
        <v>189</v>
      </c>
      <c r="R79" s="984"/>
      <c r="S79" s="984"/>
      <c r="T79" s="984"/>
      <c r="U79" s="984"/>
      <c r="V79" s="984">
        <v>156</v>
      </c>
      <c r="W79" s="984"/>
      <c r="X79" s="984"/>
      <c r="Y79" s="984"/>
      <c r="Z79" s="984"/>
      <c r="AA79" s="984">
        <v>32</v>
      </c>
      <c r="AB79" s="984"/>
      <c r="AC79" s="984"/>
      <c r="AD79" s="984"/>
      <c r="AE79" s="984"/>
      <c r="AF79" s="984">
        <v>25</v>
      </c>
      <c r="AG79" s="984"/>
      <c r="AH79" s="984"/>
      <c r="AI79" s="984"/>
      <c r="AJ79" s="984"/>
      <c r="AK79" s="984" t="s">
        <v>524</v>
      </c>
      <c r="AL79" s="984"/>
      <c r="AM79" s="984"/>
      <c r="AN79" s="984"/>
      <c r="AO79" s="984"/>
      <c r="AP79" s="984" t="s">
        <v>524</v>
      </c>
      <c r="AQ79" s="984"/>
      <c r="AR79" s="984"/>
      <c r="AS79" s="984"/>
      <c r="AT79" s="984"/>
      <c r="AU79" s="984" t="s">
        <v>524</v>
      </c>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3">
        <v>13</v>
      </c>
      <c r="B80" s="987" t="s">
        <v>611</v>
      </c>
      <c r="C80" s="988" t="s">
        <v>611</v>
      </c>
      <c r="D80" s="988" t="s">
        <v>611</v>
      </c>
      <c r="E80" s="988" t="s">
        <v>611</v>
      </c>
      <c r="F80" s="988" t="s">
        <v>611</v>
      </c>
      <c r="G80" s="988" t="s">
        <v>611</v>
      </c>
      <c r="H80" s="988" t="s">
        <v>611</v>
      </c>
      <c r="I80" s="988" t="s">
        <v>611</v>
      </c>
      <c r="J80" s="988" t="s">
        <v>611</v>
      </c>
      <c r="K80" s="988" t="s">
        <v>611</v>
      </c>
      <c r="L80" s="988" t="s">
        <v>611</v>
      </c>
      <c r="M80" s="988" t="s">
        <v>611</v>
      </c>
      <c r="N80" s="988" t="s">
        <v>611</v>
      </c>
      <c r="O80" s="988" t="s">
        <v>611</v>
      </c>
      <c r="P80" s="989" t="s">
        <v>611</v>
      </c>
      <c r="Q80" s="990">
        <v>105</v>
      </c>
      <c r="R80" s="984"/>
      <c r="S80" s="984"/>
      <c r="T80" s="984"/>
      <c r="U80" s="984"/>
      <c r="V80" s="984">
        <v>101</v>
      </c>
      <c r="W80" s="984"/>
      <c r="X80" s="984"/>
      <c r="Y80" s="984"/>
      <c r="Z80" s="984"/>
      <c r="AA80" s="984">
        <v>4</v>
      </c>
      <c r="AB80" s="984"/>
      <c r="AC80" s="984"/>
      <c r="AD80" s="984"/>
      <c r="AE80" s="984"/>
      <c r="AF80" s="984">
        <v>4</v>
      </c>
      <c r="AG80" s="984"/>
      <c r="AH80" s="984"/>
      <c r="AI80" s="984"/>
      <c r="AJ80" s="984"/>
      <c r="AK80" s="984" t="s">
        <v>524</v>
      </c>
      <c r="AL80" s="984"/>
      <c r="AM80" s="984"/>
      <c r="AN80" s="984"/>
      <c r="AO80" s="984"/>
      <c r="AP80" s="984" t="s">
        <v>524</v>
      </c>
      <c r="AQ80" s="984"/>
      <c r="AR80" s="984"/>
      <c r="AS80" s="984"/>
      <c r="AT80" s="984"/>
      <c r="AU80" s="984" t="s">
        <v>524</v>
      </c>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3">
        <v>14</v>
      </c>
      <c r="B81" s="987" t="s">
        <v>612</v>
      </c>
      <c r="C81" s="988" t="s">
        <v>612</v>
      </c>
      <c r="D81" s="988" t="s">
        <v>612</v>
      </c>
      <c r="E81" s="988" t="s">
        <v>612</v>
      </c>
      <c r="F81" s="988" t="s">
        <v>612</v>
      </c>
      <c r="G81" s="988" t="s">
        <v>612</v>
      </c>
      <c r="H81" s="988" t="s">
        <v>612</v>
      </c>
      <c r="I81" s="988" t="s">
        <v>612</v>
      </c>
      <c r="J81" s="988" t="s">
        <v>612</v>
      </c>
      <c r="K81" s="988" t="s">
        <v>612</v>
      </c>
      <c r="L81" s="988" t="s">
        <v>612</v>
      </c>
      <c r="M81" s="988" t="s">
        <v>612</v>
      </c>
      <c r="N81" s="988" t="s">
        <v>612</v>
      </c>
      <c r="O81" s="988" t="s">
        <v>612</v>
      </c>
      <c r="P81" s="989" t="s">
        <v>612</v>
      </c>
      <c r="Q81" s="990">
        <v>2636</v>
      </c>
      <c r="R81" s="984"/>
      <c r="S81" s="984"/>
      <c r="T81" s="984"/>
      <c r="U81" s="984"/>
      <c r="V81" s="984">
        <v>2515</v>
      </c>
      <c r="W81" s="984"/>
      <c r="X81" s="984"/>
      <c r="Y81" s="984"/>
      <c r="Z81" s="984"/>
      <c r="AA81" s="984">
        <v>121</v>
      </c>
      <c r="AB81" s="984"/>
      <c r="AC81" s="984"/>
      <c r="AD81" s="984"/>
      <c r="AE81" s="984"/>
      <c r="AF81" s="984">
        <v>121</v>
      </c>
      <c r="AG81" s="984"/>
      <c r="AH81" s="984"/>
      <c r="AI81" s="984"/>
      <c r="AJ81" s="984"/>
      <c r="AK81" s="984">
        <v>2</v>
      </c>
      <c r="AL81" s="984"/>
      <c r="AM81" s="984"/>
      <c r="AN81" s="984"/>
      <c r="AO81" s="984"/>
      <c r="AP81" s="984">
        <v>1785</v>
      </c>
      <c r="AQ81" s="984"/>
      <c r="AR81" s="984"/>
      <c r="AS81" s="984"/>
      <c r="AT81" s="984"/>
      <c r="AU81" s="984">
        <v>51</v>
      </c>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3">
        <v>15</v>
      </c>
      <c r="B82" s="987" t="s">
        <v>613</v>
      </c>
      <c r="C82" s="988" t="s">
        <v>613</v>
      </c>
      <c r="D82" s="988" t="s">
        <v>613</v>
      </c>
      <c r="E82" s="988" t="s">
        <v>613</v>
      </c>
      <c r="F82" s="988" t="s">
        <v>613</v>
      </c>
      <c r="G82" s="988" t="s">
        <v>613</v>
      </c>
      <c r="H82" s="988" t="s">
        <v>613</v>
      </c>
      <c r="I82" s="988" t="s">
        <v>613</v>
      </c>
      <c r="J82" s="988" t="s">
        <v>613</v>
      </c>
      <c r="K82" s="988" t="s">
        <v>613</v>
      </c>
      <c r="L82" s="988" t="s">
        <v>613</v>
      </c>
      <c r="M82" s="988" t="s">
        <v>613</v>
      </c>
      <c r="N82" s="988" t="s">
        <v>613</v>
      </c>
      <c r="O82" s="988" t="s">
        <v>613</v>
      </c>
      <c r="P82" s="989" t="s">
        <v>613</v>
      </c>
      <c r="Q82" s="990">
        <v>795</v>
      </c>
      <c r="R82" s="984"/>
      <c r="S82" s="984"/>
      <c r="T82" s="984"/>
      <c r="U82" s="984"/>
      <c r="V82" s="984">
        <v>818</v>
      </c>
      <c r="W82" s="984"/>
      <c r="X82" s="984"/>
      <c r="Y82" s="984"/>
      <c r="Z82" s="984"/>
      <c r="AA82" s="984">
        <v>-23</v>
      </c>
      <c r="AB82" s="984"/>
      <c r="AC82" s="984"/>
      <c r="AD82" s="984"/>
      <c r="AE82" s="984"/>
      <c r="AF82" s="984">
        <v>772</v>
      </c>
      <c r="AG82" s="984"/>
      <c r="AH82" s="984"/>
      <c r="AI82" s="984"/>
      <c r="AJ82" s="984"/>
      <c r="AK82" s="984" t="s">
        <v>524</v>
      </c>
      <c r="AL82" s="984"/>
      <c r="AM82" s="984"/>
      <c r="AN82" s="984"/>
      <c r="AO82" s="984"/>
      <c r="AP82" s="984">
        <v>287</v>
      </c>
      <c r="AQ82" s="984"/>
      <c r="AR82" s="984"/>
      <c r="AS82" s="984"/>
      <c r="AT82" s="984"/>
      <c r="AU82" s="984">
        <v>21</v>
      </c>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5" t="s">
        <v>393</v>
      </c>
      <c r="B88" s="950" t="s">
        <v>427</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4921</v>
      </c>
      <c r="AG88" s="972"/>
      <c r="AH88" s="972"/>
      <c r="AI88" s="972"/>
      <c r="AJ88" s="972"/>
      <c r="AK88" s="976"/>
      <c r="AL88" s="976"/>
      <c r="AM88" s="976"/>
      <c r="AN88" s="976"/>
      <c r="AO88" s="976"/>
      <c r="AP88" s="972">
        <v>19209</v>
      </c>
      <c r="AQ88" s="972"/>
      <c r="AR88" s="972"/>
      <c r="AS88" s="972"/>
      <c r="AT88" s="972"/>
      <c r="AU88" s="972">
        <v>95</v>
      </c>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393</v>
      </c>
      <c r="BR102" s="950" t="s">
        <v>428</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429</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430</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433</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434</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435</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436</v>
      </c>
      <c r="AB109" s="909"/>
      <c r="AC109" s="909"/>
      <c r="AD109" s="909"/>
      <c r="AE109" s="910"/>
      <c r="AF109" s="911" t="s">
        <v>437</v>
      </c>
      <c r="AG109" s="909"/>
      <c r="AH109" s="909"/>
      <c r="AI109" s="909"/>
      <c r="AJ109" s="910"/>
      <c r="AK109" s="911" t="s">
        <v>309</v>
      </c>
      <c r="AL109" s="909"/>
      <c r="AM109" s="909"/>
      <c r="AN109" s="909"/>
      <c r="AO109" s="910"/>
      <c r="AP109" s="911" t="s">
        <v>438</v>
      </c>
      <c r="AQ109" s="909"/>
      <c r="AR109" s="909"/>
      <c r="AS109" s="909"/>
      <c r="AT109" s="942"/>
      <c r="AU109" s="908" t="s">
        <v>435</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436</v>
      </c>
      <c r="BR109" s="909"/>
      <c r="BS109" s="909"/>
      <c r="BT109" s="909"/>
      <c r="BU109" s="910"/>
      <c r="BV109" s="911" t="s">
        <v>437</v>
      </c>
      <c r="BW109" s="909"/>
      <c r="BX109" s="909"/>
      <c r="BY109" s="909"/>
      <c r="BZ109" s="910"/>
      <c r="CA109" s="911" t="s">
        <v>309</v>
      </c>
      <c r="CB109" s="909"/>
      <c r="CC109" s="909"/>
      <c r="CD109" s="909"/>
      <c r="CE109" s="910"/>
      <c r="CF109" s="949" t="s">
        <v>438</v>
      </c>
      <c r="CG109" s="949"/>
      <c r="CH109" s="949"/>
      <c r="CI109" s="949"/>
      <c r="CJ109" s="949"/>
      <c r="CK109" s="911" t="s">
        <v>439</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436</v>
      </c>
      <c r="DH109" s="909"/>
      <c r="DI109" s="909"/>
      <c r="DJ109" s="909"/>
      <c r="DK109" s="910"/>
      <c r="DL109" s="911" t="s">
        <v>437</v>
      </c>
      <c r="DM109" s="909"/>
      <c r="DN109" s="909"/>
      <c r="DO109" s="909"/>
      <c r="DP109" s="910"/>
      <c r="DQ109" s="911" t="s">
        <v>309</v>
      </c>
      <c r="DR109" s="909"/>
      <c r="DS109" s="909"/>
      <c r="DT109" s="909"/>
      <c r="DU109" s="910"/>
      <c r="DV109" s="911" t="s">
        <v>438</v>
      </c>
      <c r="DW109" s="909"/>
      <c r="DX109" s="909"/>
      <c r="DY109" s="909"/>
      <c r="DZ109" s="942"/>
    </row>
    <row r="110" spans="1:131" s="224" customFormat="1" ht="26.25" customHeight="1" x14ac:dyDescent="0.15">
      <c r="A110" s="820" t="s">
        <v>440</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462702</v>
      </c>
      <c r="AB110" s="902"/>
      <c r="AC110" s="902"/>
      <c r="AD110" s="902"/>
      <c r="AE110" s="903"/>
      <c r="AF110" s="904">
        <v>374787</v>
      </c>
      <c r="AG110" s="902"/>
      <c r="AH110" s="902"/>
      <c r="AI110" s="902"/>
      <c r="AJ110" s="903"/>
      <c r="AK110" s="904">
        <v>429138</v>
      </c>
      <c r="AL110" s="902"/>
      <c r="AM110" s="902"/>
      <c r="AN110" s="902"/>
      <c r="AO110" s="903"/>
      <c r="AP110" s="905">
        <v>17.8</v>
      </c>
      <c r="AQ110" s="906"/>
      <c r="AR110" s="906"/>
      <c r="AS110" s="906"/>
      <c r="AT110" s="907"/>
      <c r="AU110" s="943" t="s">
        <v>74</v>
      </c>
      <c r="AV110" s="944"/>
      <c r="AW110" s="944"/>
      <c r="AX110" s="944"/>
      <c r="AY110" s="944"/>
      <c r="AZ110" s="873" t="s">
        <v>441</v>
      </c>
      <c r="BA110" s="821"/>
      <c r="BB110" s="821"/>
      <c r="BC110" s="821"/>
      <c r="BD110" s="821"/>
      <c r="BE110" s="821"/>
      <c r="BF110" s="821"/>
      <c r="BG110" s="821"/>
      <c r="BH110" s="821"/>
      <c r="BI110" s="821"/>
      <c r="BJ110" s="821"/>
      <c r="BK110" s="821"/>
      <c r="BL110" s="821"/>
      <c r="BM110" s="821"/>
      <c r="BN110" s="821"/>
      <c r="BO110" s="821"/>
      <c r="BP110" s="822"/>
      <c r="BQ110" s="874">
        <v>3058767</v>
      </c>
      <c r="BR110" s="855"/>
      <c r="BS110" s="855"/>
      <c r="BT110" s="855"/>
      <c r="BU110" s="855"/>
      <c r="BV110" s="855">
        <v>3392421</v>
      </c>
      <c r="BW110" s="855"/>
      <c r="BX110" s="855"/>
      <c r="BY110" s="855"/>
      <c r="BZ110" s="855"/>
      <c r="CA110" s="855">
        <v>3335492</v>
      </c>
      <c r="CB110" s="855"/>
      <c r="CC110" s="855"/>
      <c r="CD110" s="855"/>
      <c r="CE110" s="855"/>
      <c r="CF110" s="879">
        <v>138.30000000000001</v>
      </c>
      <c r="CG110" s="880"/>
      <c r="CH110" s="880"/>
      <c r="CI110" s="880"/>
      <c r="CJ110" s="880"/>
      <c r="CK110" s="939" t="s">
        <v>442</v>
      </c>
      <c r="CL110" s="832"/>
      <c r="CM110" s="873" t="s">
        <v>443</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417</v>
      </c>
      <c r="DH110" s="855"/>
      <c r="DI110" s="855"/>
      <c r="DJ110" s="855"/>
      <c r="DK110" s="855"/>
      <c r="DL110" s="855" t="s">
        <v>130</v>
      </c>
      <c r="DM110" s="855"/>
      <c r="DN110" s="855"/>
      <c r="DO110" s="855"/>
      <c r="DP110" s="855"/>
      <c r="DQ110" s="855" t="s">
        <v>130</v>
      </c>
      <c r="DR110" s="855"/>
      <c r="DS110" s="855"/>
      <c r="DT110" s="855"/>
      <c r="DU110" s="855"/>
      <c r="DV110" s="856" t="s">
        <v>130</v>
      </c>
      <c r="DW110" s="856"/>
      <c r="DX110" s="856"/>
      <c r="DY110" s="856"/>
      <c r="DZ110" s="857"/>
    </row>
    <row r="111" spans="1:131" s="224" customFormat="1" ht="26.25" customHeight="1" x14ac:dyDescent="0.15">
      <c r="A111" s="787" t="s">
        <v>444</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445</v>
      </c>
      <c r="AB111" s="932"/>
      <c r="AC111" s="932"/>
      <c r="AD111" s="932"/>
      <c r="AE111" s="933"/>
      <c r="AF111" s="934" t="s">
        <v>130</v>
      </c>
      <c r="AG111" s="932"/>
      <c r="AH111" s="932"/>
      <c r="AI111" s="932"/>
      <c r="AJ111" s="933"/>
      <c r="AK111" s="934" t="s">
        <v>446</v>
      </c>
      <c r="AL111" s="932"/>
      <c r="AM111" s="932"/>
      <c r="AN111" s="932"/>
      <c r="AO111" s="933"/>
      <c r="AP111" s="935" t="s">
        <v>130</v>
      </c>
      <c r="AQ111" s="936"/>
      <c r="AR111" s="936"/>
      <c r="AS111" s="936"/>
      <c r="AT111" s="937"/>
      <c r="AU111" s="945"/>
      <c r="AV111" s="946"/>
      <c r="AW111" s="946"/>
      <c r="AX111" s="946"/>
      <c r="AY111" s="946"/>
      <c r="AZ111" s="828" t="s">
        <v>447</v>
      </c>
      <c r="BA111" s="765"/>
      <c r="BB111" s="765"/>
      <c r="BC111" s="765"/>
      <c r="BD111" s="765"/>
      <c r="BE111" s="765"/>
      <c r="BF111" s="765"/>
      <c r="BG111" s="765"/>
      <c r="BH111" s="765"/>
      <c r="BI111" s="765"/>
      <c r="BJ111" s="765"/>
      <c r="BK111" s="765"/>
      <c r="BL111" s="765"/>
      <c r="BM111" s="765"/>
      <c r="BN111" s="765"/>
      <c r="BO111" s="765"/>
      <c r="BP111" s="766"/>
      <c r="BQ111" s="829">
        <v>7335</v>
      </c>
      <c r="BR111" s="830"/>
      <c r="BS111" s="830"/>
      <c r="BT111" s="830"/>
      <c r="BU111" s="830"/>
      <c r="BV111" s="830">
        <v>15624</v>
      </c>
      <c r="BW111" s="830"/>
      <c r="BX111" s="830"/>
      <c r="BY111" s="830"/>
      <c r="BZ111" s="830"/>
      <c r="CA111" s="830">
        <v>14812</v>
      </c>
      <c r="CB111" s="830"/>
      <c r="CC111" s="830"/>
      <c r="CD111" s="830"/>
      <c r="CE111" s="830"/>
      <c r="CF111" s="888">
        <v>0.6</v>
      </c>
      <c r="CG111" s="889"/>
      <c r="CH111" s="889"/>
      <c r="CI111" s="889"/>
      <c r="CJ111" s="889"/>
      <c r="CK111" s="940"/>
      <c r="CL111" s="834"/>
      <c r="CM111" s="828" t="s">
        <v>448</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130</v>
      </c>
      <c r="DH111" s="830"/>
      <c r="DI111" s="830"/>
      <c r="DJ111" s="830"/>
      <c r="DK111" s="830"/>
      <c r="DL111" s="830" t="s">
        <v>449</v>
      </c>
      <c r="DM111" s="830"/>
      <c r="DN111" s="830"/>
      <c r="DO111" s="830"/>
      <c r="DP111" s="830"/>
      <c r="DQ111" s="830" t="s">
        <v>130</v>
      </c>
      <c r="DR111" s="830"/>
      <c r="DS111" s="830"/>
      <c r="DT111" s="830"/>
      <c r="DU111" s="830"/>
      <c r="DV111" s="807" t="s">
        <v>130</v>
      </c>
      <c r="DW111" s="807"/>
      <c r="DX111" s="807"/>
      <c r="DY111" s="807"/>
      <c r="DZ111" s="808"/>
    </row>
    <row r="112" spans="1:131" s="224" customFormat="1" ht="26.25" customHeight="1" x14ac:dyDescent="0.15">
      <c r="A112" s="925" t="s">
        <v>450</v>
      </c>
      <c r="B112" s="926"/>
      <c r="C112" s="765" t="s">
        <v>451</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130</v>
      </c>
      <c r="AB112" s="793"/>
      <c r="AC112" s="793"/>
      <c r="AD112" s="793"/>
      <c r="AE112" s="794"/>
      <c r="AF112" s="795" t="s">
        <v>130</v>
      </c>
      <c r="AG112" s="793"/>
      <c r="AH112" s="793"/>
      <c r="AI112" s="793"/>
      <c r="AJ112" s="794"/>
      <c r="AK112" s="795" t="s">
        <v>130</v>
      </c>
      <c r="AL112" s="793"/>
      <c r="AM112" s="793"/>
      <c r="AN112" s="793"/>
      <c r="AO112" s="794"/>
      <c r="AP112" s="837" t="s">
        <v>130</v>
      </c>
      <c r="AQ112" s="838"/>
      <c r="AR112" s="838"/>
      <c r="AS112" s="838"/>
      <c r="AT112" s="839"/>
      <c r="AU112" s="945"/>
      <c r="AV112" s="946"/>
      <c r="AW112" s="946"/>
      <c r="AX112" s="946"/>
      <c r="AY112" s="946"/>
      <c r="AZ112" s="828" t="s">
        <v>452</v>
      </c>
      <c r="BA112" s="765"/>
      <c r="BB112" s="765"/>
      <c r="BC112" s="765"/>
      <c r="BD112" s="765"/>
      <c r="BE112" s="765"/>
      <c r="BF112" s="765"/>
      <c r="BG112" s="765"/>
      <c r="BH112" s="765"/>
      <c r="BI112" s="765"/>
      <c r="BJ112" s="765"/>
      <c r="BK112" s="765"/>
      <c r="BL112" s="765"/>
      <c r="BM112" s="765"/>
      <c r="BN112" s="765"/>
      <c r="BO112" s="765"/>
      <c r="BP112" s="766"/>
      <c r="BQ112" s="829">
        <v>1814102</v>
      </c>
      <c r="BR112" s="830"/>
      <c r="BS112" s="830"/>
      <c r="BT112" s="830"/>
      <c r="BU112" s="830"/>
      <c r="BV112" s="830">
        <v>1665211</v>
      </c>
      <c r="BW112" s="830"/>
      <c r="BX112" s="830"/>
      <c r="BY112" s="830"/>
      <c r="BZ112" s="830"/>
      <c r="CA112" s="830">
        <v>1502124</v>
      </c>
      <c r="CB112" s="830"/>
      <c r="CC112" s="830"/>
      <c r="CD112" s="830"/>
      <c r="CE112" s="830"/>
      <c r="CF112" s="888">
        <v>62.3</v>
      </c>
      <c r="CG112" s="889"/>
      <c r="CH112" s="889"/>
      <c r="CI112" s="889"/>
      <c r="CJ112" s="889"/>
      <c r="CK112" s="940"/>
      <c r="CL112" s="834"/>
      <c r="CM112" s="828" t="s">
        <v>453</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449</v>
      </c>
      <c r="DH112" s="830"/>
      <c r="DI112" s="830"/>
      <c r="DJ112" s="830"/>
      <c r="DK112" s="830"/>
      <c r="DL112" s="830" t="s">
        <v>130</v>
      </c>
      <c r="DM112" s="830"/>
      <c r="DN112" s="830"/>
      <c r="DO112" s="830"/>
      <c r="DP112" s="830"/>
      <c r="DQ112" s="830" t="s">
        <v>130</v>
      </c>
      <c r="DR112" s="830"/>
      <c r="DS112" s="830"/>
      <c r="DT112" s="830"/>
      <c r="DU112" s="830"/>
      <c r="DV112" s="807" t="s">
        <v>130</v>
      </c>
      <c r="DW112" s="807"/>
      <c r="DX112" s="807"/>
      <c r="DY112" s="807"/>
      <c r="DZ112" s="808"/>
    </row>
    <row r="113" spans="1:130" s="224" customFormat="1" ht="26.25" customHeight="1" x14ac:dyDescent="0.15">
      <c r="A113" s="927"/>
      <c r="B113" s="928"/>
      <c r="C113" s="765" t="s">
        <v>454</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237674</v>
      </c>
      <c r="AB113" s="932"/>
      <c r="AC113" s="932"/>
      <c r="AD113" s="932"/>
      <c r="AE113" s="933"/>
      <c r="AF113" s="934">
        <v>228657</v>
      </c>
      <c r="AG113" s="932"/>
      <c r="AH113" s="932"/>
      <c r="AI113" s="932"/>
      <c r="AJ113" s="933"/>
      <c r="AK113" s="934">
        <v>222820</v>
      </c>
      <c r="AL113" s="932"/>
      <c r="AM113" s="932"/>
      <c r="AN113" s="932"/>
      <c r="AO113" s="933"/>
      <c r="AP113" s="935">
        <v>9.1999999999999993</v>
      </c>
      <c r="AQ113" s="936"/>
      <c r="AR113" s="936"/>
      <c r="AS113" s="936"/>
      <c r="AT113" s="937"/>
      <c r="AU113" s="945"/>
      <c r="AV113" s="946"/>
      <c r="AW113" s="946"/>
      <c r="AX113" s="946"/>
      <c r="AY113" s="946"/>
      <c r="AZ113" s="828" t="s">
        <v>455</v>
      </c>
      <c r="BA113" s="765"/>
      <c r="BB113" s="765"/>
      <c r="BC113" s="765"/>
      <c r="BD113" s="765"/>
      <c r="BE113" s="765"/>
      <c r="BF113" s="765"/>
      <c r="BG113" s="765"/>
      <c r="BH113" s="765"/>
      <c r="BI113" s="765"/>
      <c r="BJ113" s="765"/>
      <c r="BK113" s="765"/>
      <c r="BL113" s="765"/>
      <c r="BM113" s="765"/>
      <c r="BN113" s="765"/>
      <c r="BO113" s="765"/>
      <c r="BP113" s="766"/>
      <c r="BQ113" s="829">
        <v>105673</v>
      </c>
      <c r="BR113" s="830"/>
      <c r="BS113" s="830"/>
      <c r="BT113" s="830"/>
      <c r="BU113" s="830"/>
      <c r="BV113" s="830">
        <v>104915</v>
      </c>
      <c r="BW113" s="830"/>
      <c r="BX113" s="830"/>
      <c r="BY113" s="830"/>
      <c r="BZ113" s="830"/>
      <c r="CA113" s="830">
        <v>95021</v>
      </c>
      <c r="CB113" s="830"/>
      <c r="CC113" s="830"/>
      <c r="CD113" s="830"/>
      <c r="CE113" s="830"/>
      <c r="CF113" s="888">
        <v>3.9</v>
      </c>
      <c r="CG113" s="889"/>
      <c r="CH113" s="889"/>
      <c r="CI113" s="889"/>
      <c r="CJ113" s="889"/>
      <c r="CK113" s="940"/>
      <c r="CL113" s="834"/>
      <c r="CM113" s="828" t="s">
        <v>456</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130</v>
      </c>
      <c r="DH113" s="793"/>
      <c r="DI113" s="793"/>
      <c r="DJ113" s="793"/>
      <c r="DK113" s="794"/>
      <c r="DL113" s="795" t="s">
        <v>130</v>
      </c>
      <c r="DM113" s="793"/>
      <c r="DN113" s="793"/>
      <c r="DO113" s="793"/>
      <c r="DP113" s="794"/>
      <c r="DQ113" s="795" t="s">
        <v>417</v>
      </c>
      <c r="DR113" s="793"/>
      <c r="DS113" s="793"/>
      <c r="DT113" s="793"/>
      <c r="DU113" s="794"/>
      <c r="DV113" s="837" t="s">
        <v>417</v>
      </c>
      <c r="DW113" s="838"/>
      <c r="DX113" s="838"/>
      <c r="DY113" s="838"/>
      <c r="DZ113" s="839"/>
    </row>
    <row r="114" spans="1:130" s="224" customFormat="1" ht="26.25" customHeight="1" x14ac:dyDescent="0.15">
      <c r="A114" s="927"/>
      <c r="B114" s="928"/>
      <c r="C114" s="765" t="s">
        <v>457</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23518</v>
      </c>
      <c r="AB114" s="793"/>
      <c r="AC114" s="793"/>
      <c r="AD114" s="793"/>
      <c r="AE114" s="794"/>
      <c r="AF114" s="795">
        <v>21687</v>
      </c>
      <c r="AG114" s="793"/>
      <c r="AH114" s="793"/>
      <c r="AI114" s="793"/>
      <c r="AJ114" s="794"/>
      <c r="AK114" s="795">
        <v>18731</v>
      </c>
      <c r="AL114" s="793"/>
      <c r="AM114" s="793"/>
      <c r="AN114" s="793"/>
      <c r="AO114" s="794"/>
      <c r="AP114" s="837">
        <v>0.8</v>
      </c>
      <c r="AQ114" s="838"/>
      <c r="AR114" s="838"/>
      <c r="AS114" s="838"/>
      <c r="AT114" s="839"/>
      <c r="AU114" s="945"/>
      <c r="AV114" s="946"/>
      <c r="AW114" s="946"/>
      <c r="AX114" s="946"/>
      <c r="AY114" s="946"/>
      <c r="AZ114" s="828" t="s">
        <v>458</v>
      </c>
      <c r="BA114" s="765"/>
      <c r="BB114" s="765"/>
      <c r="BC114" s="765"/>
      <c r="BD114" s="765"/>
      <c r="BE114" s="765"/>
      <c r="BF114" s="765"/>
      <c r="BG114" s="765"/>
      <c r="BH114" s="765"/>
      <c r="BI114" s="765"/>
      <c r="BJ114" s="765"/>
      <c r="BK114" s="765"/>
      <c r="BL114" s="765"/>
      <c r="BM114" s="765"/>
      <c r="BN114" s="765"/>
      <c r="BO114" s="765"/>
      <c r="BP114" s="766"/>
      <c r="BQ114" s="829">
        <v>523340</v>
      </c>
      <c r="BR114" s="830"/>
      <c r="BS114" s="830"/>
      <c r="BT114" s="830"/>
      <c r="BU114" s="830"/>
      <c r="BV114" s="830">
        <v>521974</v>
      </c>
      <c r="BW114" s="830"/>
      <c r="BX114" s="830"/>
      <c r="BY114" s="830"/>
      <c r="BZ114" s="830"/>
      <c r="CA114" s="830">
        <v>516776</v>
      </c>
      <c r="CB114" s="830"/>
      <c r="CC114" s="830"/>
      <c r="CD114" s="830"/>
      <c r="CE114" s="830"/>
      <c r="CF114" s="888">
        <v>21.4</v>
      </c>
      <c r="CG114" s="889"/>
      <c r="CH114" s="889"/>
      <c r="CI114" s="889"/>
      <c r="CJ114" s="889"/>
      <c r="CK114" s="940"/>
      <c r="CL114" s="834"/>
      <c r="CM114" s="828" t="s">
        <v>459</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130</v>
      </c>
      <c r="DH114" s="793"/>
      <c r="DI114" s="793"/>
      <c r="DJ114" s="793"/>
      <c r="DK114" s="794"/>
      <c r="DL114" s="795" t="s">
        <v>130</v>
      </c>
      <c r="DM114" s="793"/>
      <c r="DN114" s="793"/>
      <c r="DO114" s="793"/>
      <c r="DP114" s="794"/>
      <c r="DQ114" s="795" t="s">
        <v>130</v>
      </c>
      <c r="DR114" s="793"/>
      <c r="DS114" s="793"/>
      <c r="DT114" s="793"/>
      <c r="DU114" s="794"/>
      <c r="DV114" s="837" t="s">
        <v>130</v>
      </c>
      <c r="DW114" s="838"/>
      <c r="DX114" s="838"/>
      <c r="DY114" s="838"/>
      <c r="DZ114" s="839"/>
    </row>
    <row r="115" spans="1:130" s="224" customFormat="1" ht="26.25" customHeight="1" x14ac:dyDescent="0.15">
      <c r="A115" s="927"/>
      <c r="B115" s="928"/>
      <c r="C115" s="765" t="s">
        <v>460</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1049</v>
      </c>
      <c r="AB115" s="932"/>
      <c r="AC115" s="932"/>
      <c r="AD115" s="932"/>
      <c r="AE115" s="933"/>
      <c r="AF115" s="934">
        <v>1057</v>
      </c>
      <c r="AG115" s="932"/>
      <c r="AH115" s="932"/>
      <c r="AI115" s="932"/>
      <c r="AJ115" s="933"/>
      <c r="AK115" s="934">
        <v>302</v>
      </c>
      <c r="AL115" s="932"/>
      <c r="AM115" s="932"/>
      <c r="AN115" s="932"/>
      <c r="AO115" s="933"/>
      <c r="AP115" s="935">
        <v>0</v>
      </c>
      <c r="AQ115" s="936"/>
      <c r="AR115" s="936"/>
      <c r="AS115" s="936"/>
      <c r="AT115" s="937"/>
      <c r="AU115" s="945"/>
      <c r="AV115" s="946"/>
      <c r="AW115" s="946"/>
      <c r="AX115" s="946"/>
      <c r="AY115" s="946"/>
      <c r="AZ115" s="828" t="s">
        <v>461</v>
      </c>
      <c r="BA115" s="765"/>
      <c r="BB115" s="765"/>
      <c r="BC115" s="765"/>
      <c r="BD115" s="765"/>
      <c r="BE115" s="765"/>
      <c r="BF115" s="765"/>
      <c r="BG115" s="765"/>
      <c r="BH115" s="765"/>
      <c r="BI115" s="765"/>
      <c r="BJ115" s="765"/>
      <c r="BK115" s="765"/>
      <c r="BL115" s="765"/>
      <c r="BM115" s="765"/>
      <c r="BN115" s="765"/>
      <c r="BO115" s="765"/>
      <c r="BP115" s="766"/>
      <c r="BQ115" s="829" t="s">
        <v>449</v>
      </c>
      <c r="BR115" s="830"/>
      <c r="BS115" s="830"/>
      <c r="BT115" s="830"/>
      <c r="BU115" s="830"/>
      <c r="BV115" s="830" t="s">
        <v>130</v>
      </c>
      <c r="BW115" s="830"/>
      <c r="BX115" s="830"/>
      <c r="BY115" s="830"/>
      <c r="BZ115" s="830"/>
      <c r="CA115" s="830" t="s">
        <v>449</v>
      </c>
      <c r="CB115" s="830"/>
      <c r="CC115" s="830"/>
      <c r="CD115" s="830"/>
      <c r="CE115" s="830"/>
      <c r="CF115" s="888" t="s">
        <v>449</v>
      </c>
      <c r="CG115" s="889"/>
      <c r="CH115" s="889"/>
      <c r="CI115" s="889"/>
      <c r="CJ115" s="889"/>
      <c r="CK115" s="940"/>
      <c r="CL115" s="834"/>
      <c r="CM115" s="828" t="s">
        <v>462</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449</v>
      </c>
      <c r="DH115" s="793"/>
      <c r="DI115" s="793"/>
      <c r="DJ115" s="793"/>
      <c r="DK115" s="794"/>
      <c r="DL115" s="795" t="s">
        <v>445</v>
      </c>
      <c r="DM115" s="793"/>
      <c r="DN115" s="793"/>
      <c r="DO115" s="793"/>
      <c r="DP115" s="794"/>
      <c r="DQ115" s="795" t="s">
        <v>449</v>
      </c>
      <c r="DR115" s="793"/>
      <c r="DS115" s="793"/>
      <c r="DT115" s="793"/>
      <c r="DU115" s="794"/>
      <c r="DV115" s="837" t="s">
        <v>130</v>
      </c>
      <c r="DW115" s="838"/>
      <c r="DX115" s="838"/>
      <c r="DY115" s="838"/>
      <c r="DZ115" s="839"/>
    </row>
    <row r="116" spans="1:130" s="224" customFormat="1" ht="26.25" customHeight="1" x14ac:dyDescent="0.15">
      <c r="A116" s="929"/>
      <c r="B116" s="930"/>
      <c r="C116" s="852" t="s">
        <v>463</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v>10</v>
      </c>
      <c r="AB116" s="793"/>
      <c r="AC116" s="793"/>
      <c r="AD116" s="793"/>
      <c r="AE116" s="794"/>
      <c r="AF116" s="795">
        <v>2</v>
      </c>
      <c r="AG116" s="793"/>
      <c r="AH116" s="793"/>
      <c r="AI116" s="793"/>
      <c r="AJ116" s="794"/>
      <c r="AK116" s="795">
        <v>1</v>
      </c>
      <c r="AL116" s="793"/>
      <c r="AM116" s="793"/>
      <c r="AN116" s="793"/>
      <c r="AO116" s="794"/>
      <c r="AP116" s="837">
        <v>0</v>
      </c>
      <c r="AQ116" s="838"/>
      <c r="AR116" s="838"/>
      <c r="AS116" s="838"/>
      <c r="AT116" s="839"/>
      <c r="AU116" s="945"/>
      <c r="AV116" s="946"/>
      <c r="AW116" s="946"/>
      <c r="AX116" s="946"/>
      <c r="AY116" s="946"/>
      <c r="AZ116" s="922" t="s">
        <v>464</v>
      </c>
      <c r="BA116" s="923"/>
      <c r="BB116" s="923"/>
      <c r="BC116" s="923"/>
      <c r="BD116" s="923"/>
      <c r="BE116" s="923"/>
      <c r="BF116" s="923"/>
      <c r="BG116" s="923"/>
      <c r="BH116" s="923"/>
      <c r="BI116" s="923"/>
      <c r="BJ116" s="923"/>
      <c r="BK116" s="923"/>
      <c r="BL116" s="923"/>
      <c r="BM116" s="923"/>
      <c r="BN116" s="923"/>
      <c r="BO116" s="923"/>
      <c r="BP116" s="924"/>
      <c r="BQ116" s="829" t="s">
        <v>130</v>
      </c>
      <c r="BR116" s="830"/>
      <c r="BS116" s="830"/>
      <c r="BT116" s="830"/>
      <c r="BU116" s="830"/>
      <c r="BV116" s="830" t="s">
        <v>130</v>
      </c>
      <c r="BW116" s="830"/>
      <c r="BX116" s="830"/>
      <c r="BY116" s="830"/>
      <c r="BZ116" s="830"/>
      <c r="CA116" s="830" t="s">
        <v>465</v>
      </c>
      <c r="CB116" s="830"/>
      <c r="CC116" s="830"/>
      <c r="CD116" s="830"/>
      <c r="CE116" s="830"/>
      <c r="CF116" s="888" t="s">
        <v>130</v>
      </c>
      <c r="CG116" s="889"/>
      <c r="CH116" s="889"/>
      <c r="CI116" s="889"/>
      <c r="CJ116" s="889"/>
      <c r="CK116" s="940"/>
      <c r="CL116" s="834"/>
      <c r="CM116" s="828" t="s">
        <v>466</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467</v>
      </c>
      <c r="DH116" s="793"/>
      <c r="DI116" s="793"/>
      <c r="DJ116" s="793"/>
      <c r="DK116" s="794"/>
      <c r="DL116" s="795" t="s">
        <v>130</v>
      </c>
      <c r="DM116" s="793"/>
      <c r="DN116" s="793"/>
      <c r="DO116" s="793"/>
      <c r="DP116" s="794"/>
      <c r="DQ116" s="795" t="s">
        <v>130</v>
      </c>
      <c r="DR116" s="793"/>
      <c r="DS116" s="793"/>
      <c r="DT116" s="793"/>
      <c r="DU116" s="794"/>
      <c r="DV116" s="837" t="s">
        <v>130</v>
      </c>
      <c r="DW116" s="838"/>
      <c r="DX116" s="838"/>
      <c r="DY116" s="838"/>
      <c r="DZ116" s="839"/>
    </row>
    <row r="117" spans="1:130" s="224" customFormat="1" ht="26.25" customHeight="1" x14ac:dyDescent="0.15">
      <c r="A117" s="908" t="s">
        <v>188</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468</v>
      </c>
      <c r="Z117" s="910"/>
      <c r="AA117" s="915">
        <v>724953</v>
      </c>
      <c r="AB117" s="916"/>
      <c r="AC117" s="916"/>
      <c r="AD117" s="916"/>
      <c r="AE117" s="917"/>
      <c r="AF117" s="918">
        <v>626190</v>
      </c>
      <c r="AG117" s="916"/>
      <c r="AH117" s="916"/>
      <c r="AI117" s="916"/>
      <c r="AJ117" s="917"/>
      <c r="AK117" s="918">
        <v>670992</v>
      </c>
      <c r="AL117" s="916"/>
      <c r="AM117" s="916"/>
      <c r="AN117" s="916"/>
      <c r="AO117" s="917"/>
      <c r="AP117" s="919"/>
      <c r="AQ117" s="920"/>
      <c r="AR117" s="920"/>
      <c r="AS117" s="920"/>
      <c r="AT117" s="921"/>
      <c r="AU117" s="945"/>
      <c r="AV117" s="946"/>
      <c r="AW117" s="946"/>
      <c r="AX117" s="946"/>
      <c r="AY117" s="946"/>
      <c r="AZ117" s="876" t="s">
        <v>469</v>
      </c>
      <c r="BA117" s="877"/>
      <c r="BB117" s="877"/>
      <c r="BC117" s="877"/>
      <c r="BD117" s="877"/>
      <c r="BE117" s="877"/>
      <c r="BF117" s="877"/>
      <c r="BG117" s="877"/>
      <c r="BH117" s="877"/>
      <c r="BI117" s="877"/>
      <c r="BJ117" s="877"/>
      <c r="BK117" s="877"/>
      <c r="BL117" s="877"/>
      <c r="BM117" s="877"/>
      <c r="BN117" s="877"/>
      <c r="BO117" s="877"/>
      <c r="BP117" s="878"/>
      <c r="BQ117" s="829" t="s">
        <v>130</v>
      </c>
      <c r="BR117" s="830"/>
      <c r="BS117" s="830"/>
      <c r="BT117" s="830"/>
      <c r="BU117" s="830"/>
      <c r="BV117" s="830" t="s">
        <v>130</v>
      </c>
      <c r="BW117" s="830"/>
      <c r="BX117" s="830"/>
      <c r="BY117" s="830"/>
      <c r="BZ117" s="830"/>
      <c r="CA117" s="830" t="s">
        <v>130</v>
      </c>
      <c r="CB117" s="830"/>
      <c r="CC117" s="830"/>
      <c r="CD117" s="830"/>
      <c r="CE117" s="830"/>
      <c r="CF117" s="888" t="s">
        <v>130</v>
      </c>
      <c r="CG117" s="889"/>
      <c r="CH117" s="889"/>
      <c r="CI117" s="889"/>
      <c r="CJ117" s="889"/>
      <c r="CK117" s="940"/>
      <c r="CL117" s="834"/>
      <c r="CM117" s="828" t="s">
        <v>470</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130</v>
      </c>
      <c r="DH117" s="793"/>
      <c r="DI117" s="793"/>
      <c r="DJ117" s="793"/>
      <c r="DK117" s="794"/>
      <c r="DL117" s="795" t="s">
        <v>446</v>
      </c>
      <c r="DM117" s="793"/>
      <c r="DN117" s="793"/>
      <c r="DO117" s="793"/>
      <c r="DP117" s="794"/>
      <c r="DQ117" s="795" t="s">
        <v>417</v>
      </c>
      <c r="DR117" s="793"/>
      <c r="DS117" s="793"/>
      <c r="DT117" s="793"/>
      <c r="DU117" s="794"/>
      <c r="DV117" s="837" t="s">
        <v>130</v>
      </c>
      <c r="DW117" s="838"/>
      <c r="DX117" s="838"/>
      <c r="DY117" s="838"/>
      <c r="DZ117" s="839"/>
    </row>
    <row r="118" spans="1:130" s="224" customFormat="1" ht="26.25" customHeight="1" x14ac:dyDescent="0.15">
      <c r="A118" s="908" t="s">
        <v>439</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436</v>
      </c>
      <c r="AB118" s="909"/>
      <c r="AC118" s="909"/>
      <c r="AD118" s="909"/>
      <c r="AE118" s="910"/>
      <c r="AF118" s="911" t="s">
        <v>437</v>
      </c>
      <c r="AG118" s="909"/>
      <c r="AH118" s="909"/>
      <c r="AI118" s="909"/>
      <c r="AJ118" s="910"/>
      <c r="AK118" s="911" t="s">
        <v>309</v>
      </c>
      <c r="AL118" s="909"/>
      <c r="AM118" s="909"/>
      <c r="AN118" s="909"/>
      <c r="AO118" s="910"/>
      <c r="AP118" s="912" t="s">
        <v>438</v>
      </c>
      <c r="AQ118" s="913"/>
      <c r="AR118" s="913"/>
      <c r="AS118" s="913"/>
      <c r="AT118" s="914"/>
      <c r="AU118" s="945"/>
      <c r="AV118" s="946"/>
      <c r="AW118" s="946"/>
      <c r="AX118" s="946"/>
      <c r="AY118" s="946"/>
      <c r="AZ118" s="851" t="s">
        <v>471</v>
      </c>
      <c r="BA118" s="852"/>
      <c r="BB118" s="852"/>
      <c r="BC118" s="852"/>
      <c r="BD118" s="852"/>
      <c r="BE118" s="852"/>
      <c r="BF118" s="852"/>
      <c r="BG118" s="852"/>
      <c r="BH118" s="852"/>
      <c r="BI118" s="852"/>
      <c r="BJ118" s="852"/>
      <c r="BK118" s="852"/>
      <c r="BL118" s="852"/>
      <c r="BM118" s="852"/>
      <c r="BN118" s="852"/>
      <c r="BO118" s="852"/>
      <c r="BP118" s="853"/>
      <c r="BQ118" s="892" t="s">
        <v>130</v>
      </c>
      <c r="BR118" s="858"/>
      <c r="BS118" s="858"/>
      <c r="BT118" s="858"/>
      <c r="BU118" s="858"/>
      <c r="BV118" s="858" t="s">
        <v>130</v>
      </c>
      <c r="BW118" s="858"/>
      <c r="BX118" s="858"/>
      <c r="BY118" s="858"/>
      <c r="BZ118" s="858"/>
      <c r="CA118" s="858" t="s">
        <v>130</v>
      </c>
      <c r="CB118" s="858"/>
      <c r="CC118" s="858"/>
      <c r="CD118" s="858"/>
      <c r="CE118" s="858"/>
      <c r="CF118" s="888" t="s">
        <v>130</v>
      </c>
      <c r="CG118" s="889"/>
      <c r="CH118" s="889"/>
      <c r="CI118" s="889"/>
      <c r="CJ118" s="889"/>
      <c r="CK118" s="940"/>
      <c r="CL118" s="834"/>
      <c r="CM118" s="828" t="s">
        <v>472</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130</v>
      </c>
      <c r="DH118" s="793"/>
      <c r="DI118" s="793"/>
      <c r="DJ118" s="793"/>
      <c r="DK118" s="794"/>
      <c r="DL118" s="795" t="s">
        <v>130</v>
      </c>
      <c r="DM118" s="793"/>
      <c r="DN118" s="793"/>
      <c r="DO118" s="793"/>
      <c r="DP118" s="794"/>
      <c r="DQ118" s="795" t="s">
        <v>130</v>
      </c>
      <c r="DR118" s="793"/>
      <c r="DS118" s="793"/>
      <c r="DT118" s="793"/>
      <c r="DU118" s="794"/>
      <c r="DV118" s="837" t="s">
        <v>130</v>
      </c>
      <c r="DW118" s="838"/>
      <c r="DX118" s="838"/>
      <c r="DY118" s="838"/>
      <c r="DZ118" s="839"/>
    </row>
    <row r="119" spans="1:130" s="224" customFormat="1" ht="26.25" customHeight="1" x14ac:dyDescent="0.15">
      <c r="A119" s="831" t="s">
        <v>442</v>
      </c>
      <c r="B119" s="832"/>
      <c r="C119" s="873" t="s">
        <v>443</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446</v>
      </c>
      <c r="AB119" s="902"/>
      <c r="AC119" s="902"/>
      <c r="AD119" s="902"/>
      <c r="AE119" s="903"/>
      <c r="AF119" s="904" t="s">
        <v>130</v>
      </c>
      <c r="AG119" s="902"/>
      <c r="AH119" s="902"/>
      <c r="AI119" s="902"/>
      <c r="AJ119" s="903"/>
      <c r="AK119" s="904" t="s">
        <v>130</v>
      </c>
      <c r="AL119" s="902"/>
      <c r="AM119" s="902"/>
      <c r="AN119" s="902"/>
      <c r="AO119" s="903"/>
      <c r="AP119" s="905" t="s">
        <v>130</v>
      </c>
      <c r="AQ119" s="906"/>
      <c r="AR119" s="906"/>
      <c r="AS119" s="906"/>
      <c r="AT119" s="907"/>
      <c r="AU119" s="947"/>
      <c r="AV119" s="948"/>
      <c r="AW119" s="948"/>
      <c r="AX119" s="948"/>
      <c r="AY119" s="948"/>
      <c r="AZ119" s="247" t="s">
        <v>188</v>
      </c>
      <c r="BA119" s="247"/>
      <c r="BB119" s="247"/>
      <c r="BC119" s="247"/>
      <c r="BD119" s="247"/>
      <c r="BE119" s="247"/>
      <c r="BF119" s="247"/>
      <c r="BG119" s="247"/>
      <c r="BH119" s="247"/>
      <c r="BI119" s="247"/>
      <c r="BJ119" s="247"/>
      <c r="BK119" s="247"/>
      <c r="BL119" s="247"/>
      <c r="BM119" s="247"/>
      <c r="BN119" s="247"/>
      <c r="BO119" s="890" t="s">
        <v>473</v>
      </c>
      <c r="BP119" s="891"/>
      <c r="BQ119" s="892">
        <v>5509217</v>
      </c>
      <c r="BR119" s="858"/>
      <c r="BS119" s="858"/>
      <c r="BT119" s="858"/>
      <c r="BU119" s="858"/>
      <c r="BV119" s="858">
        <v>5700145</v>
      </c>
      <c r="BW119" s="858"/>
      <c r="BX119" s="858"/>
      <c r="BY119" s="858"/>
      <c r="BZ119" s="858"/>
      <c r="CA119" s="858">
        <v>5464225</v>
      </c>
      <c r="CB119" s="858"/>
      <c r="CC119" s="858"/>
      <c r="CD119" s="858"/>
      <c r="CE119" s="858"/>
      <c r="CF119" s="761"/>
      <c r="CG119" s="762"/>
      <c r="CH119" s="762"/>
      <c r="CI119" s="762"/>
      <c r="CJ119" s="847"/>
      <c r="CK119" s="941"/>
      <c r="CL119" s="836"/>
      <c r="CM119" s="851" t="s">
        <v>474</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7335</v>
      </c>
      <c r="DH119" s="777"/>
      <c r="DI119" s="777"/>
      <c r="DJ119" s="777"/>
      <c r="DK119" s="778"/>
      <c r="DL119" s="779">
        <v>15624</v>
      </c>
      <c r="DM119" s="777"/>
      <c r="DN119" s="777"/>
      <c r="DO119" s="777"/>
      <c r="DP119" s="778"/>
      <c r="DQ119" s="779">
        <v>14812</v>
      </c>
      <c r="DR119" s="777"/>
      <c r="DS119" s="777"/>
      <c r="DT119" s="777"/>
      <c r="DU119" s="778"/>
      <c r="DV119" s="861">
        <v>0.6</v>
      </c>
      <c r="DW119" s="862"/>
      <c r="DX119" s="862"/>
      <c r="DY119" s="862"/>
      <c r="DZ119" s="863"/>
    </row>
    <row r="120" spans="1:130" s="224" customFormat="1" ht="26.25" customHeight="1" x14ac:dyDescent="0.15">
      <c r="A120" s="833"/>
      <c r="B120" s="834"/>
      <c r="C120" s="828" t="s">
        <v>448</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130</v>
      </c>
      <c r="AB120" s="793"/>
      <c r="AC120" s="793"/>
      <c r="AD120" s="793"/>
      <c r="AE120" s="794"/>
      <c r="AF120" s="795" t="s">
        <v>130</v>
      </c>
      <c r="AG120" s="793"/>
      <c r="AH120" s="793"/>
      <c r="AI120" s="793"/>
      <c r="AJ120" s="794"/>
      <c r="AK120" s="795" t="s">
        <v>445</v>
      </c>
      <c r="AL120" s="793"/>
      <c r="AM120" s="793"/>
      <c r="AN120" s="793"/>
      <c r="AO120" s="794"/>
      <c r="AP120" s="837" t="s">
        <v>445</v>
      </c>
      <c r="AQ120" s="838"/>
      <c r="AR120" s="838"/>
      <c r="AS120" s="838"/>
      <c r="AT120" s="839"/>
      <c r="AU120" s="893" t="s">
        <v>475</v>
      </c>
      <c r="AV120" s="894"/>
      <c r="AW120" s="894"/>
      <c r="AX120" s="894"/>
      <c r="AY120" s="895"/>
      <c r="AZ120" s="873" t="s">
        <v>476</v>
      </c>
      <c r="BA120" s="821"/>
      <c r="BB120" s="821"/>
      <c r="BC120" s="821"/>
      <c r="BD120" s="821"/>
      <c r="BE120" s="821"/>
      <c r="BF120" s="821"/>
      <c r="BG120" s="821"/>
      <c r="BH120" s="821"/>
      <c r="BI120" s="821"/>
      <c r="BJ120" s="821"/>
      <c r="BK120" s="821"/>
      <c r="BL120" s="821"/>
      <c r="BM120" s="821"/>
      <c r="BN120" s="821"/>
      <c r="BO120" s="821"/>
      <c r="BP120" s="822"/>
      <c r="BQ120" s="874">
        <v>2038984</v>
      </c>
      <c r="BR120" s="855"/>
      <c r="BS120" s="855"/>
      <c r="BT120" s="855"/>
      <c r="BU120" s="855"/>
      <c r="BV120" s="855">
        <v>2378048</v>
      </c>
      <c r="BW120" s="855"/>
      <c r="BX120" s="855"/>
      <c r="BY120" s="855"/>
      <c r="BZ120" s="855"/>
      <c r="CA120" s="855">
        <v>2766130</v>
      </c>
      <c r="CB120" s="855"/>
      <c r="CC120" s="855"/>
      <c r="CD120" s="855"/>
      <c r="CE120" s="855"/>
      <c r="CF120" s="879">
        <v>114.7</v>
      </c>
      <c r="CG120" s="880"/>
      <c r="CH120" s="880"/>
      <c r="CI120" s="880"/>
      <c r="CJ120" s="880"/>
      <c r="CK120" s="881" t="s">
        <v>477</v>
      </c>
      <c r="CL120" s="865"/>
      <c r="CM120" s="865"/>
      <c r="CN120" s="865"/>
      <c r="CO120" s="866"/>
      <c r="CP120" s="885" t="s">
        <v>478</v>
      </c>
      <c r="CQ120" s="886"/>
      <c r="CR120" s="886"/>
      <c r="CS120" s="886"/>
      <c r="CT120" s="886"/>
      <c r="CU120" s="886"/>
      <c r="CV120" s="886"/>
      <c r="CW120" s="886"/>
      <c r="CX120" s="886"/>
      <c r="CY120" s="886"/>
      <c r="CZ120" s="886"/>
      <c r="DA120" s="886"/>
      <c r="DB120" s="886"/>
      <c r="DC120" s="886"/>
      <c r="DD120" s="886"/>
      <c r="DE120" s="886"/>
      <c r="DF120" s="887"/>
      <c r="DG120" s="874">
        <v>1485137</v>
      </c>
      <c r="DH120" s="855"/>
      <c r="DI120" s="855"/>
      <c r="DJ120" s="855"/>
      <c r="DK120" s="855"/>
      <c r="DL120" s="855">
        <v>1352777</v>
      </c>
      <c r="DM120" s="855"/>
      <c r="DN120" s="855"/>
      <c r="DO120" s="855"/>
      <c r="DP120" s="855"/>
      <c r="DQ120" s="855">
        <v>1216081</v>
      </c>
      <c r="DR120" s="855"/>
      <c r="DS120" s="855"/>
      <c r="DT120" s="855"/>
      <c r="DU120" s="855"/>
      <c r="DV120" s="856">
        <v>50.4</v>
      </c>
      <c r="DW120" s="856"/>
      <c r="DX120" s="856"/>
      <c r="DY120" s="856"/>
      <c r="DZ120" s="857"/>
    </row>
    <row r="121" spans="1:130" s="224" customFormat="1" ht="26.25" customHeight="1" x14ac:dyDescent="0.15">
      <c r="A121" s="833"/>
      <c r="B121" s="834"/>
      <c r="C121" s="876" t="s">
        <v>479</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130</v>
      </c>
      <c r="AB121" s="793"/>
      <c r="AC121" s="793"/>
      <c r="AD121" s="793"/>
      <c r="AE121" s="794"/>
      <c r="AF121" s="795" t="s">
        <v>130</v>
      </c>
      <c r="AG121" s="793"/>
      <c r="AH121" s="793"/>
      <c r="AI121" s="793"/>
      <c r="AJ121" s="794"/>
      <c r="AK121" s="795" t="s">
        <v>446</v>
      </c>
      <c r="AL121" s="793"/>
      <c r="AM121" s="793"/>
      <c r="AN121" s="793"/>
      <c r="AO121" s="794"/>
      <c r="AP121" s="837" t="s">
        <v>130</v>
      </c>
      <c r="AQ121" s="838"/>
      <c r="AR121" s="838"/>
      <c r="AS121" s="838"/>
      <c r="AT121" s="839"/>
      <c r="AU121" s="896"/>
      <c r="AV121" s="897"/>
      <c r="AW121" s="897"/>
      <c r="AX121" s="897"/>
      <c r="AY121" s="898"/>
      <c r="AZ121" s="828" t="s">
        <v>480</v>
      </c>
      <c r="BA121" s="765"/>
      <c r="BB121" s="765"/>
      <c r="BC121" s="765"/>
      <c r="BD121" s="765"/>
      <c r="BE121" s="765"/>
      <c r="BF121" s="765"/>
      <c r="BG121" s="765"/>
      <c r="BH121" s="765"/>
      <c r="BI121" s="765"/>
      <c r="BJ121" s="765"/>
      <c r="BK121" s="765"/>
      <c r="BL121" s="765"/>
      <c r="BM121" s="765"/>
      <c r="BN121" s="765"/>
      <c r="BO121" s="765"/>
      <c r="BP121" s="766"/>
      <c r="BQ121" s="829">
        <v>10950</v>
      </c>
      <c r="BR121" s="830"/>
      <c r="BS121" s="830"/>
      <c r="BT121" s="830"/>
      <c r="BU121" s="830"/>
      <c r="BV121" s="830">
        <v>8056</v>
      </c>
      <c r="BW121" s="830"/>
      <c r="BX121" s="830"/>
      <c r="BY121" s="830"/>
      <c r="BZ121" s="830"/>
      <c r="CA121" s="830">
        <v>9628</v>
      </c>
      <c r="CB121" s="830"/>
      <c r="CC121" s="830"/>
      <c r="CD121" s="830"/>
      <c r="CE121" s="830"/>
      <c r="CF121" s="888">
        <v>0.4</v>
      </c>
      <c r="CG121" s="889"/>
      <c r="CH121" s="889"/>
      <c r="CI121" s="889"/>
      <c r="CJ121" s="889"/>
      <c r="CK121" s="882"/>
      <c r="CL121" s="868"/>
      <c r="CM121" s="868"/>
      <c r="CN121" s="868"/>
      <c r="CO121" s="869"/>
      <c r="CP121" s="848" t="s">
        <v>481</v>
      </c>
      <c r="CQ121" s="849"/>
      <c r="CR121" s="849"/>
      <c r="CS121" s="849"/>
      <c r="CT121" s="849"/>
      <c r="CU121" s="849"/>
      <c r="CV121" s="849"/>
      <c r="CW121" s="849"/>
      <c r="CX121" s="849"/>
      <c r="CY121" s="849"/>
      <c r="CZ121" s="849"/>
      <c r="DA121" s="849"/>
      <c r="DB121" s="849"/>
      <c r="DC121" s="849"/>
      <c r="DD121" s="849"/>
      <c r="DE121" s="849"/>
      <c r="DF121" s="850"/>
      <c r="DG121" s="829">
        <v>328965</v>
      </c>
      <c r="DH121" s="830"/>
      <c r="DI121" s="830"/>
      <c r="DJ121" s="830"/>
      <c r="DK121" s="830"/>
      <c r="DL121" s="830">
        <v>312434</v>
      </c>
      <c r="DM121" s="830"/>
      <c r="DN121" s="830"/>
      <c r="DO121" s="830"/>
      <c r="DP121" s="830"/>
      <c r="DQ121" s="830">
        <v>286043</v>
      </c>
      <c r="DR121" s="830"/>
      <c r="DS121" s="830"/>
      <c r="DT121" s="830"/>
      <c r="DU121" s="830"/>
      <c r="DV121" s="807">
        <v>11.9</v>
      </c>
      <c r="DW121" s="807"/>
      <c r="DX121" s="807"/>
      <c r="DY121" s="807"/>
      <c r="DZ121" s="808"/>
    </row>
    <row r="122" spans="1:130" s="224" customFormat="1" ht="26.25" customHeight="1" x14ac:dyDescent="0.15">
      <c r="A122" s="833"/>
      <c r="B122" s="834"/>
      <c r="C122" s="828" t="s">
        <v>459</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130</v>
      </c>
      <c r="AB122" s="793"/>
      <c r="AC122" s="793"/>
      <c r="AD122" s="793"/>
      <c r="AE122" s="794"/>
      <c r="AF122" s="795" t="s">
        <v>130</v>
      </c>
      <c r="AG122" s="793"/>
      <c r="AH122" s="793"/>
      <c r="AI122" s="793"/>
      <c r="AJ122" s="794"/>
      <c r="AK122" s="795" t="s">
        <v>130</v>
      </c>
      <c r="AL122" s="793"/>
      <c r="AM122" s="793"/>
      <c r="AN122" s="793"/>
      <c r="AO122" s="794"/>
      <c r="AP122" s="837" t="s">
        <v>130</v>
      </c>
      <c r="AQ122" s="838"/>
      <c r="AR122" s="838"/>
      <c r="AS122" s="838"/>
      <c r="AT122" s="839"/>
      <c r="AU122" s="896"/>
      <c r="AV122" s="897"/>
      <c r="AW122" s="897"/>
      <c r="AX122" s="897"/>
      <c r="AY122" s="898"/>
      <c r="AZ122" s="851" t="s">
        <v>482</v>
      </c>
      <c r="BA122" s="852"/>
      <c r="BB122" s="852"/>
      <c r="BC122" s="852"/>
      <c r="BD122" s="852"/>
      <c r="BE122" s="852"/>
      <c r="BF122" s="852"/>
      <c r="BG122" s="852"/>
      <c r="BH122" s="852"/>
      <c r="BI122" s="852"/>
      <c r="BJ122" s="852"/>
      <c r="BK122" s="852"/>
      <c r="BL122" s="852"/>
      <c r="BM122" s="852"/>
      <c r="BN122" s="852"/>
      <c r="BO122" s="852"/>
      <c r="BP122" s="853"/>
      <c r="BQ122" s="892">
        <v>3108997</v>
      </c>
      <c r="BR122" s="858"/>
      <c r="BS122" s="858"/>
      <c r="BT122" s="858"/>
      <c r="BU122" s="858"/>
      <c r="BV122" s="858">
        <v>3140412</v>
      </c>
      <c r="BW122" s="858"/>
      <c r="BX122" s="858"/>
      <c r="BY122" s="858"/>
      <c r="BZ122" s="858"/>
      <c r="CA122" s="858">
        <v>2991444</v>
      </c>
      <c r="CB122" s="858"/>
      <c r="CC122" s="858"/>
      <c r="CD122" s="858"/>
      <c r="CE122" s="858"/>
      <c r="CF122" s="859">
        <v>124</v>
      </c>
      <c r="CG122" s="860"/>
      <c r="CH122" s="860"/>
      <c r="CI122" s="860"/>
      <c r="CJ122" s="860"/>
      <c r="CK122" s="882"/>
      <c r="CL122" s="868"/>
      <c r="CM122" s="868"/>
      <c r="CN122" s="868"/>
      <c r="CO122" s="869"/>
      <c r="CP122" s="848" t="s">
        <v>483</v>
      </c>
      <c r="CQ122" s="849"/>
      <c r="CR122" s="849"/>
      <c r="CS122" s="849"/>
      <c r="CT122" s="849"/>
      <c r="CU122" s="849"/>
      <c r="CV122" s="849"/>
      <c r="CW122" s="849"/>
      <c r="CX122" s="849"/>
      <c r="CY122" s="849"/>
      <c r="CZ122" s="849"/>
      <c r="DA122" s="849"/>
      <c r="DB122" s="849"/>
      <c r="DC122" s="849"/>
      <c r="DD122" s="849"/>
      <c r="DE122" s="849"/>
      <c r="DF122" s="850"/>
      <c r="DG122" s="829" t="s">
        <v>446</v>
      </c>
      <c r="DH122" s="830"/>
      <c r="DI122" s="830"/>
      <c r="DJ122" s="830"/>
      <c r="DK122" s="830"/>
      <c r="DL122" s="830" t="s">
        <v>130</v>
      </c>
      <c r="DM122" s="830"/>
      <c r="DN122" s="830"/>
      <c r="DO122" s="830"/>
      <c r="DP122" s="830"/>
      <c r="DQ122" s="830" t="s">
        <v>446</v>
      </c>
      <c r="DR122" s="830"/>
      <c r="DS122" s="830"/>
      <c r="DT122" s="830"/>
      <c r="DU122" s="830"/>
      <c r="DV122" s="807" t="s">
        <v>130</v>
      </c>
      <c r="DW122" s="807"/>
      <c r="DX122" s="807"/>
      <c r="DY122" s="807"/>
      <c r="DZ122" s="808"/>
    </row>
    <row r="123" spans="1:130" s="224" customFormat="1" ht="26.25" customHeight="1" x14ac:dyDescent="0.15">
      <c r="A123" s="833"/>
      <c r="B123" s="834"/>
      <c r="C123" s="828" t="s">
        <v>466</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130</v>
      </c>
      <c r="AB123" s="793"/>
      <c r="AC123" s="793"/>
      <c r="AD123" s="793"/>
      <c r="AE123" s="794"/>
      <c r="AF123" s="795" t="s">
        <v>130</v>
      </c>
      <c r="AG123" s="793"/>
      <c r="AH123" s="793"/>
      <c r="AI123" s="793"/>
      <c r="AJ123" s="794"/>
      <c r="AK123" s="795" t="s">
        <v>130</v>
      </c>
      <c r="AL123" s="793"/>
      <c r="AM123" s="793"/>
      <c r="AN123" s="793"/>
      <c r="AO123" s="794"/>
      <c r="AP123" s="837" t="s">
        <v>446</v>
      </c>
      <c r="AQ123" s="838"/>
      <c r="AR123" s="838"/>
      <c r="AS123" s="838"/>
      <c r="AT123" s="839"/>
      <c r="AU123" s="899"/>
      <c r="AV123" s="900"/>
      <c r="AW123" s="900"/>
      <c r="AX123" s="900"/>
      <c r="AY123" s="900"/>
      <c r="AZ123" s="247" t="s">
        <v>188</v>
      </c>
      <c r="BA123" s="247"/>
      <c r="BB123" s="247"/>
      <c r="BC123" s="247"/>
      <c r="BD123" s="247"/>
      <c r="BE123" s="247"/>
      <c r="BF123" s="247"/>
      <c r="BG123" s="247"/>
      <c r="BH123" s="247"/>
      <c r="BI123" s="247"/>
      <c r="BJ123" s="247"/>
      <c r="BK123" s="247"/>
      <c r="BL123" s="247"/>
      <c r="BM123" s="247"/>
      <c r="BN123" s="247"/>
      <c r="BO123" s="890" t="s">
        <v>484</v>
      </c>
      <c r="BP123" s="891"/>
      <c r="BQ123" s="845">
        <v>5158931</v>
      </c>
      <c r="BR123" s="846"/>
      <c r="BS123" s="846"/>
      <c r="BT123" s="846"/>
      <c r="BU123" s="846"/>
      <c r="BV123" s="846">
        <v>5526516</v>
      </c>
      <c r="BW123" s="846"/>
      <c r="BX123" s="846"/>
      <c r="BY123" s="846"/>
      <c r="BZ123" s="846"/>
      <c r="CA123" s="846">
        <v>5767202</v>
      </c>
      <c r="CB123" s="846"/>
      <c r="CC123" s="846"/>
      <c r="CD123" s="846"/>
      <c r="CE123" s="846"/>
      <c r="CF123" s="761"/>
      <c r="CG123" s="762"/>
      <c r="CH123" s="762"/>
      <c r="CI123" s="762"/>
      <c r="CJ123" s="847"/>
      <c r="CK123" s="882"/>
      <c r="CL123" s="868"/>
      <c r="CM123" s="868"/>
      <c r="CN123" s="868"/>
      <c r="CO123" s="869"/>
      <c r="CP123" s="848" t="s">
        <v>485</v>
      </c>
      <c r="CQ123" s="849"/>
      <c r="CR123" s="849"/>
      <c r="CS123" s="849"/>
      <c r="CT123" s="849"/>
      <c r="CU123" s="849"/>
      <c r="CV123" s="849"/>
      <c r="CW123" s="849"/>
      <c r="CX123" s="849"/>
      <c r="CY123" s="849"/>
      <c r="CZ123" s="849"/>
      <c r="DA123" s="849"/>
      <c r="DB123" s="849"/>
      <c r="DC123" s="849"/>
      <c r="DD123" s="849"/>
      <c r="DE123" s="849"/>
      <c r="DF123" s="850"/>
      <c r="DG123" s="792" t="s">
        <v>130</v>
      </c>
      <c r="DH123" s="793"/>
      <c r="DI123" s="793"/>
      <c r="DJ123" s="793"/>
      <c r="DK123" s="794"/>
      <c r="DL123" s="795" t="s">
        <v>130</v>
      </c>
      <c r="DM123" s="793"/>
      <c r="DN123" s="793"/>
      <c r="DO123" s="793"/>
      <c r="DP123" s="794"/>
      <c r="DQ123" s="795" t="s">
        <v>130</v>
      </c>
      <c r="DR123" s="793"/>
      <c r="DS123" s="793"/>
      <c r="DT123" s="793"/>
      <c r="DU123" s="794"/>
      <c r="DV123" s="837" t="s">
        <v>446</v>
      </c>
      <c r="DW123" s="838"/>
      <c r="DX123" s="838"/>
      <c r="DY123" s="838"/>
      <c r="DZ123" s="839"/>
    </row>
    <row r="124" spans="1:130" s="224" customFormat="1" ht="26.25" customHeight="1" thickBot="1" x14ac:dyDescent="0.2">
      <c r="A124" s="833"/>
      <c r="B124" s="834"/>
      <c r="C124" s="828" t="s">
        <v>470</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130</v>
      </c>
      <c r="AB124" s="793"/>
      <c r="AC124" s="793"/>
      <c r="AD124" s="793"/>
      <c r="AE124" s="794"/>
      <c r="AF124" s="795" t="s">
        <v>130</v>
      </c>
      <c r="AG124" s="793"/>
      <c r="AH124" s="793"/>
      <c r="AI124" s="793"/>
      <c r="AJ124" s="794"/>
      <c r="AK124" s="795" t="s">
        <v>130</v>
      </c>
      <c r="AL124" s="793"/>
      <c r="AM124" s="793"/>
      <c r="AN124" s="793"/>
      <c r="AO124" s="794"/>
      <c r="AP124" s="837" t="s">
        <v>130</v>
      </c>
      <c r="AQ124" s="838"/>
      <c r="AR124" s="838"/>
      <c r="AS124" s="838"/>
      <c r="AT124" s="839"/>
      <c r="AU124" s="840" t="s">
        <v>486</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15.5</v>
      </c>
      <c r="BR124" s="844"/>
      <c r="BS124" s="844"/>
      <c r="BT124" s="844"/>
      <c r="BU124" s="844"/>
      <c r="BV124" s="844">
        <v>6.9</v>
      </c>
      <c r="BW124" s="844"/>
      <c r="BX124" s="844"/>
      <c r="BY124" s="844"/>
      <c r="BZ124" s="844"/>
      <c r="CA124" s="844" t="s">
        <v>467</v>
      </c>
      <c r="CB124" s="844"/>
      <c r="CC124" s="844"/>
      <c r="CD124" s="844"/>
      <c r="CE124" s="844"/>
      <c r="CF124" s="739"/>
      <c r="CG124" s="740"/>
      <c r="CH124" s="740"/>
      <c r="CI124" s="740"/>
      <c r="CJ124" s="875"/>
      <c r="CK124" s="883"/>
      <c r="CL124" s="883"/>
      <c r="CM124" s="883"/>
      <c r="CN124" s="883"/>
      <c r="CO124" s="884"/>
      <c r="CP124" s="848" t="s">
        <v>487</v>
      </c>
      <c r="CQ124" s="849"/>
      <c r="CR124" s="849"/>
      <c r="CS124" s="849"/>
      <c r="CT124" s="849"/>
      <c r="CU124" s="849"/>
      <c r="CV124" s="849"/>
      <c r="CW124" s="849"/>
      <c r="CX124" s="849"/>
      <c r="CY124" s="849"/>
      <c r="CZ124" s="849"/>
      <c r="DA124" s="849"/>
      <c r="DB124" s="849"/>
      <c r="DC124" s="849"/>
      <c r="DD124" s="849"/>
      <c r="DE124" s="849"/>
      <c r="DF124" s="850"/>
      <c r="DG124" s="776" t="s">
        <v>130</v>
      </c>
      <c r="DH124" s="777"/>
      <c r="DI124" s="777"/>
      <c r="DJ124" s="777"/>
      <c r="DK124" s="778"/>
      <c r="DL124" s="779" t="s">
        <v>467</v>
      </c>
      <c r="DM124" s="777"/>
      <c r="DN124" s="777"/>
      <c r="DO124" s="777"/>
      <c r="DP124" s="778"/>
      <c r="DQ124" s="779" t="s">
        <v>130</v>
      </c>
      <c r="DR124" s="777"/>
      <c r="DS124" s="777"/>
      <c r="DT124" s="777"/>
      <c r="DU124" s="778"/>
      <c r="DV124" s="861" t="s">
        <v>130</v>
      </c>
      <c r="DW124" s="862"/>
      <c r="DX124" s="862"/>
      <c r="DY124" s="862"/>
      <c r="DZ124" s="863"/>
    </row>
    <row r="125" spans="1:130" s="224" customFormat="1" ht="26.25" customHeight="1" x14ac:dyDescent="0.15">
      <c r="A125" s="833"/>
      <c r="B125" s="834"/>
      <c r="C125" s="828" t="s">
        <v>472</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130</v>
      </c>
      <c r="AB125" s="793"/>
      <c r="AC125" s="793"/>
      <c r="AD125" s="793"/>
      <c r="AE125" s="794"/>
      <c r="AF125" s="795" t="s">
        <v>130</v>
      </c>
      <c r="AG125" s="793"/>
      <c r="AH125" s="793"/>
      <c r="AI125" s="793"/>
      <c r="AJ125" s="794"/>
      <c r="AK125" s="795" t="s">
        <v>467</v>
      </c>
      <c r="AL125" s="793"/>
      <c r="AM125" s="793"/>
      <c r="AN125" s="793"/>
      <c r="AO125" s="794"/>
      <c r="AP125" s="837" t="s">
        <v>130</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488</v>
      </c>
      <c r="CL125" s="865"/>
      <c r="CM125" s="865"/>
      <c r="CN125" s="865"/>
      <c r="CO125" s="866"/>
      <c r="CP125" s="873" t="s">
        <v>489</v>
      </c>
      <c r="CQ125" s="821"/>
      <c r="CR125" s="821"/>
      <c r="CS125" s="821"/>
      <c r="CT125" s="821"/>
      <c r="CU125" s="821"/>
      <c r="CV125" s="821"/>
      <c r="CW125" s="821"/>
      <c r="CX125" s="821"/>
      <c r="CY125" s="821"/>
      <c r="CZ125" s="821"/>
      <c r="DA125" s="821"/>
      <c r="DB125" s="821"/>
      <c r="DC125" s="821"/>
      <c r="DD125" s="821"/>
      <c r="DE125" s="821"/>
      <c r="DF125" s="822"/>
      <c r="DG125" s="874" t="s">
        <v>467</v>
      </c>
      <c r="DH125" s="855"/>
      <c r="DI125" s="855"/>
      <c r="DJ125" s="855"/>
      <c r="DK125" s="855"/>
      <c r="DL125" s="855" t="s">
        <v>130</v>
      </c>
      <c r="DM125" s="855"/>
      <c r="DN125" s="855"/>
      <c r="DO125" s="855"/>
      <c r="DP125" s="855"/>
      <c r="DQ125" s="855" t="s">
        <v>130</v>
      </c>
      <c r="DR125" s="855"/>
      <c r="DS125" s="855"/>
      <c r="DT125" s="855"/>
      <c r="DU125" s="855"/>
      <c r="DV125" s="856" t="s">
        <v>130</v>
      </c>
      <c r="DW125" s="856"/>
      <c r="DX125" s="856"/>
      <c r="DY125" s="856"/>
      <c r="DZ125" s="857"/>
    </row>
    <row r="126" spans="1:130" s="224" customFormat="1" ht="26.25" customHeight="1" thickBot="1" x14ac:dyDescent="0.2">
      <c r="A126" s="833"/>
      <c r="B126" s="834"/>
      <c r="C126" s="828" t="s">
        <v>474</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130</v>
      </c>
      <c r="AB126" s="793"/>
      <c r="AC126" s="793"/>
      <c r="AD126" s="793"/>
      <c r="AE126" s="794"/>
      <c r="AF126" s="795" t="s">
        <v>467</v>
      </c>
      <c r="AG126" s="793"/>
      <c r="AH126" s="793"/>
      <c r="AI126" s="793"/>
      <c r="AJ126" s="794"/>
      <c r="AK126" s="795" t="s">
        <v>130</v>
      </c>
      <c r="AL126" s="793"/>
      <c r="AM126" s="793"/>
      <c r="AN126" s="793"/>
      <c r="AO126" s="794"/>
      <c r="AP126" s="837" t="s">
        <v>130</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490</v>
      </c>
      <c r="CQ126" s="765"/>
      <c r="CR126" s="765"/>
      <c r="CS126" s="765"/>
      <c r="CT126" s="765"/>
      <c r="CU126" s="765"/>
      <c r="CV126" s="765"/>
      <c r="CW126" s="765"/>
      <c r="CX126" s="765"/>
      <c r="CY126" s="765"/>
      <c r="CZ126" s="765"/>
      <c r="DA126" s="765"/>
      <c r="DB126" s="765"/>
      <c r="DC126" s="765"/>
      <c r="DD126" s="765"/>
      <c r="DE126" s="765"/>
      <c r="DF126" s="766"/>
      <c r="DG126" s="829" t="s">
        <v>130</v>
      </c>
      <c r="DH126" s="830"/>
      <c r="DI126" s="830"/>
      <c r="DJ126" s="830"/>
      <c r="DK126" s="830"/>
      <c r="DL126" s="830" t="s">
        <v>130</v>
      </c>
      <c r="DM126" s="830"/>
      <c r="DN126" s="830"/>
      <c r="DO126" s="830"/>
      <c r="DP126" s="830"/>
      <c r="DQ126" s="830" t="s">
        <v>130</v>
      </c>
      <c r="DR126" s="830"/>
      <c r="DS126" s="830"/>
      <c r="DT126" s="830"/>
      <c r="DU126" s="830"/>
      <c r="DV126" s="807" t="s">
        <v>130</v>
      </c>
      <c r="DW126" s="807"/>
      <c r="DX126" s="807"/>
      <c r="DY126" s="807"/>
      <c r="DZ126" s="808"/>
    </row>
    <row r="127" spans="1:130" s="224" customFormat="1" ht="26.25" customHeight="1" x14ac:dyDescent="0.15">
      <c r="A127" s="835"/>
      <c r="B127" s="836"/>
      <c r="C127" s="851" t="s">
        <v>491</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1049</v>
      </c>
      <c r="AB127" s="793"/>
      <c r="AC127" s="793"/>
      <c r="AD127" s="793"/>
      <c r="AE127" s="794"/>
      <c r="AF127" s="795">
        <v>1057</v>
      </c>
      <c r="AG127" s="793"/>
      <c r="AH127" s="793"/>
      <c r="AI127" s="793"/>
      <c r="AJ127" s="794"/>
      <c r="AK127" s="795">
        <v>302</v>
      </c>
      <c r="AL127" s="793"/>
      <c r="AM127" s="793"/>
      <c r="AN127" s="793"/>
      <c r="AO127" s="794"/>
      <c r="AP127" s="837">
        <v>0</v>
      </c>
      <c r="AQ127" s="838"/>
      <c r="AR127" s="838"/>
      <c r="AS127" s="838"/>
      <c r="AT127" s="839"/>
      <c r="AU127" s="226"/>
      <c r="AV127" s="226"/>
      <c r="AW127" s="226"/>
      <c r="AX127" s="854" t="s">
        <v>492</v>
      </c>
      <c r="AY127" s="825"/>
      <c r="AZ127" s="825"/>
      <c r="BA127" s="825"/>
      <c r="BB127" s="825"/>
      <c r="BC127" s="825"/>
      <c r="BD127" s="825"/>
      <c r="BE127" s="826"/>
      <c r="BF127" s="824" t="s">
        <v>493</v>
      </c>
      <c r="BG127" s="825"/>
      <c r="BH127" s="825"/>
      <c r="BI127" s="825"/>
      <c r="BJ127" s="825"/>
      <c r="BK127" s="825"/>
      <c r="BL127" s="826"/>
      <c r="BM127" s="824" t="s">
        <v>494</v>
      </c>
      <c r="BN127" s="825"/>
      <c r="BO127" s="825"/>
      <c r="BP127" s="825"/>
      <c r="BQ127" s="825"/>
      <c r="BR127" s="825"/>
      <c r="BS127" s="826"/>
      <c r="BT127" s="824" t="s">
        <v>495</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496</v>
      </c>
      <c r="CQ127" s="765"/>
      <c r="CR127" s="765"/>
      <c r="CS127" s="765"/>
      <c r="CT127" s="765"/>
      <c r="CU127" s="765"/>
      <c r="CV127" s="765"/>
      <c r="CW127" s="765"/>
      <c r="CX127" s="765"/>
      <c r="CY127" s="765"/>
      <c r="CZ127" s="765"/>
      <c r="DA127" s="765"/>
      <c r="DB127" s="765"/>
      <c r="DC127" s="765"/>
      <c r="DD127" s="765"/>
      <c r="DE127" s="765"/>
      <c r="DF127" s="766"/>
      <c r="DG127" s="829" t="s">
        <v>130</v>
      </c>
      <c r="DH127" s="830"/>
      <c r="DI127" s="830"/>
      <c r="DJ127" s="830"/>
      <c r="DK127" s="830"/>
      <c r="DL127" s="830" t="s">
        <v>130</v>
      </c>
      <c r="DM127" s="830"/>
      <c r="DN127" s="830"/>
      <c r="DO127" s="830"/>
      <c r="DP127" s="830"/>
      <c r="DQ127" s="830" t="s">
        <v>130</v>
      </c>
      <c r="DR127" s="830"/>
      <c r="DS127" s="830"/>
      <c r="DT127" s="830"/>
      <c r="DU127" s="830"/>
      <c r="DV127" s="807" t="s">
        <v>467</v>
      </c>
      <c r="DW127" s="807"/>
      <c r="DX127" s="807"/>
      <c r="DY127" s="807"/>
      <c r="DZ127" s="808"/>
    </row>
    <row r="128" spans="1:130" s="224" customFormat="1" ht="26.25" customHeight="1" thickBot="1" x14ac:dyDescent="0.2">
      <c r="A128" s="809" t="s">
        <v>497</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498</v>
      </c>
      <c r="X128" s="811"/>
      <c r="Y128" s="811"/>
      <c r="Z128" s="812"/>
      <c r="AA128" s="813">
        <v>9026</v>
      </c>
      <c r="AB128" s="814"/>
      <c r="AC128" s="814"/>
      <c r="AD128" s="814"/>
      <c r="AE128" s="815"/>
      <c r="AF128" s="816">
        <v>6945</v>
      </c>
      <c r="AG128" s="814"/>
      <c r="AH128" s="814"/>
      <c r="AI128" s="814"/>
      <c r="AJ128" s="815"/>
      <c r="AK128" s="816" t="s">
        <v>130</v>
      </c>
      <c r="AL128" s="814"/>
      <c r="AM128" s="814"/>
      <c r="AN128" s="814"/>
      <c r="AO128" s="815"/>
      <c r="AP128" s="817"/>
      <c r="AQ128" s="818"/>
      <c r="AR128" s="818"/>
      <c r="AS128" s="818"/>
      <c r="AT128" s="819"/>
      <c r="AU128" s="226"/>
      <c r="AV128" s="226"/>
      <c r="AW128" s="226"/>
      <c r="AX128" s="820" t="s">
        <v>499</v>
      </c>
      <c r="AY128" s="821"/>
      <c r="AZ128" s="821"/>
      <c r="BA128" s="821"/>
      <c r="BB128" s="821"/>
      <c r="BC128" s="821"/>
      <c r="BD128" s="821"/>
      <c r="BE128" s="822"/>
      <c r="BF128" s="799" t="s">
        <v>130</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500</v>
      </c>
      <c r="CQ128" s="743"/>
      <c r="CR128" s="743"/>
      <c r="CS128" s="743"/>
      <c r="CT128" s="743"/>
      <c r="CU128" s="743"/>
      <c r="CV128" s="743"/>
      <c r="CW128" s="743"/>
      <c r="CX128" s="743"/>
      <c r="CY128" s="743"/>
      <c r="CZ128" s="743"/>
      <c r="DA128" s="743"/>
      <c r="DB128" s="743"/>
      <c r="DC128" s="743"/>
      <c r="DD128" s="743"/>
      <c r="DE128" s="743"/>
      <c r="DF128" s="744"/>
      <c r="DG128" s="803" t="s">
        <v>130</v>
      </c>
      <c r="DH128" s="804"/>
      <c r="DI128" s="804"/>
      <c r="DJ128" s="804"/>
      <c r="DK128" s="804"/>
      <c r="DL128" s="804" t="s">
        <v>130</v>
      </c>
      <c r="DM128" s="804"/>
      <c r="DN128" s="804"/>
      <c r="DO128" s="804"/>
      <c r="DP128" s="804"/>
      <c r="DQ128" s="804" t="s">
        <v>130</v>
      </c>
      <c r="DR128" s="804"/>
      <c r="DS128" s="804"/>
      <c r="DT128" s="804"/>
      <c r="DU128" s="804"/>
      <c r="DV128" s="805" t="s">
        <v>130</v>
      </c>
      <c r="DW128" s="805"/>
      <c r="DX128" s="805"/>
      <c r="DY128" s="805"/>
      <c r="DZ128" s="806"/>
    </row>
    <row r="129" spans="1:131" s="224" customFormat="1" ht="26.25" customHeight="1" x14ac:dyDescent="0.15">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501</v>
      </c>
      <c r="X129" s="790"/>
      <c r="Y129" s="790"/>
      <c r="Z129" s="791"/>
      <c r="AA129" s="792">
        <v>2663604</v>
      </c>
      <c r="AB129" s="793"/>
      <c r="AC129" s="793"/>
      <c r="AD129" s="793"/>
      <c r="AE129" s="794"/>
      <c r="AF129" s="795">
        <v>2884553</v>
      </c>
      <c r="AG129" s="793"/>
      <c r="AH129" s="793"/>
      <c r="AI129" s="793"/>
      <c r="AJ129" s="794"/>
      <c r="AK129" s="795">
        <v>2794853</v>
      </c>
      <c r="AL129" s="793"/>
      <c r="AM129" s="793"/>
      <c r="AN129" s="793"/>
      <c r="AO129" s="794"/>
      <c r="AP129" s="796"/>
      <c r="AQ129" s="797"/>
      <c r="AR129" s="797"/>
      <c r="AS129" s="797"/>
      <c r="AT129" s="798"/>
      <c r="AU129" s="227"/>
      <c r="AV129" s="227"/>
      <c r="AW129" s="227"/>
      <c r="AX129" s="764" t="s">
        <v>502</v>
      </c>
      <c r="AY129" s="765"/>
      <c r="AZ129" s="765"/>
      <c r="BA129" s="765"/>
      <c r="BB129" s="765"/>
      <c r="BC129" s="765"/>
      <c r="BD129" s="765"/>
      <c r="BE129" s="766"/>
      <c r="BF129" s="783" t="s">
        <v>130</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503</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504</v>
      </c>
      <c r="X130" s="790"/>
      <c r="Y130" s="790"/>
      <c r="Z130" s="791"/>
      <c r="AA130" s="792">
        <v>412802</v>
      </c>
      <c r="AB130" s="793"/>
      <c r="AC130" s="793"/>
      <c r="AD130" s="793"/>
      <c r="AE130" s="794"/>
      <c r="AF130" s="795">
        <v>402609</v>
      </c>
      <c r="AG130" s="793"/>
      <c r="AH130" s="793"/>
      <c r="AI130" s="793"/>
      <c r="AJ130" s="794"/>
      <c r="AK130" s="795">
        <v>383300</v>
      </c>
      <c r="AL130" s="793"/>
      <c r="AM130" s="793"/>
      <c r="AN130" s="793"/>
      <c r="AO130" s="794"/>
      <c r="AP130" s="796"/>
      <c r="AQ130" s="797"/>
      <c r="AR130" s="797"/>
      <c r="AS130" s="797"/>
      <c r="AT130" s="798"/>
      <c r="AU130" s="227"/>
      <c r="AV130" s="227"/>
      <c r="AW130" s="227"/>
      <c r="AX130" s="764" t="s">
        <v>505</v>
      </c>
      <c r="AY130" s="765"/>
      <c r="AZ130" s="765"/>
      <c r="BA130" s="765"/>
      <c r="BB130" s="765"/>
      <c r="BC130" s="765"/>
      <c r="BD130" s="765"/>
      <c r="BE130" s="766"/>
      <c r="BF130" s="767">
        <v>11.3</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506</v>
      </c>
      <c r="X131" s="774"/>
      <c r="Y131" s="774"/>
      <c r="Z131" s="775"/>
      <c r="AA131" s="776">
        <v>2250802</v>
      </c>
      <c r="AB131" s="777"/>
      <c r="AC131" s="777"/>
      <c r="AD131" s="777"/>
      <c r="AE131" s="778"/>
      <c r="AF131" s="779">
        <v>2481944</v>
      </c>
      <c r="AG131" s="777"/>
      <c r="AH131" s="777"/>
      <c r="AI131" s="777"/>
      <c r="AJ131" s="778"/>
      <c r="AK131" s="779">
        <v>2411553</v>
      </c>
      <c r="AL131" s="777"/>
      <c r="AM131" s="777"/>
      <c r="AN131" s="777"/>
      <c r="AO131" s="778"/>
      <c r="AP131" s="780"/>
      <c r="AQ131" s="781"/>
      <c r="AR131" s="781"/>
      <c r="AS131" s="781"/>
      <c r="AT131" s="782"/>
      <c r="AU131" s="227"/>
      <c r="AV131" s="227"/>
      <c r="AW131" s="227"/>
      <c r="AX131" s="742" t="s">
        <v>507</v>
      </c>
      <c r="AY131" s="743"/>
      <c r="AZ131" s="743"/>
      <c r="BA131" s="743"/>
      <c r="BB131" s="743"/>
      <c r="BC131" s="743"/>
      <c r="BD131" s="743"/>
      <c r="BE131" s="744"/>
      <c r="BF131" s="745" t="s">
        <v>508</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509</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510</v>
      </c>
      <c r="W132" s="755"/>
      <c r="X132" s="755"/>
      <c r="Y132" s="755"/>
      <c r="Z132" s="756"/>
      <c r="AA132" s="757">
        <v>13.467421829999999</v>
      </c>
      <c r="AB132" s="758"/>
      <c r="AC132" s="758"/>
      <c r="AD132" s="758"/>
      <c r="AE132" s="759"/>
      <c r="AF132" s="760">
        <v>8.7284805779999992</v>
      </c>
      <c r="AG132" s="758"/>
      <c r="AH132" s="758"/>
      <c r="AI132" s="758"/>
      <c r="AJ132" s="759"/>
      <c r="AK132" s="760">
        <v>11.92973988</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511</v>
      </c>
      <c r="W133" s="734"/>
      <c r="X133" s="734"/>
      <c r="Y133" s="734"/>
      <c r="Z133" s="735"/>
      <c r="AA133" s="736">
        <v>14.8</v>
      </c>
      <c r="AB133" s="737"/>
      <c r="AC133" s="737"/>
      <c r="AD133" s="737"/>
      <c r="AE133" s="738"/>
      <c r="AF133" s="736">
        <v>12.5</v>
      </c>
      <c r="AG133" s="737"/>
      <c r="AH133" s="737"/>
      <c r="AI133" s="737"/>
      <c r="AJ133" s="738"/>
      <c r="AK133" s="736">
        <v>11.3</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SijkPI5VakKwIh3WyMfO/KVHc2YUk9ISBD1C+dfE5k17NS47yRRQuar4TfK4OqrSQfp2t/vYmGid0kNrdy3MQ==" saltValue="eNx+RDaqlSKGktefTI83+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7" zoomScaleNormal="85" zoomScaleSheetLayoutView="77" workbookViewId="0">
      <selection activeCell="BD76" sqref="BD76"/>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4UcaSzOprcpE0VtZ2Hdu7B3HVKma9HA43/qziLDzHLmt/5Mc9ZhRJXtJRrbUiEtS8miTUCAy24Xb6S3P6bKjAA==" saltValue="lPMBNe0PSh0noSfNdVCUJ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85+X4mrEE6V4pfLIWNhel8Mp7OOzcqUwNU+8kbHKsHMewbDtHeuRUxBBRY57BjHQVanmAu0aMb0v9L2Dl+iaw==" saltValue="hgrxiBHP72Ko0z18NwJ1G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514</v>
      </c>
      <c r="AL6" s="260"/>
      <c r="AM6" s="260"/>
      <c r="AN6" s="260"/>
    </row>
    <row r="7" spans="1:46" ht="13.5" customHeight="1" x14ac:dyDescent="0.15">
      <c r="A7" s="259"/>
      <c r="AK7" s="262"/>
      <c r="AL7" s="263"/>
      <c r="AM7" s="263"/>
      <c r="AN7" s="264"/>
      <c r="AO7" s="1131" t="s">
        <v>515</v>
      </c>
      <c r="AP7" s="265"/>
      <c r="AQ7" s="266" t="s">
        <v>516</v>
      </c>
      <c r="AR7" s="267"/>
    </row>
    <row r="8" spans="1:46" x14ac:dyDescent="0.15">
      <c r="A8" s="259"/>
      <c r="AK8" s="268"/>
      <c r="AL8" s="269"/>
      <c r="AM8" s="269"/>
      <c r="AN8" s="270"/>
      <c r="AO8" s="1132"/>
      <c r="AP8" s="271" t="s">
        <v>517</v>
      </c>
      <c r="AQ8" s="272" t="s">
        <v>518</v>
      </c>
      <c r="AR8" s="273" t="s">
        <v>519</v>
      </c>
    </row>
    <row r="9" spans="1:46" x14ac:dyDescent="0.15">
      <c r="A9" s="259"/>
      <c r="AK9" s="1143" t="s">
        <v>520</v>
      </c>
      <c r="AL9" s="1144"/>
      <c r="AM9" s="1144"/>
      <c r="AN9" s="1145"/>
      <c r="AO9" s="274">
        <v>749607</v>
      </c>
      <c r="AP9" s="274">
        <v>166653</v>
      </c>
      <c r="AQ9" s="275">
        <v>239803</v>
      </c>
      <c r="AR9" s="276">
        <v>-30.5</v>
      </c>
    </row>
    <row r="10" spans="1:46" ht="13.5" customHeight="1" x14ac:dyDescent="0.15">
      <c r="A10" s="259"/>
      <c r="AK10" s="1143" t="s">
        <v>521</v>
      </c>
      <c r="AL10" s="1144"/>
      <c r="AM10" s="1144"/>
      <c r="AN10" s="1145"/>
      <c r="AO10" s="277">
        <v>100577</v>
      </c>
      <c r="AP10" s="277">
        <v>22360</v>
      </c>
      <c r="AQ10" s="278">
        <v>35073</v>
      </c>
      <c r="AR10" s="279">
        <v>-36.200000000000003</v>
      </c>
    </row>
    <row r="11" spans="1:46" ht="13.5" customHeight="1" x14ac:dyDescent="0.15">
      <c r="A11" s="259"/>
      <c r="AK11" s="1143" t="s">
        <v>522</v>
      </c>
      <c r="AL11" s="1144"/>
      <c r="AM11" s="1144"/>
      <c r="AN11" s="1145"/>
      <c r="AO11" s="277">
        <v>13903</v>
      </c>
      <c r="AP11" s="277">
        <v>3091</v>
      </c>
      <c r="AQ11" s="278">
        <v>3640</v>
      </c>
      <c r="AR11" s="279">
        <v>-15.1</v>
      </c>
    </row>
    <row r="12" spans="1:46" ht="13.5" customHeight="1" x14ac:dyDescent="0.15">
      <c r="A12" s="259"/>
      <c r="AK12" s="1143" t="s">
        <v>523</v>
      </c>
      <c r="AL12" s="1144"/>
      <c r="AM12" s="1144"/>
      <c r="AN12" s="1145"/>
      <c r="AO12" s="277" t="s">
        <v>524</v>
      </c>
      <c r="AP12" s="277" t="s">
        <v>524</v>
      </c>
      <c r="AQ12" s="278" t="s">
        <v>524</v>
      </c>
      <c r="AR12" s="279" t="s">
        <v>524</v>
      </c>
    </row>
    <row r="13" spans="1:46" ht="13.5" customHeight="1" x14ac:dyDescent="0.15">
      <c r="A13" s="259"/>
      <c r="AK13" s="1143" t="s">
        <v>525</v>
      </c>
      <c r="AL13" s="1144"/>
      <c r="AM13" s="1144"/>
      <c r="AN13" s="1145"/>
      <c r="AO13" s="277">
        <v>36349</v>
      </c>
      <c r="AP13" s="277">
        <v>8081</v>
      </c>
      <c r="AQ13" s="278">
        <v>11407</v>
      </c>
      <c r="AR13" s="279">
        <v>-29.2</v>
      </c>
    </row>
    <row r="14" spans="1:46" ht="13.5" customHeight="1" x14ac:dyDescent="0.15">
      <c r="A14" s="259"/>
      <c r="AK14" s="1143" t="s">
        <v>526</v>
      </c>
      <c r="AL14" s="1144"/>
      <c r="AM14" s="1144"/>
      <c r="AN14" s="1145"/>
      <c r="AO14" s="277">
        <v>11633</v>
      </c>
      <c r="AP14" s="277">
        <v>2586</v>
      </c>
      <c r="AQ14" s="278">
        <v>4585</v>
      </c>
      <c r="AR14" s="279">
        <v>-43.6</v>
      </c>
    </row>
    <row r="15" spans="1:46" ht="13.5" customHeight="1" x14ac:dyDescent="0.15">
      <c r="A15" s="259"/>
      <c r="AK15" s="1146" t="s">
        <v>527</v>
      </c>
      <c r="AL15" s="1147"/>
      <c r="AM15" s="1147"/>
      <c r="AN15" s="1148"/>
      <c r="AO15" s="277">
        <v>-51472</v>
      </c>
      <c r="AP15" s="277">
        <v>-11443</v>
      </c>
      <c r="AQ15" s="278">
        <v>-18839</v>
      </c>
      <c r="AR15" s="279">
        <v>-39.299999999999997</v>
      </c>
    </row>
    <row r="16" spans="1:46" x14ac:dyDescent="0.15">
      <c r="A16" s="259"/>
      <c r="AK16" s="1146" t="s">
        <v>188</v>
      </c>
      <c r="AL16" s="1147"/>
      <c r="AM16" s="1147"/>
      <c r="AN16" s="1148"/>
      <c r="AO16" s="277">
        <v>860597</v>
      </c>
      <c r="AP16" s="277">
        <v>191329</v>
      </c>
      <c r="AQ16" s="278">
        <v>275669</v>
      </c>
      <c r="AR16" s="279">
        <v>-30.6</v>
      </c>
    </row>
    <row r="17" spans="1:46" x14ac:dyDescent="0.15">
      <c r="A17" s="259"/>
    </row>
    <row r="18" spans="1:46" x14ac:dyDescent="0.15">
      <c r="A18" s="259"/>
      <c r="AQ18" s="280"/>
      <c r="AR18" s="280"/>
    </row>
    <row r="19" spans="1:46" x14ac:dyDescent="0.15">
      <c r="A19" s="259"/>
      <c r="AK19" s="255" t="s">
        <v>528</v>
      </c>
    </row>
    <row r="20" spans="1:46" x14ac:dyDescent="0.15">
      <c r="A20" s="259"/>
      <c r="AK20" s="281"/>
      <c r="AL20" s="282"/>
      <c r="AM20" s="282"/>
      <c r="AN20" s="283"/>
      <c r="AO20" s="284" t="s">
        <v>529</v>
      </c>
      <c r="AP20" s="285" t="s">
        <v>530</v>
      </c>
      <c r="AQ20" s="286" t="s">
        <v>531</v>
      </c>
      <c r="AR20" s="287"/>
    </row>
    <row r="21" spans="1:46" s="260" customFormat="1" x14ac:dyDescent="0.15">
      <c r="A21" s="288"/>
      <c r="AK21" s="1149" t="s">
        <v>532</v>
      </c>
      <c r="AL21" s="1150"/>
      <c r="AM21" s="1150"/>
      <c r="AN21" s="1151"/>
      <c r="AO21" s="289">
        <v>16.23</v>
      </c>
      <c r="AP21" s="290">
        <v>23.86</v>
      </c>
      <c r="AQ21" s="291">
        <v>-7.63</v>
      </c>
      <c r="AS21" s="292"/>
      <c r="AT21" s="288"/>
    </row>
    <row r="22" spans="1:46" s="260" customFormat="1" x14ac:dyDescent="0.15">
      <c r="A22" s="288"/>
      <c r="AK22" s="1149" t="s">
        <v>533</v>
      </c>
      <c r="AL22" s="1150"/>
      <c r="AM22" s="1150"/>
      <c r="AN22" s="1151"/>
      <c r="AO22" s="293">
        <v>94.9</v>
      </c>
      <c r="AP22" s="294">
        <v>95.5</v>
      </c>
      <c r="AQ22" s="295">
        <v>-0.6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2" t="s">
        <v>534</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300"/>
      <c r="AS27" s="255"/>
      <c r="AT27" s="255"/>
    </row>
    <row r="28" spans="1:46" ht="17.25" x14ac:dyDescent="0.15">
      <c r="A28" s="256" t="s">
        <v>535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536</v>
      </c>
      <c r="AL29" s="260"/>
      <c r="AM29" s="260"/>
      <c r="AN29" s="260"/>
      <c r="AS29" s="302"/>
    </row>
    <row r="30" spans="1:46" ht="13.5" customHeight="1" x14ac:dyDescent="0.15">
      <c r="A30" s="259"/>
      <c r="AK30" s="262"/>
      <c r="AL30" s="263"/>
      <c r="AM30" s="263"/>
      <c r="AN30" s="264"/>
      <c r="AO30" s="1131" t="s">
        <v>515</v>
      </c>
      <c r="AP30" s="265"/>
      <c r="AQ30" s="266" t="s">
        <v>516</v>
      </c>
      <c r="AR30" s="267"/>
    </row>
    <row r="31" spans="1:46" x14ac:dyDescent="0.15">
      <c r="A31" s="259"/>
      <c r="AK31" s="268"/>
      <c r="AL31" s="269"/>
      <c r="AM31" s="269"/>
      <c r="AN31" s="270"/>
      <c r="AO31" s="1132"/>
      <c r="AP31" s="271" t="s">
        <v>517</v>
      </c>
      <c r="AQ31" s="272" t="s">
        <v>518</v>
      </c>
      <c r="AR31" s="273" t="s">
        <v>519</v>
      </c>
    </row>
    <row r="32" spans="1:46" ht="27" customHeight="1" x14ac:dyDescent="0.15">
      <c r="A32" s="259"/>
      <c r="AK32" s="1133" t="s">
        <v>537</v>
      </c>
      <c r="AL32" s="1134"/>
      <c r="AM32" s="1134"/>
      <c r="AN32" s="1135"/>
      <c r="AO32" s="303">
        <v>429138</v>
      </c>
      <c r="AP32" s="303">
        <v>95406</v>
      </c>
      <c r="AQ32" s="304">
        <v>162926</v>
      </c>
      <c r="AR32" s="305">
        <v>-41.4</v>
      </c>
    </row>
    <row r="33" spans="1:46" ht="13.5" customHeight="1" x14ac:dyDescent="0.15">
      <c r="A33" s="259"/>
      <c r="AK33" s="1133" t="s">
        <v>538</v>
      </c>
      <c r="AL33" s="1134"/>
      <c r="AM33" s="1134"/>
      <c r="AN33" s="1135"/>
      <c r="AO33" s="303" t="s">
        <v>524</v>
      </c>
      <c r="AP33" s="303" t="s">
        <v>524</v>
      </c>
      <c r="AQ33" s="304" t="s">
        <v>524</v>
      </c>
      <c r="AR33" s="305" t="s">
        <v>524</v>
      </c>
    </row>
    <row r="34" spans="1:46" ht="27" customHeight="1" x14ac:dyDescent="0.15">
      <c r="A34" s="259"/>
      <c r="AK34" s="1133" t="s">
        <v>539</v>
      </c>
      <c r="AL34" s="1134"/>
      <c r="AM34" s="1134"/>
      <c r="AN34" s="1135"/>
      <c r="AO34" s="303" t="s">
        <v>524</v>
      </c>
      <c r="AP34" s="303" t="s">
        <v>524</v>
      </c>
      <c r="AQ34" s="304">
        <v>4</v>
      </c>
      <c r="AR34" s="305" t="s">
        <v>524</v>
      </c>
    </row>
    <row r="35" spans="1:46" ht="27" customHeight="1" x14ac:dyDescent="0.15">
      <c r="A35" s="259"/>
      <c r="AK35" s="1133" t="s">
        <v>540</v>
      </c>
      <c r="AL35" s="1134"/>
      <c r="AM35" s="1134"/>
      <c r="AN35" s="1135"/>
      <c r="AO35" s="303">
        <v>222820</v>
      </c>
      <c r="AP35" s="303">
        <v>49538</v>
      </c>
      <c r="AQ35" s="304">
        <v>33512</v>
      </c>
      <c r="AR35" s="305">
        <v>47.8</v>
      </c>
    </row>
    <row r="36" spans="1:46" ht="27" customHeight="1" x14ac:dyDescent="0.15">
      <c r="A36" s="259"/>
      <c r="AK36" s="1133" t="s">
        <v>541</v>
      </c>
      <c r="AL36" s="1134"/>
      <c r="AM36" s="1134"/>
      <c r="AN36" s="1135"/>
      <c r="AO36" s="303">
        <v>18731</v>
      </c>
      <c r="AP36" s="303">
        <v>4164</v>
      </c>
      <c r="AQ36" s="304">
        <v>2866</v>
      </c>
      <c r="AR36" s="305">
        <v>45.3</v>
      </c>
    </row>
    <row r="37" spans="1:46" ht="13.5" customHeight="1" x14ac:dyDescent="0.15">
      <c r="A37" s="259"/>
      <c r="AK37" s="1133" t="s">
        <v>542</v>
      </c>
      <c r="AL37" s="1134"/>
      <c r="AM37" s="1134"/>
      <c r="AN37" s="1135"/>
      <c r="AO37" s="303">
        <v>302</v>
      </c>
      <c r="AP37" s="303">
        <v>67</v>
      </c>
      <c r="AQ37" s="304">
        <v>1429</v>
      </c>
      <c r="AR37" s="305">
        <v>-95.3</v>
      </c>
    </row>
    <row r="38" spans="1:46" ht="27" customHeight="1" x14ac:dyDescent="0.15">
      <c r="A38" s="259"/>
      <c r="AK38" s="1136" t="s">
        <v>543</v>
      </c>
      <c r="AL38" s="1137"/>
      <c r="AM38" s="1137"/>
      <c r="AN38" s="1138"/>
      <c r="AO38" s="306">
        <v>1</v>
      </c>
      <c r="AP38" s="306">
        <v>0</v>
      </c>
      <c r="AQ38" s="307">
        <v>30</v>
      </c>
      <c r="AR38" s="295">
        <v>-100</v>
      </c>
      <c r="AS38" s="302"/>
    </row>
    <row r="39" spans="1:46" x14ac:dyDescent="0.15">
      <c r="A39" s="259"/>
      <c r="AK39" s="1136" t="s">
        <v>544</v>
      </c>
      <c r="AL39" s="1137"/>
      <c r="AM39" s="1137"/>
      <c r="AN39" s="1138"/>
      <c r="AO39" s="303" t="s">
        <v>524</v>
      </c>
      <c r="AP39" s="303" t="s">
        <v>524</v>
      </c>
      <c r="AQ39" s="304">
        <v>-7390</v>
      </c>
      <c r="AR39" s="305" t="s">
        <v>524</v>
      </c>
      <c r="AS39" s="302"/>
    </row>
    <row r="40" spans="1:46" ht="27" customHeight="1" x14ac:dyDescent="0.15">
      <c r="A40" s="259"/>
      <c r="AK40" s="1133" t="s">
        <v>545</v>
      </c>
      <c r="AL40" s="1134"/>
      <c r="AM40" s="1134"/>
      <c r="AN40" s="1135"/>
      <c r="AO40" s="303">
        <v>-383300</v>
      </c>
      <c r="AP40" s="303">
        <v>-85216</v>
      </c>
      <c r="AQ40" s="304">
        <v>-136323</v>
      </c>
      <c r="AR40" s="305">
        <v>-37.5</v>
      </c>
      <c r="AS40" s="302"/>
    </row>
    <row r="41" spans="1:46" x14ac:dyDescent="0.15">
      <c r="A41" s="259"/>
      <c r="AK41" s="1139" t="s">
        <v>301</v>
      </c>
      <c r="AL41" s="1140"/>
      <c r="AM41" s="1140"/>
      <c r="AN41" s="1141"/>
      <c r="AO41" s="303">
        <v>287692</v>
      </c>
      <c r="AP41" s="303">
        <v>63960</v>
      </c>
      <c r="AQ41" s="304">
        <v>57054</v>
      </c>
      <c r="AR41" s="305">
        <v>12.1</v>
      </c>
      <c r="AS41" s="302"/>
    </row>
    <row r="42" spans="1:46" x14ac:dyDescent="0.15">
      <c r="A42" s="259"/>
      <c r="AK42" s="308" t="s">
        <v>546</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547</v>
      </c>
    </row>
    <row r="48" spans="1:46" x14ac:dyDescent="0.15">
      <c r="A48" s="259"/>
      <c r="AK48" s="313" t="s">
        <v>548</v>
      </c>
      <c r="AL48" s="313"/>
      <c r="AM48" s="313"/>
      <c r="AN48" s="313"/>
      <c r="AO48" s="313"/>
      <c r="AP48" s="313"/>
      <c r="AQ48" s="314"/>
      <c r="AR48" s="313"/>
    </row>
    <row r="49" spans="1:44" ht="13.5" customHeight="1" x14ac:dyDescent="0.15">
      <c r="A49" s="259"/>
      <c r="AK49" s="315"/>
      <c r="AL49" s="316"/>
      <c r="AM49" s="1126" t="s">
        <v>515</v>
      </c>
      <c r="AN49" s="1128" t="s">
        <v>549</v>
      </c>
      <c r="AO49" s="1129"/>
      <c r="AP49" s="1129"/>
      <c r="AQ49" s="1129"/>
      <c r="AR49" s="1130"/>
    </row>
    <row r="50" spans="1:44" x14ac:dyDescent="0.15">
      <c r="A50" s="259"/>
      <c r="AK50" s="317"/>
      <c r="AL50" s="318"/>
      <c r="AM50" s="1127"/>
      <c r="AN50" s="319" t="s">
        <v>550</v>
      </c>
      <c r="AO50" s="320" t="s">
        <v>551</v>
      </c>
      <c r="AP50" s="321" t="s">
        <v>552</v>
      </c>
      <c r="AQ50" s="322" t="s">
        <v>553</v>
      </c>
      <c r="AR50" s="323" t="s">
        <v>554</v>
      </c>
    </row>
    <row r="51" spans="1:44" x14ac:dyDescent="0.15">
      <c r="A51" s="259"/>
      <c r="AK51" s="315" t="s">
        <v>555</v>
      </c>
      <c r="AL51" s="316"/>
      <c r="AM51" s="324">
        <v>392227</v>
      </c>
      <c r="AN51" s="325">
        <v>80424</v>
      </c>
      <c r="AO51" s="326">
        <v>55.8</v>
      </c>
      <c r="AP51" s="327">
        <v>271581</v>
      </c>
      <c r="AQ51" s="328">
        <v>-6.7</v>
      </c>
      <c r="AR51" s="329">
        <v>62.5</v>
      </c>
    </row>
    <row r="52" spans="1:44" x14ac:dyDescent="0.15">
      <c r="A52" s="259"/>
      <c r="AK52" s="330"/>
      <c r="AL52" s="331" t="s">
        <v>556</v>
      </c>
      <c r="AM52" s="332">
        <v>178623</v>
      </c>
      <c r="AN52" s="333">
        <v>36626</v>
      </c>
      <c r="AO52" s="334">
        <v>70.599999999999994</v>
      </c>
      <c r="AP52" s="335">
        <v>117844</v>
      </c>
      <c r="AQ52" s="336">
        <v>-1</v>
      </c>
      <c r="AR52" s="337">
        <v>71.599999999999994</v>
      </c>
    </row>
    <row r="53" spans="1:44" x14ac:dyDescent="0.15">
      <c r="A53" s="259"/>
      <c r="AK53" s="315" t="s">
        <v>557</v>
      </c>
      <c r="AL53" s="316"/>
      <c r="AM53" s="324">
        <v>174991</v>
      </c>
      <c r="AN53" s="325">
        <v>36449</v>
      </c>
      <c r="AO53" s="326">
        <v>-54.7</v>
      </c>
      <c r="AP53" s="327">
        <v>268375</v>
      </c>
      <c r="AQ53" s="328">
        <v>-1.2</v>
      </c>
      <c r="AR53" s="329">
        <v>-53.5</v>
      </c>
    </row>
    <row r="54" spans="1:44" x14ac:dyDescent="0.15">
      <c r="A54" s="259"/>
      <c r="AK54" s="330"/>
      <c r="AL54" s="331" t="s">
        <v>556</v>
      </c>
      <c r="AM54" s="332">
        <v>123973</v>
      </c>
      <c r="AN54" s="333">
        <v>25822</v>
      </c>
      <c r="AO54" s="334">
        <v>-29.5</v>
      </c>
      <c r="AP54" s="335">
        <v>119602</v>
      </c>
      <c r="AQ54" s="336">
        <v>1.5</v>
      </c>
      <c r="AR54" s="337">
        <v>-31</v>
      </c>
    </row>
    <row r="55" spans="1:44" x14ac:dyDescent="0.15">
      <c r="A55" s="259"/>
      <c r="AK55" s="315" t="s">
        <v>558</v>
      </c>
      <c r="AL55" s="316"/>
      <c r="AM55" s="324">
        <v>259963</v>
      </c>
      <c r="AN55" s="325">
        <v>55441</v>
      </c>
      <c r="AO55" s="326">
        <v>52.1</v>
      </c>
      <c r="AP55" s="327">
        <v>301035</v>
      </c>
      <c r="AQ55" s="328">
        <v>12.2</v>
      </c>
      <c r="AR55" s="329">
        <v>39.9</v>
      </c>
    </row>
    <row r="56" spans="1:44" x14ac:dyDescent="0.15">
      <c r="A56" s="259"/>
      <c r="AK56" s="330"/>
      <c r="AL56" s="331" t="s">
        <v>556</v>
      </c>
      <c r="AM56" s="332">
        <v>213246</v>
      </c>
      <c r="AN56" s="333">
        <v>45478</v>
      </c>
      <c r="AO56" s="334">
        <v>76.099999999999994</v>
      </c>
      <c r="AP56" s="335">
        <v>154376</v>
      </c>
      <c r="AQ56" s="336">
        <v>29.1</v>
      </c>
      <c r="AR56" s="337">
        <v>47</v>
      </c>
    </row>
    <row r="57" spans="1:44" x14ac:dyDescent="0.15">
      <c r="A57" s="259"/>
      <c r="AK57" s="315" t="s">
        <v>559</v>
      </c>
      <c r="AL57" s="316"/>
      <c r="AM57" s="324">
        <v>863679</v>
      </c>
      <c r="AN57" s="325">
        <v>187552</v>
      </c>
      <c r="AO57" s="326">
        <v>238.3</v>
      </c>
      <c r="AP57" s="327">
        <v>277467</v>
      </c>
      <c r="AQ57" s="328">
        <v>-7.8</v>
      </c>
      <c r="AR57" s="329">
        <v>246.1</v>
      </c>
    </row>
    <row r="58" spans="1:44" x14ac:dyDescent="0.15">
      <c r="A58" s="259"/>
      <c r="AK58" s="330"/>
      <c r="AL58" s="331" t="s">
        <v>556</v>
      </c>
      <c r="AM58" s="332">
        <v>770106</v>
      </c>
      <c r="AN58" s="333">
        <v>167233</v>
      </c>
      <c r="AO58" s="334">
        <v>267.7</v>
      </c>
      <c r="AP58" s="335">
        <v>128378</v>
      </c>
      <c r="AQ58" s="336">
        <v>-16.8</v>
      </c>
      <c r="AR58" s="337">
        <v>284.5</v>
      </c>
    </row>
    <row r="59" spans="1:44" x14ac:dyDescent="0.15">
      <c r="A59" s="259"/>
      <c r="AK59" s="315" t="s">
        <v>560</v>
      </c>
      <c r="AL59" s="316"/>
      <c r="AM59" s="324">
        <v>485179</v>
      </c>
      <c r="AN59" s="325">
        <v>107865</v>
      </c>
      <c r="AO59" s="326">
        <v>-42.5</v>
      </c>
      <c r="AP59" s="327">
        <v>282256</v>
      </c>
      <c r="AQ59" s="328">
        <v>1.7</v>
      </c>
      <c r="AR59" s="329">
        <v>-44.2</v>
      </c>
    </row>
    <row r="60" spans="1:44" x14ac:dyDescent="0.15">
      <c r="A60" s="259"/>
      <c r="AK60" s="330"/>
      <c r="AL60" s="331" t="s">
        <v>556</v>
      </c>
      <c r="AM60" s="332">
        <v>422687</v>
      </c>
      <c r="AN60" s="333">
        <v>93972</v>
      </c>
      <c r="AO60" s="334">
        <v>-43.8</v>
      </c>
      <c r="AP60" s="335">
        <v>145453</v>
      </c>
      <c r="AQ60" s="336">
        <v>13.3</v>
      </c>
      <c r="AR60" s="337">
        <v>-57.1</v>
      </c>
    </row>
    <row r="61" spans="1:44" x14ac:dyDescent="0.15">
      <c r="A61" s="259"/>
      <c r="AK61" s="315" t="s">
        <v>561</v>
      </c>
      <c r="AL61" s="338"/>
      <c r="AM61" s="324">
        <v>435208</v>
      </c>
      <c r="AN61" s="325">
        <v>93546</v>
      </c>
      <c r="AO61" s="326">
        <v>49.8</v>
      </c>
      <c r="AP61" s="327">
        <v>280143</v>
      </c>
      <c r="AQ61" s="339">
        <v>-0.4</v>
      </c>
      <c r="AR61" s="329">
        <v>50.2</v>
      </c>
    </row>
    <row r="62" spans="1:44" x14ac:dyDescent="0.15">
      <c r="A62" s="259"/>
      <c r="AK62" s="330"/>
      <c r="AL62" s="331" t="s">
        <v>556</v>
      </c>
      <c r="AM62" s="332">
        <v>341727</v>
      </c>
      <c r="AN62" s="333">
        <v>73826</v>
      </c>
      <c r="AO62" s="334">
        <v>68.2</v>
      </c>
      <c r="AP62" s="335">
        <v>133131</v>
      </c>
      <c r="AQ62" s="336">
        <v>5.2</v>
      </c>
      <c r="AR62" s="337">
        <v>63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ImTTOA26pX0omptIKIjA44h2ZOrzoPSYcnmGWtiCekQlAcvVrEVqtjAB4a3TIn8+7zfmq5aclofJML3YKdNlYA==" saltValue="TjzgRG0/RgRKX7+adZ2v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AG83" sqref="AG83"/>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563</v>
      </c>
    </row>
    <row r="121" spans="125:125" ht="13.5" hidden="1" customHeight="1" x14ac:dyDescent="0.15">
      <c r="DU121" s="253"/>
    </row>
  </sheetData>
  <sheetProtection algorithmName="SHA-512" hashValue="lT3wBfCuTkzVxz6g/Nu1JIySqz3UGD7ZGdnqLDWGaZd7qtShyhPUTCb55IePZxBJ5FCe/8Y0Nj75sGy31IAlkw==" saltValue="5hm2yvLCDptqsfb7vJtbp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8" zoomScaleNormal="78" zoomScaleSheetLayoutView="55" workbookViewId="0">
      <selection activeCell="CV86" sqref="CV86"/>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564</v>
      </c>
    </row>
  </sheetData>
  <sheetProtection algorithmName="SHA-512" hashValue="Fete2e6hq12fKMnzOc3GmAwWUKrnEOpEvtj8cnZTbm9nOH2FCHaZM5x7zhIalw1JV1xvOJYDFWSR/JOQx12fkw==" saltValue="74k0m6g3pFT4DwPcYzda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2" zoomScaleNormal="8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52" t="s">
        <v>3</v>
      </c>
      <c r="D47" s="1152"/>
      <c r="E47" s="1153"/>
      <c r="F47" s="11">
        <v>24.45</v>
      </c>
      <c r="G47" s="12">
        <v>24.18</v>
      </c>
      <c r="H47" s="12">
        <v>25.67</v>
      </c>
      <c r="I47" s="12">
        <v>27.08</v>
      </c>
      <c r="J47" s="13">
        <v>31.46</v>
      </c>
    </row>
    <row r="48" spans="2:10" ht="57.75" customHeight="1" x14ac:dyDescent="0.15">
      <c r="B48" s="14"/>
      <c r="C48" s="1154" t="s">
        <v>4</v>
      </c>
      <c r="D48" s="1154"/>
      <c r="E48" s="1155"/>
      <c r="F48" s="15">
        <v>5.81</v>
      </c>
      <c r="G48" s="16">
        <v>5.15</v>
      </c>
      <c r="H48" s="16">
        <v>5.73</v>
      </c>
      <c r="I48" s="16">
        <v>11.14</v>
      </c>
      <c r="J48" s="17">
        <v>9.2899999999999991</v>
      </c>
    </row>
    <row r="49" spans="2:10" ht="57.75" customHeight="1" thickBot="1" x14ac:dyDescent="0.2">
      <c r="B49" s="18"/>
      <c r="C49" s="1156" t="s">
        <v>5</v>
      </c>
      <c r="D49" s="1156"/>
      <c r="E49" s="1157"/>
      <c r="F49" s="19" t="s">
        <v>570</v>
      </c>
      <c r="G49" s="20" t="s">
        <v>571</v>
      </c>
      <c r="H49" s="20">
        <v>3.61</v>
      </c>
      <c r="I49" s="20">
        <v>9.23</v>
      </c>
      <c r="J49" s="21">
        <v>1.31</v>
      </c>
    </row>
    <row r="50" spans="2:10" x14ac:dyDescent="0.15"/>
  </sheetData>
  <sheetProtection algorithmName="SHA-512" hashValue="1s9HIhgT71EZ5xdEfMDLJUZSI1qBQGeEJOwDEIyLtwVMHizgOpZjv+bzoNNhlAGStcAuScCRsKkhnHRiEjNnTA==" saltValue="wJBFe6pGI4oktj5v4rQef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H33" sqref="H3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62" t="s">
        <v>572</v>
      </c>
      <c r="D34" s="1162"/>
      <c r="E34" s="1163"/>
      <c r="F34" s="32">
        <v>7.08</v>
      </c>
      <c r="G34" s="33">
        <v>6.46</v>
      </c>
      <c r="H34" s="33">
        <v>6.97</v>
      </c>
      <c r="I34" s="33">
        <v>12.3</v>
      </c>
      <c r="J34" s="34">
        <v>9.2899999999999991</v>
      </c>
      <c r="K34" s="22"/>
      <c r="L34" s="22"/>
      <c r="M34" s="22"/>
      <c r="N34" s="22"/>
      <c r="O34" s="22"/>
      <c r="P34" s="22"/>
    </row>
    <row r="35" spans="1:16" ht="39" customHeight="1" x14ac:dyDescent="0.15">
      <c r="A35" s="22"/>
      <c r="B35" s="35"/>
      <c r="C35" s="1158" t="s">
        <v>573</v>
      </c>
      <c r="D35" s="1158"/>
      <c r="E35" s="1159"/>
      <c r="F35" s="36">
        <v>0.65</v>
      </c>
      <c r="G35" s="37">
        <v>1.81</v>
      </c>
      <c r="H35" s="37">
        <v>2.1800000000000002</v>
      </c>
      <c r="I35" s="37">
        <v>1.64</v>
      </c>
      <c r="J35" s="38">
        <v>2.85</v>
      </c>
      <c r="K35" s="22"/>
      <c r="L35" s="22"/>
      <c r="M35" s="22"/>
      <c r="N35" s="22"/>
      <c r="O35" s="22"/>
      <c r="P35" s="22"/>
    </row>
    <row r="36" spans="1:16" ht="39" customHeight="1" x14ac:dyDescent="0.15">
      <c r="A36" s="22"/>
      <c r="B36" s="35"/>
      <c r="C36" s="1158" t="s">
        <v>574</v>
      </c>
      <c r="D36" s="1158"/>
      <c r="E36" s="1159"/>
      <c r="F36" s="36">
        <v>1.59</v>
      </c>
      <c r="G36" s="37">
        <v>1.49</v>
      </c>
      <c r="H36" s="37">
        <v>1.63</v>
      </c>
      <c r="I36" s="37">
        <v>1.24</v>
      </c>
      <c r="J36" s="38">
        <v>0.88</v>
      </c>
      <c r="K36" s="22"/>
      <c r="L36" s="22"/>
      <c r="M36" s="22"/>
      <c r="N36" s="22"/>
      <c r="O36" s="22"/>
      <c r="P36" s="22"/>
    </row>
    <row r="37" spans="1:16" ht="39" customHeight="1" x14ac:dyDescent="0.15">
      <c r="A37" s="22"/>
      <c r="B37" s="35"/>
      <c r="C37" s="1158" t="s">
        <v>575</v>
      </c>
      <c r="D37" s="1158"/>
      <c r="E37" s="1159"/>
      <c r="F37" s="36">
        <v>0</v>
      </c>
      <c r="G37" s="37">
        <v>0</v>
      </c>
      <c r="H37" s="37">
        <v>0</v>
      </c>
      <c r="I37" s="37">
        <v>0</v>
      </c>
      <c r="J37" s="38">
        <v>0.19</v>
      </c>
      <c r="K37" s="22"/>
      <c r="L37" s="22"/>
      <c r="M37" s="22"/>
      <c r="N37" s="22"/>
      <c r="O37" s="22"/>
      <c r="P37" s="22"/>
    </row>
    <row r="38" spans="1:16" ht="39" customHeight="1" x14ac:dyDescent="0.15">
      <c r="A38" s="22"/>
      <c r="B38" s="35"/>
      <c r="C38" s="1158" t="s">
        <v>576</v>
      </c>
      <c r="D38" s="1158"/>
      <c r="E38" s="1159"/>
      <c r="F38" s="36">
        <v>0.38</v>
      </c>
      <c r="G38" s="37">
        <v>0.16</v>
      </c>
      <c r="H38" s="37">
        <v>0.23</v>
      </c>
      <c r="I38" s="37">
        <v>0.09</v>
      </c>
      <c r="J38" s="38">
        <v>0.14000000000000001</v>
      </c>
      <c r="K38" s="22"/>
      <c r="L38" s="22"/>
      <c r="M38" s="22"/>
      <c r="N38" s="22"/>
      <c r="O38" s="22"/>
      <c r="P38" s="22"/>
    </row>
    <row r="39" spans="1:16" ht="39" customHeight="1" x14ac:dyDescent="0.15">
      <c r="A39" s="22"/>
      <c r="B39" s="35"/>
      <c r="C39" s="1158" t="s">
        <v>577</v>
      </c>
      <c r="D39" s="1158"/>
      <c r="E39" s="1159"/>
      <c r="F39" s="36">
        <v>0.13</v>
      </c>
      <c r="G39" s="37">
        <v>0.13</v>
      </c>
      <c r="H39" s="37">
        <v>0.13</v>
      </c>
      <c r="I39" s="37">
        <v>0.12</v>
      </c>
      <c r="J39" s="38">
        <v>0.12</v>
      </c>
      <c r="K39" s="22"/>
      <c r="L39" s="22"/>
      <c r="M39" s="22"/>
      <c r="N39" s="22"/>
      <c r="O39" s="22"/>
      <c r="P39" s="22"/>
    </row>
    <row r="40" spans="1:16" ht="39" customHeight="1" x14ac:dyDescent="0.15">
      <c r="A40" s="22"/>
      <c r="B40" s="35"/>
      <c r="C40" s="1158" t="s">
        <v>578</v>
      </c>
      <c r="D40" s="1158"/>
      <c r="E40" s="1159"/>
      <c r="F40" s="36">
        <v>0.16</v>
      </c>
      <c r="G40" s="37">
        <v>0.18</v>
      </c>
      <c r="H40" s="37">
        <v>0.26</v>
      </c>
      <c r="I40" s="37">
        <v>0.01</v>
      </c>
      <c r="J40" s="38">
        <v>0.11</v>
      </c>
      <c r="K40" s="22"/>
      <c r="L40" s="22"/>
      <c r="M40" s="22"/>
      <c r="N40" s="22"/>
      <c r="O40" s="22"/>
      <c r="P40" s="22"/>
    </row>
    <row r="41" spans="1:16" ht="39" customHeight="1" x14ac:dyDescent="0.15">
      <c r="A41" s="22"/>
      <c r="B41" s="35"/>
      <c r="C41" s="1158" t="s">
        <v>579</v>
      </c>
      <c r="D41" s="1158"/>
      <c r="E41" s="1159"/>
      <c r="F41" s="36">
        <v>0.01</v>
      </c>
      <c r="G41" s="37">
        <v>0.01</v>
      </c>
      <c r="H41" s="37">
        <v>0.01</v>
      </c>
      <c r="I41" s="37">
        <v>0.01</v>
      </c>
      <c r="J41" s="38">
        <v>0.01</v>
      </c>
      <c r="K41" s="22"/>
      <c r="L41" s="22"/>
      <c r="M41" s="22"/>
      <c r="N41" s="22"/>
      <c r="O41" s="22"/>
      <c r="P41" s="22"/>
    </row>
    <row r="42" spans="1:16" ht="39" customHeight="1" x14ac:dyDescent="0.15">
      <c r="A42" s="22"/>
      <c r="B42" s="39"/>
      <c r="C42" s="1158" t="s">
        <v>580</v>
      </c>
      <c r="D42" s="1158"/>
      <c r="E42" s="1159"/>
      <c r="F42" s="36" t="s">
        <v>581</v>
      </c>
      <c r="G42" s="37" t="s">
        <v>582</v>
      </c>
      <c r="H42" s="37" t="s">
        <v>583</v>
      </c>
      <c r="I42" s="37" t="s">
        <v>584</v>
      </c>
      <c r="J42" s="38" t="s">
        <v>524</v>
      </c>
      <c r="K42" s="22"/>
      <c r="L42" s="22"/>
      <c r="M42" s="22"/>
      <c r="N42" s="22"/>
      <c r="O42" s="22"/>
      <c r="P42" s="22"/>
    </row>
    <row r="43" spans="1:16" ht="39" customHeight="1" thickBot="1" x14ac:dyDescent="0.2">
      <c r="A43" s="22"/>
      <c r="B43" s="40"/>
      <c r="C43" s="1160" t="s">
        <v>585</v>
      </c>
      <c r="D43" s="1160"/>
      <c r="E43" s="1161"/>
      <c r="F43" s="41" t="s">
        <v>524</v>
      </c>
      <c r="G43" s="42" t="s">
        <v>524</v>
      </c>
      <c r="H43" s="42" t="s">
        <v>524</v>
      </c>
      <c r="I43" s="42" t="s">
        <v>524</v>
      </c>
      <c r="J43" s="43">
        <v>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t5cvkQivf2eSFK9imgWyPm4QRqtGr7pUP++n07IBedBCwcWgcZBCXrsPHyO8Zfm7YelSkFAkfMkb2yiIetDvQ==" saltValue="zsLLyZcywFtRfHn07m4+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election activeCell="K54" sqref="K54"/>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15">
      <c r="A45" s="46"/>
      <c r="B45" s="1187" t="s">
        <v>10</v>
      </c>
      <c r="C45" s="1188"/>
      <c r="D45" s="56"/>
      <c r="E45" s="1193" t="s">
        <v>11</v>
      </c>
      <c r="F45" s="1193"/>
      <c r="G45" s="1193"/>
      <c r="H45" s="1193"/>
      <c r="I45" s="1193"/>
      <c r="J45" s="1194"/>
      <c r="K45" s="57">
        <v>513</v>
      </c>
      <c r="L45" s="58">
        <v>495</v>
      </c>
      <c r="M45" s="58">
        <v>463</v>
      </c>
      <c r="N45" s="58">
        <v>375</v>
      </c>
      <c r="O45" s="59">
        <v>429</v>
      </c>
      <c r="P45" s="46"/>
      <c r="Q45" s="46"/>
      <c r="R45" s="46"/>
      <c r="S45" s="46"/>
      <c r="T45" s="46"/>
      <c r="U45" s="46"/>
    </row>
    <row r="46" spans="1:21" ht="30.75" customHeight="1" x14ac:dyDescent="0.15">
      <c r="A46" s="46"/>
      <c r="B46" s="1189"/>
      <c r="C46" s="1190"/>
      <c r="D46" s="60"/>
      <c r="E46" s="1166" t="s">
        <v>12</v>
      </c>
      <c r="F46" s="1166"/>
      <c r="G46" s="1166"/>
      <c r="H46" s="1166"/>
      <c r="I46" s="1166"/>
      <c r="J46" s="1167"/>
      <c r="K46" s="61" t="s">
        <v>524</v>
      </c>
      <c r="L46" s="62" t="s">
        <v>524</v>
      </c>
      <c r="M46" s="62" t="s">
        <v>524</v>
      </c>
      <c r="N46" s="62" t="s">
        <v>524</v>
      </c>
      <c r="O46" s="63" t="s">
        <v>524</v>
      </c>
      <c r="P46" s="46"/>
      <c r="Q46" s="46"/>
      <c r="R46" s="46"/>
      <c r="S46" s="46"/>
      <c r="T46" s="46"/>
      <c r="U46" s="46"/>
    </row>
    <row r="47" spans="1:21" ht="30.75" customHeight="1" x14ac:dyDescent="0.15">
      <c r="A47" s="46"/>
      <c r="B47" s="1189"/>
      <c r="C47" s="1190"/>
      <c r="D47" s="60"/>
      <c r="E47" s="1166" t="s">
        <v>13</v>
      </c>
      <c r="F47" s="1166"/>
      <c r="G47" s="1166"/>
      <c r="H47" s="1166"/>
      <c r="I47" s="1166"/>
      <c r="J47" s="1167"/>
      <c r="K47" s="61" t="s">
        <v>524</v>
      </c>
      <c r="L47" s="62" t="s">
        <v>524</v>
      </c>
      <c r="M47" s="62" t="s">
        <v>524</v>
      </c>
      <c r="N47" s="62" t="s">
        <v>524</v>
      </c>
      <c r="O47" s="63" t="s">
        <v>524</v>
      </c>
      <c r="P47" s="46"/>
      <c r="Q47" s="46"/>
      <c r="R47" s="46"/>
      <c r="S47" s="46"/>
      <c r="T47" s="46"/>
      <c r="U47" s="46"/>
    </row>
    <row r="48" spans="1:21" ht="30.75" customHeight="1" x14ac:dyDescent="0.15">
      <c r="A48" s="46"/>
      <c r="B48" s="1189"/>
      <c r="C48" s="1190"/>
      <c r="D48" s="60"/>
      <c r="E48" s="1166" t="s">
        <v>14</v>
      </c>
      <c r="F48" s="1166"/>
      <c r="G48" s="1166"/>
      <c r="H48" s="1166"/>
      <c r="I48" s="1166"/>
      <c r="J48" s="1167"/>
      <c r="K48" s="61">
        <v>255</v>
      </c>
      <c r="L48" s="62">
        <v>248</v>
      </c>
      <c r="M48" s="62">
        <v>238</v>
      </c>
      <c r="N48" s="62">
        <v>229</v>
      </c>
      <c r="O48" s="63">
        <v>223</v>
      </c>
      <c r="P48" s="46"/>
      <c r="Q48" s="46"/>
      <c r="R48" s="46"/>
      <c r="S48" s="46"/>
      <c r="T48" s="46"/>
      <c r="U48" s="46"/>
    </row>
    <row r="49" spans="1:21" ht="30.75" customHeight="1" x14ac:dyDescent="0.15">
      <c r="A49" s="46"/>
      <c r="B49" s="1189"/>
      <c r="C49" s="1190"/>
      <c r="D49" s="60"/>
      <c r="E49" s="1166" t="s">
        <v>15</v>
      </c>
      <c r="F49" s="1166"/>
      <c r="G49" s="1166"/>
      <c r="H49" s="1166"/>
      <c r="I49" s="1166"/>
      <c r="J49" s="1167"/>
      <c r="K49" s="61">
        <v>22</v>
      </c>
      <c r="L49" s="62">
        <v>23</v>
      </c>
      <c r="M49" s="62">
        <v>24</v>
      </c>
      <c r="N49" s="62">
        <v>22</v>
      </c>
      <c r="O49" s="63">
        <v>19</v>
      </c>
      <c r="P49" s="46"/>
      <c r="Q49" s="46"/>
      <c r="R49" s="46"/>
      <c r="S49" s="46"/>
      <c r="T49" s="46"/>
      <c r="U49" s="46"/>
    </row>
    <row r="50" spans="1:21" ht="30.75" customHeight="1" x14ac:dyDescent="0.15">
      <c r="A50" s="46"/>
      <c r="B50" s="1189"/>
      <c r="C50" s="1190"/>
      <c r="D50" s="60"/>
      <c r="E50" s="1166" t="s">
        <v>16</v>
      </c>
      <c r="F50" s="1166"/>
      <c r="G50" s="1166"/>
      <c r="H50" s="1166"/>
      <c r="I50" s="1166"/>
      <c r="J50" s="1167"/>
      <c r="K50" s="61">
        <v>2</v>
      </c>
      <c r="L50" s="62">
        <v>2</v>
      </c>
      <c r="M50" s="62">
        <v>1</v>
      </c>
      <c r="N50" s="62">
        <v>1</v>
      </c>
      <c r="O50" s="63">
        <v>0</v>
      </c>
      <c r="P50" s="46"/>
      <c r="Q50" s="46"/>
      <c r="R50" s="46"/>
      <c r="S50" s="46"/>
      <c r="T50" s="46"/>
      <c r="U50" s="46"/>
    </row>
    <row r="51" spans="1:21" ht="30.75" customHeight="1" x14ac:dyDescent="0.15">
      <c r="A51" s="46"/>
      <c r="B51" s="1191"/>
      <c r="C51" s="1192"/>
      <c r="D51" s="64"/>
      <c r="E51" s="1166" t="s">
        <v>17</v>
      </c>
      <c r="F51" s="1166"/>
      <c r="G51" s="1166"/>
      <c r="H51" s="1166"/>
      <c r="I51" s="1166"/>
      <c r="J51" s="1167"/>
      <c r="K51" s="61">
        <v>0</v>
      </c>
      <c r="L51" s="62">
        <v>0</v>
      </c>
      <c r="M51" s="62">
        <v>0</v>
      </c>
      <c r="N51" s="62">
        <v>0</v>
      </c>
      <c r="O51" s="63">
        <v>0</v>
      </c>
      <c r="P51" s="46"/>
      <c r="Q51" s="46"/>
      <c r="R51" s="46"/>
      <c r="S51" s="46"/>
      <c r="T51" s="46"/>
      <c r="U51" s="46"/>
    </row>
    <row r="52" spans="1:21" ht="30.75" customHeight="1" x14ac:dyDescent="0.15">
      <c r="A52" s="46"/>
      <c r="B52" s="1164" t="s">
        <v>18</v>
      </c>
      <c r="C52" s="1165"/>
      <c r="D52" s="64"/>
      <c r="E52" s="1166" t="s">
        <v>19</v>
      </c>
      <c r="F52" s="1166"/>
      <c r="G52" s="1166"/>
      <c r="H52" s="1166"/>
      <c r="I52" s="1166"/>
      <c r="J52" s="1167"/>
      <c r="K52" s="61">
        <v>464</v>
      </c>
      <c r="L52" s="62">
        <v>446</v>
      </c>
      <c r="M52" s="62">
        <v>422</v>
      </c>
      <c r="N52" s="62">
        <v>410</v>
      </c>
      <c r="O52" s="63">
        <v>384</v>
      </c>
      <c r="P52" s="46"/>
      <c r="Q52" s="46"/>
      <c r="R52" s="46"/>
      <c r="S52" s="46"/>
      <c r="T52" s="46"/>
      <c r="U52" s="46"/>
    </row>
    <row r="53" spans="1:21" ht="30.75" customHeight="1" thickBot="1" x14ac:dyDescent="0.2">
      <c r="A53" s="46"/>
      <c r="B53" s="1168" t="s">
        <v>20</v>
      </c>
      <c r="C53" s="1169"/>
      <c r="D53" s="65"/>
      <c r="E53" s="1170" t="s">
        <v>21</v>
      </c>
      <c r="F53" s="1170"/>
      <c r="G53" s="1170"/>
      <c r="H53" s="1170"/>
      <c r="I53" s="1170"/>
      <c r="J53" s="1171"/>
      <c r="K53" s="66">
        <v>328</v>
      </c>
      <c r="L53" s="67">
        <v>322</v>
      </c>
      <c r="M53" s="67">
        <v>304</v>
      </c>
      <c r="N53" s="67">
        <v>217</v>
      </c>
      <c r="O53" s="68">
        <v>287</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586</v>
      </c>
      <c r="P56" s="46"/>
      <c r="Q56" s="46"/>
      <c r="R56" s="46"/>
      <c r="S56" s="46"/>
      <c r="T56" s="46"/>
      <c r="U56" s="46"/>
    </row>
    <row r="57" spans="1:21" ht="31.5" customHeight="1" thickBot="1" x14ac:dyDescent="0.2">
      <c r="A57" s="46"/>
      <c r="B57" s="74"/>
      <c r="C57" s="75"/>
      <c r="D57" s="75"/>
      <c r="E57" s="76"/>
      <c r="F57" s="76"/>
      <c r="G57" s="76"/>
      <c r="H57" s="76"/>
      <c r="I57" s="76"/>
      <c r="J57" s="77" t="s">
        <v>2</v>
      </c>
      <c r="K57" s="78" t="s">
        <v>587</v>
      </c>
      <c r="L57" s="79" t="s">
        <v>588</v>
      </c>
      <c r="M57" s="79" t="s">
        <v>589</v>
      </c>
      <c r="N57" s="79" t="s">
        <v>590</v>
      </c>
      <c r="O57" s="80" t="s">
        <v>591</v>
      </c>
      <c r="P57" s="46"/>
      <c r="Q57" s="46"/>
      <c r="R57" s="46"/>
      <c r="S57" s="46"/>
      <c r="T57" s="46"/>
      <c r="U57" s="46"/>
    </row>
    <row r="58" spans="1:21" ht="31.5" customHeight="1" x14ac:dyDescent="0.15">
      <c r="B58" s="1172" t="s">
        <v>25</v>
      </c>
      <c r="C58" s="1173"/>
      <c r="D58" s="1178" t="s">
        <v>26</v>
      </c>
      <c r="E58" s="1179"/>
      <c r="F58" s="1179"/>
      <c r="G58" s="1179"/>
      <c r="H58" s="1179"/>
      <c r="I58" s="1179"/>
      <c r="J58" s="1180"/>
      <c r="K58" s="81" t="s">
        <v>524</v>
      </c>
      <c r="L58" s="82" t="s">
        <v>524</v>
      </c>
      <c r="M58" s="82" t="s">
        <v>524</v>
      </c>
      <c r="N58" s="82" t="s">
        <v>524</v>
      </c>
      <c r="O58" s="83" t="s">
        <v>524</v>
      </c>
    </row>
    <row r="59" spans="1:21" ht="31.5" customHeight="1" x14ac:dyDescent="0.15">
      <c r="B59" s="1174"/>
      <c r="C59" s="1175"/>
      <c r="D59" s="1181" t="s">
        <v>27</v>
      </c>
      <c r="E59" s="1182"/>
      <c r="F59" s="1182"/>
      <c r="G59" s="1182"/>
      <c r="H59" s="1182"/>
      <c r="I59" s="1182"/>
      <c r="J59" s="1183"/>
      <c r="K59" s="84" t="s">
        <v>524</v>
      </c>
      <c r="L59" s="85" t="s">
        <v>524</v>
      </c>
      <c r="M59" s="85" t="s">
        <v>524</v>
      </c>
      <c r="N59" s="85" t="s">
        <v>524</v>
      </c>
      <c r="O59" s="86" t="s">
        <v>524</v>
      </c>
    </row>
    <row r="60" spans="1:21" ht="31.5" customHeight="1" thickBot="1" x14ac:dyDescent="0.2">
      <c r="B60" s="1176"/>
      <c r="C60" s="1177"/>
      <c r="D60" s="1184" t="s">
        <v>28</v>
      </c>
      <c r="E60" s="1185"/>
      <c r="F60" s="1185"/>
      <c r="G60" s="1185"/>
      <c r="H60" s="1185"/>
      <c r="I60" s="1185"/>
      <c r="J60" s="1186"/>
      <c r="K60" s="87" t="s">
        <v>524</v>
      </c>
      <c r="L60" s="88" t="s">
        <v>524</v>
      </c>
      <c r="M60" s="88" t="s">
        <v>524</v>
      </c>
      <c r="N60" s="88" t="s">
        <v>524</v>
      </c>
      <c r="O60" s="89" t="s">
        <v>524</v>
      </c>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XCaQYaNhU1aumiG5I8eoHMb8Yz6voC73A2PYX6Gj5lpgu/lS0pjXcO8W0B9xEOFKC2vy+Doo2XbyaM1fwiAw==" saltValue="qyEY6oqLOJSV5oHD3nr8e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8" zoomScaleNormal="78" zoomScaleSheetLayoutView="100" workbookViewId="0">
      <selection activeCell="S47" sqref="S47"/>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565</v>
      </c>
      <c r="J40" s="101" t="s">
        <v>566</v>
      </c>
      <c r="K40" s="101" t="s">
        <v>567</v>
      </c>
      <c r="L40" s="101" t="s">
        <v>568</v>
      </c>
      <c r="M40" s="102" t="s">
        <v>569</v>
      </c>
    </row>
    <row r="41" spans="2:13" ht="27.75" customHeight="1" x14ac:dyDescent="0.15">
      <c r="B41" s="1207" t="s">
        <v>31</v>
      </c>
      <c r="C41" s="1208"/>
      <c r="D41" s="103"/>
      <c r="E41" s="1209" t="s">
        <v>32</v>
      </c>
      <c r="F41" s="1209"/>
      <c r="G41" s="1209"/>
      <c r="H41" s="1210"/>
      <c r="I41" s="342">
        <v>3631</v>
      </c>
      <c r="J41" s="343">
        <v>3299</v>
      </c>
      <c r="K41" s="343">
        <v>3059</v>
      </c>
      <c r="L41" s="343">
        <v>3392</v>
      </c>
      <c r="M41" s="344">
        <v>3335</v>
      </c>
    </row>
    <row r="42" spans="2:13" ht="27.75" customHeight="1" x14ac:dyDescent="0.15">
      <c r="B42" s="1197"/>
      <c r="C42" s="1198"/>
      <c r="D42" s="104"/>
      <c r="E42" s="1201" t="s">
        <v>33</v>
      </c>
      <c r="F42" s="1201"/>
      <c r="G42" s="1201"/>
      <c r="H42" s="1202"/>
      <c r="I42" s="345">
        <v>12</v>
      </c>
      <c r="J42" s="346">
        <v>10</v>
      </c>
      <c r="K42" s="346">
        <v>7</v>
      </c>
      <c r="L42" s="346">
        <v>16</v>
      </c>
      <c r="M42" s="347">
        <v>15</v>
      </c>
    </row>
    <row r="43" spans="2:13" ht="27.75" customHeight="1" x14ac:dyDescent="0.15">
      <c r="B43" s="1197"/>
      <c r="C43" s="1198"/>
      <c r="D43" s="104"/>
      <c r="E43" s="1201" t="s">
        <v>34</v>
      </c>
      <c r="F43" s="1201"/>
      <c r="G43" s="1201"/>
      <c r="H43" s="1202"/>
      <c r="I43" s="345">
        <v>2190</v>
      </c>
      <c r="J43" s="346">
        <v>1992</v>
      </c>
      <c r="K43" s="346">
        <v>1814</v>
      </c>
      <c r="L43" s="346">
        <v>1665</v>
      </c>
      <c r="M43" s="347">
        <v>1502</v>
      </c>
    </row>
    <row r="44" spans="2:13" ht="27.75" customHeight="1" x14ac:dyDescent="0.15">
      <c r="B44" s="1197"/>
      <c r="C44" s="1198"/>
      <c r="D44" s="104"/>
      <c r="E44" s="1201" t="s">
        <v>35</v>
      </c>
      <c r="F44" s="1201"/>
      <c r="G44" s="1201"/>
      <c r="H44" s="1202"/>
      <c r="I44" s="345">
        <v>131</v>
      </c>
      <c r="J44" s="346">
        <v>128</v>
      </c>
      <c r="K44" s="346">
        <v>106</v>
      </c>
      <c r="L44" s="346">
        <v>105</v>
      </c>
      <c r="M44" s="347">
        <v>95</v>
      </c>
    </row>
    <row r="45" spans="2:13" ht="27.75" customHeight="1" x14ac:dyDescent="0.15">
      <c r="B45" s="1197"/>
      <c r="C45" s="1198"/>
      <c r="D45" s="104"/>
      <c r="E45" s="1201" t="s">
        <v>36</v>
      </c>
      <c r="F45" s="1201"/>
      <c r="G45" s="1201"/>
      <c r="H45" s="1202"/>
      <c r="I45" s="345">
        <v>588</v>
      </c>
      <c r="J45" s="346">
        <v>570</v>
      </c>
      <c r="K45" s="346">
        <v>523</v>
      </c>
      <c r="L45" s="346">
        <v>522</v>
      </c>
      <c r="M45" s="347">
        <v>517</v>
      </c>
    </row>
    <row r="46" spans="2:13" ht="27.75" customHeight="1" x14ac:dyDescent="0.15">
      <c r="B46" s="1197"/>
      <c r="C46" s="1198"/>
      <c r="D46" s="105"/>
      <c r="E46" s="1201" t="s">
        <v>37</v>
      </c>
      <c r="F46" s="1201"/>
      <c r="G46" s="1201"/>
      <c r="H46" s="1202"/>
      <c r="I46" s="345" t="s">
        <v>524</v>
      </c>
      <c r="J46" s="346" t="s">
        <v>524</v>
      </c>
      <c r="K46" s="346" t="s">
        <v>524</v>
      </c>
      <c r="L46" s="346" t="s">
        <v>524</v>
      </c>
      <c r="M46" s="347" t="s">
        <v>524</v>
      </c>
    </row>
    <row r="47" spans="2:13" ht="27.75" customHeight="1" x14ac:dyDescent="0.15">
      <c r="B47" s="1197"/>
      <c r="C47" s="1198"/>
      <c r="D47" s="106"/>
      <c r="E47" s="1211" t="s">
        <v>38</v>
      </c>
      <c r="F47" s="1212"/>
      <c r="G47" s="1212"/>
      <c r="H47" s="1213"/>
      <c r="I47" s="345" t="s">
        <v>524</v>
      </c>
      <c r="J47" s="346" t="s">
        <v>524</v>
      </c>
      <c r="K47" s="346" t="s">
        <v>524</v>
      </c>
      <c r="L47" s="346" t="s">
        <v>524</v>
      </c>
      <c r="M47" s="347" t="s">
        <v>524</v>
      </c>
    </row>
    <row r="48" spans="2:13" ht="27.75" customHeight="1" x14ac:dyDescent="0.15">
      <c r="B48" s="1197"/>
      <c r="C48" s="1198"/>
      <c r="D48" s="104"/>
      <c r="E48" s="1201" t="s">
        <v>39</v>
      </c>
      <c r="F48" s="1201"/>
      <c r="G48" s="1201"/>
      <c r="H48" s="1202"/>
      <c r="I48" s="345" t="s">
        <v>524</v>
      </c>
      <c r="J48" s="346" t="s">
        <v>524</v>
      </c>
      <c r="K48" s="346" t="s">
        <v>524</v>
      </c>
      <c r="L48" s="346" t="s">
        <v>524</v>
      </c>
      <c r="M48" s="347" t="s">
        <v>524</v>
      </c>
    </row>
    <row r="49" spans="2:13" ht="27.75" customHeight="1" x14ac:dyDescent="0.15">
      <c r="B49" s="1199"/>
      <c r="C49" s="1200"/>
      <c r="D49" s="104"/>
      <c r="E49" s="1201" t="s">
        <v>40</v>
      </c>
      <c r="F49" s="1201"/>
      <c r="G49" s="1201"/>
      <c r="H49" s="1202"/>
      <c r="I49" s="345" t="s">
        <v>524</v>
      </c>
      <c r="J49" s="346" t="s">
        <v>524</v>
      </c>
      <c r="K49" s="346" t="s">
        <v>524</v>
      </c>
      <c r="L49" s="346" t="s">
        <v>524</v>
      </c>
      <c r="M49" s="347" t="s">
        <v>524</v>
      </c>
    </row>
    <row r="50" spans="2:13" ht="27.75" customHeight="1" x14ac:dyDescent="0.15">
      <c r="B50" s="1195" t="s">
        <v>41</v>
      </c>
      <c r="C50" s="1196"/>
      <c r="D50" s="107"/>
      <c r="E50" s="1201" t="s">
        <v>42</v>
      </c>
      <c r="F50" s="1201"/>
      <c r="G50" s="1201"/>
      <c r="H50" s="1202"/>
      <c r="I50" s="345">
        <v>1858</v>
      </c>
      <c r="J50" s="346">
        <v>1907</v>
      </c>
      <c r="K50" s="346">
        <v>2039</v>
      </c>
      <c r="L50" s="346">
        <v>2378</v>
      </c>
      <c r="M50" s="347">
        <v>2766</v>
      </c>
    </row>
    <row r="51" spans="2:13" ht="27.75" customHeight="1" x14ac:dyDescent="0.15">
      <c r="B51" s="1197"/>
      <c r="C51" s="1198"/>
      <c r="D51" s="104"/>
      <c r="E51" s="1201" t="s">
        <v>43</v>
      </c>
      <c r="F51" s="1201"/>
      <c r="G51" s="1201"/>
      <c r="H51" s="1202"/>
      <c r="I51" s="345">
        <v>30</v>
      </c>
      <c r="J51" s="346">
        <v>20</v>
      </c>
      <c r="K51" s="346">
        <v>11</v>
      </c>
      <c r="L51" s="346">
        <v>8</v>
      </c>
      <c r="M51" s="347">
        <v>10</v>
      </c>
    </row>
    <row r="52" spans="2:13" ht="27.75" customHeight="1" x14ac:dyDescent="0.15">
      <c r="B52" s="1199"/>
      <c r="C52" s="1200"/>
      <c r="D52" s="104"/>
      <c r="E52" s="1201" t="s">
        <v>44</v>
      </c>
      <c r="F52" s="1201"/>
      <c r="G52" s="1201"/>
      <c r="H52" s="1202"/>
      <c r="I52" s="345">
        <v>3650</v>
      </c>
      <c r="J52" s="346">
        <v>3324</v>
      </c>
      <c r="K52" s="346">
        <v>3109</v>
      </c>
      <c r="L52" s="346">
        <v>3140</v>
      </c>
      <c r="M52" s="347">
        <v>2991</v>
      </c>
    </row>
    <row r="53" spans="2:13" ht="27.75" customHeight="1" thickBot="1" x14ac:dyDescent="0.2">
      <c r="B53" s="1203" t="s">
        <v>45</v>
      </c>
      <c r="C53" s="1204"/>
      <c r="D53" s="108"/>
      <c r="E53" s="1205" t="s">
        <v>46</v>
      </c>
      <c r="F53" s="1205"/>
      <c r="G53" s="1205"/>
      <c r="H53" s="1206"/>
      <c r="I53" s="348">
        <v>1015</v>
      </c>
      <c r="J53" s="349">
        <v>749</v>
      </c>
      <c r="K53" s="349">
        <v>350</v>
      </c>
      <c r="L53" s="349">
        <v>174</v>
      </c>
      <c r="M53" s="350">
        <v>-303</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4B2J0/sLinuBJUpvTFDVWLrXsLkUT8ZBTJQEpkEUEG3ueXQA5nFx+Hf9kS1oTmf6vKF/SGuD5SEfcETKg3ehDA==" saltValue="jT2JDdqVlnsl8NUb2m8T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F17" sqref="F1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567</v>
      </c>
      <c r="G54" s="117" t="s">
        <v>568</v>
      </c>
      <c r="H54" s="118" t="s">
        <v>569</v>
      </c>
    </row>
    <row r="55" spans="2:8" ht="52.5" customHeight="1" x14ac:dyDescent="0.15">
      <c r="B55" s="119"/>
      <c r="C55" s="1222" t="s">
        <v>49</v>
      </c>
      <c r="D55" s="1222"/>
      <c r="E55" s="1223"/>
      <c r="F55" s="120">
        <v>684</v>
      </c>
      <c r="G55" s="120">
        <v>781</v>
      </c>
      <c r="H55" s="121">
        <v>879</v>
      </c>
    </row>
    <row r="56" spans="2:8" ht="52.5" customHeight="1" x14ac:dyDescent="0.15">
      <c r="B56" s="122"/>
      <c r="C56" s="1224" t="s">
        <v>50</v>
      </c>
      <c r="D56" s="1224"/>
      <c r="E56" s="1225"/>
      <c r="F56" s="123">
        <v>146</v>
      </c>
      <c r="G56" s="123">
        <v>146</v>
      </c>
      <c r="H56" s="124">
        <v>146</v>
      </c>
    </row>
    <row r="57" spans="2:8" ht="53.25" customHeight="1" x14ac:dyDescent="0.15">
      <c r="B57" s="122"/>
      <c r="C57" s="1226" t="s">
        <v>51</v>
      </c>
      <c r="D57" s="1226"/>
      <c r="E57" s="1227"/>
      <c r="F57" s="125">
        <v>907</v>
      </c>
      <c r="G57" s="125">
        <v>1107</v>
      </c>
      <c r="H57" s="126">
        <v>1370</v>
      </c>
    </row>
    <row r="58" spans="2:8" ht="45.75" customHeight="1" x14ac:dyDescent="0.15">
      <c r="B58" s="127"/>
      <c r="C58" s="1214" t="s">
        <v>592</v>
      </c>
      <c r="D58" s="1215"/>
      <c r="E58" s="1216"/>
      <c r="F58" s="128">
        <v>284.327</v>
      </c>
      <c r="G58" s="128">
        <v>559.04999999999995</v>
      </c>
      <c r="H58" s="129">
        <v>851</v>
      </c>
    </row>
    <row r="59" spans="2:8" ht="45.75" customHeight="1" x14ac:dyDescent="0.15">
      <c r="B59" s="127"/>
      <c r="C59" s="1214" t="s">
        <v>593</v>
      </c>
      <c r="D59" s="1215"/>
      <c r="E59" s="1216"/>
      <c r="F59" s="128">
        <v>214.59100000000001</v>
      </c>
      <c r="G59" s="128">
        <v>228.352</v>
      </c>
      <c r="H59" s="129">
        <v>240</v>
      </c>
    </row>
    <row r="60" spans="2:8" ht="45.75" customHeight="1" x14ac:dyDescent="0.15">
      <c r="B60" s="127"/>
      <c r="C60" s="1214" t="s">
        <v>594</v>
      </c>
      <c r="D60" s="1215"/>
      <c r="E60" s="1216"/>
      <c r="F60" s="128">
        <v>367.46899999999999</v>
      </c>
      <c r="G60" s="128">
        <v>277.83100000000002</v>
      </c>
      <c r="H60" s="129">
        <v>239</v>
      </c>
    </row>
    <row r="61" spans="2:8" ht="45.75" customHeight="1" x14ac:dyDescent="0.15">
      <c r="B61" s="127"/>
      <c r="C61" s="1214" t="s">
        <v>595</v>
      </c>
      <c r="D61" s="1215"/>
      <c r="E61" s="1216"/>
      <c r="F61" s="128">
        <v>17.649999999999999</v>
      </c>
      <c r="G61" s="128">
        <v>17.338999999999999</v>
      </c>
      <c r="H61" s="129">
        <v>17</v>
      </c>
    </row>
    <row r="62" spans="2:8" ht="45.75" customHeight="1" thickBot="1" x14ac:dyDescent="0.2">
      <c r="B62" s="130"/>
      <c r="C62" s="1217" t="s">
        <v>596</v>
      </c>
      <c r="D62" s="1218"/>
      <c r="E62" s="1219"/>
      <c r="F62" s="131">
        <v>17.38</v>
      </c>
      <c r="G62" s="131">
        <v>16.244</v>
      </c>
      <c r="H62" s="132">
        <v>15</v>
      </c>
    </row>
    <row r="63" spans="2:8" ht="52.5" customHeight="1" thickBot="1" x14ac:dyDescent="0.2">
      <c r="B63" s="133"/>
      <c r="C63" s="1220" t="s">
        <v>52</v>
      </c>
      <c r="D63" s="1220"/>
      <c r="E63" s="1221"/>
      <c r="F63" s="134">
        <v>1737</v>
      </c>
      <c r="G63" s="134">
        <v>2034</v>
      </c>
      <c r="H63" s="135">
        <v>2396</v>
      </c>
    </row>
    <row r="64" spans="2:8" x14ac:dyDescent="0.15"/>
  </sheetData>
  <sheetProtection algorithmName="SHA-512" hashValue="8ExUCMRnbPins1IiKMsqQO4J6XffPeh3K7mbc6mfxY5DUYPsdPlCw2IK1jljVWtPxyQLCO8KjJJ+jdFN532Clw==" saltValue="6G+S48j2/0eoUA037Mej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65" sqref="AN65:DC69"/>
    </sheetView>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76"/>
      <c r="B1" s="375"/>
      <c r="DD1" s="255"/>
      <c r="DE1" s="255"/>
    </row>
    <row r="2" spans="1:109" ht="25.5" customHeight="1" x14ac:dyDescent="0.15">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15">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5"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5" x14ac:dyDescent="0.1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5" x14ac:dyDescent="0.1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5" x14ac:dyDescent="0.15">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5"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5" x14ac:dyDescent="0.15">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5" x14ac:dyDescent="0.1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5" x14ac:dyDescent="0.1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5" x14ac:dyDescent="0.1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5" x14ac:dyDescent="0.1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5" x14ac:dyDescent="0.1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5" x14ac:dyDescent="0.15">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5" x14ac:dyDescent="0.15">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5" x14ac:dyDescent="0.15">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5" x14ac:dyDescent="0.15">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5" x14ac:dyDescent="0.15">
      <c r="DD19" s="255"/>
      <c r="DE19" s="255"/>
    </row>
    <row r="20" spans="1:109" ht="13.5" x14ac:dyDescent="0.15">
      <c r="DD20" s="255"/>
      <c r="DE20" s="255"/>
    </row>
    <row r="21" spans="1:109" ht="17.25" customHeight="1" x14ac:dyDescent="0.15">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364"/>
      <c r="DD40" s="364"/>
      <c r="DE40" s="255"/>
    </row>
    <row r="41" spans="2:109" ht="17.25" x14ac:dyDescent="0.15">
      <c r="B41" s="256" t="s">
        <v>624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361"/>
      <c r="I42" s="360"/>
      <c r="J42" s="360"/>
      <c r="K42" s="360"/>
      <c r="AM42" s="361"/>
      <c r="AN42" s="361" t="s">
        <v>620</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15">
      <c r="B43" s="259"/>
      <c r="AN43" s="1240" t="s">
        <v>623</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5" x14ac:dyDescent="0.15">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5" x14ac:dyDescent="0.15">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5" x14ac:dyDescent="0.15">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5" x14ac:dyDescent="0.15">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5" x14ac:dyDescent="0.15">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5" x14ac:dyDescent="0.15">
      <c r="B49" s="259"/>
      <c r="AN49" s="255" t="s">
        <v>618</v>
      </c>
    </row>
    <row r="50" spans="1:109" ht="13.5" x14ac:dyDescent="0.15">
      <c r="B50" s="259"/>
      <c r="G50" s="1234"/>
      <c r="H50" s="1234"/>
      <c r="I50" s="1234"/>
      <c r="J50" s="1234"/>
      <c r="K50" s="354"/>
      <c r="L50" s="354"/>
      <c r="M50" s="353"/>
      <c r="N50" s="353"/>
      <c r="AN50" s="1236"/>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8"/>
      <c r="BP50" s="1230" t="s">
        <v>565</v>
      </c>
      <c r="BQ50" s="1230"/>
      <c r="BR50" s="1230"/>
      <c r="BS50" s="1230"/>
      <c r="BT50" s="1230"/>
      <c r="BU50" s="1230"/>
      <c r="BV50" s="1230"/>
      <c r="BW50" s="1230"/>
      <c r="BX50" s="1230" t="s">
        <v>566</v>
      </c>
      <c r="BY50" s="1230"/>
      <c r="BZ50" s="1230"/>
      <c r="CA50" s="1230"/>
      <c r="CB50" s="1230"/>
      <c r="CC50" s="1230"/>
      <c r="CD50" s="1230"/>
      <c r="CE50" s="1230"/>
      <c r="CF50" s="1230" t="s">
        <v>567</v>
      </c>
      <c r="CG50" s="1230"/>
      <c r="CH50" s="1230"/>
      <c r="CI50" s="1230"/>
      <c r="CJ50" s="1230"/>
      <c r="CK50" s="1230"/>
      <c r="CL50" s="1230"/>
      <c r="CM50" s="1230"/>
      <c r="CN50" s="1230" t="s">
        <v>568</v>
      </c>
      <c r="CO50" s="1230"/>
      <c r="CP50" s="1230"/>
      <c r="CQ50" s="1230"/>
      <c r="CR50" s="1230"/>
      <c r="CS50" s="1230"/>
      <c r="CT50" s="1230"/>
      <c r="CU50" s="1230"/>
      <c r="CV50" s="1230" t="s">
        <v>569</v>
      </c>
      <c r="CW50" s="1230"/>
      <c r="CX50" s="1230"/>
      <c r="CY50" s="1230"/>
      <c r="CZ50" s="1230"/>
      <c r="DA50" s="1230"/>
      <c r="DB50" s="1230"/>
      <c r="DC50" s="1230"/>
    </row>
    <row r="51" spans="1:109" ht="13.5" customHeight="1" x14ac:dyDescent="0.15">
      <c r="B51" s="259"/>
      <c r="G51" s="1239"/>
      <c r="H51" s="1239"/>
      <c r="I51" s="1249"/>
      <c r="J51" s="1249"/>
      <c r="K51" s="1235"/>
      <c r="L51" s="1235"/>
      <c r="M51" s="1235"/>
      <c r="N51" s="1235"/>
      <c r="AM51" s="352"/>
      <c r="AN51" s="1231" t="s">
        <v>617</v>
      </c>
      <c r="AO51" s="1231"/>
      <c r="AP51" s="1231"/>
      <c r="AQ51" s="1231"/>
      <c r="AR51" s="1231"/>
      <c r="AS51" s="1231"/>
      <c r="AT51" s="1231"/>
      <c r="AU51" s="1231"/>
      <c r="AV51" s="1231"/>
      <c r="AW51" s="1231"/>
      <c r="AX51" s="1231"/>
      <c r="AY51" s="1231"/>
      <c r="AZ51" s="1231"/>
      <c r="BA51" s="1231"/>
      <c r="BB51" s="1231" t="s">
        <v>615</v>
      </c>
      <c r="BC51" s="1231"/>
      <c r="BD51" s="1231"/>
      <c r="BE51" s="1231"/>
      <c r="BF51" s="1231"/>
      <c r="BG51" s="1231"/>
      <c r="BH51" s="1231"/>
      <c r="BI51" s="1231"/>
      <c r="BJ51" s="1231"/>
      <c r="BK51" s="1231"/>
      <c r="BL51" s="1231"/>
      <c r="BM51" s="1231"/>
      <c r="BN51" s="1231"/>
      <c r="BO51" s="1231"/>
      <c r="BP51" s="1228">
        <v>48</v>
      </c>
      <c r="BQ51" s="1228"/>
      <c r="BR51" s="1228"/>
      <c r="BS51" s="1228"/>
      <c r="BT51" s="1228"/>
      <c r="BU51" s="1228"/>
      <c r="BV51" s="1228"/>
      <c r="BW51" s="1228"/>
      <c r="BX51" s="1228">
        <v>35.9</v>
      </c>
      <c r="BY51" s="1228"/>
      <c r="BZ51" s="1228"/>
      <c r="CA51" s="1228"/>
      <c r="CB51" s="1228"/>
      <c r="CC51" s="1228"/>
      <c r="CD51" s="1228"/>
      <c r="CE51" s="1228"/>
      <c r="CF51" s="1228">
        <v>15.5</v>
      </c>
      <c r="CG51" s="1228"/>
      <c r="CH51" s="1228"/>
      <c r="CI51" s="1228"/>
      <c r="CJ51" s="1228"/>
      <c r="CK51" s="1228"/>
      <c r="CL51" s="1228"/>
      <c r="CM51" s="1228"/>
      <c r="CN51" s="1228">
        <v>6.9</v>
      </c>
      <c r="CO51" s="1228"/>
      <c r="CP51" s="1228"/>
      <c r="CQ51" s="1228"/>
      <c r="CR51" s="1228"/>
      <c r="CS51" s="1228"/>
      <c r="CT51" s="1228"/>
      <c r="CU51" s="1228"/>
      <c r="CV51" s="1228"/>
      <c r="CW51" s="1228"/>
      <c r="CX51" s="1228"/>
      <c r="CY51" s="1228"/>
      <c r="CZ51" s="1228"/>
      <c r="DA51" s="1228"/>
      <c r="DB51" s="1228"/>
      <c r="DC51" s="1228"/>
    </row>
    <row r="52" spans="1:109" ht="13.5" x14ac:dyDescent="0.15">
      <c r="B52" s="259"/>
      <c r="G52" s="1239"/>
      <c r="H52" s="1239"/>
      <c r="I52" s="1249"/>
      <c r="J52" s="1249"/>
      <c r="K52" s="1235"/>
      <c r="L52" s="1235"/>
      <c r="M52" s="1235"/>
      <c r="N52" s="1235"/>
      <c r="AM52" s="352"/>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5" x14ac:dyDescent="0.15">
      <c r="A53" s="360"/>
      <c r="B53" s="259"/>
      <c r="G53" s="1239"/>
      <c r="H53" s="1239"/>
      <c r="I53" s="1234"/>
      <c r="J53" s="1234"/>
      <c r="K53" s="1235"/>
      <c r="L53" s="1235"/>
      <c r="M53" s="1235"/>
      <c r="N53" s="1235"/>
      <c r="AM53" s="352"/>
      <c r="AN53" s="1231"/>
      <c r="AO53" s="1231"/>
      <c r="AP53" s="1231"/>
      <c r="AQ53" s="1231"/>
      <c r="AR53" s="1231"/>
      <c r="AS53" s="1231"/>
      <c r="AT53" s="1231"/>
      <c r="AU53" s="1231"/>
      <c r="AV53" s="1231"/>
      <c r="AW53" s="1231"/>
      <c r="AX53" s="1231"/>
      <c r="AY53" s="1231"/>
      <c r="AZ53" s="1231"/>
      <c r="BA53" s="1231"/>
      <c r="BB53" s="1231" t="s">
        <v>622</v>
      </c>
      <c r="BC53" s="1231"/>
      <c r="BD53" s="1231"/>
      <c r="BE53" s="1231"/>
      <c r="BF53" s="1231"/>
      <c r="BG53" s="1231"/>
      <c r="BH53" s="1231"/>
      <c r="BI53" s="1231"/>
      <c r="BJ53" s="1231"/>
      <c r="BK53" s="1231"/>
      <c r="BL53" s="1231"/>
      <c r="BM53" s="1231"/>
      <c r="BN53" s="1231"/>
      <c r="BO53" s="1231"/>
      <c r="BP53" s="1228">
        <v>59.9</v>
      </c>
      <c r="BQ53" s="1228"/>
      <c r="BR53" s="1228"/>
      <c r="BS53" s="1228"/>
      <c r="BT53" s="1228"/>
      <c r="BU53" s="1228"/>
      <c r="BV53" s="1228"/>
      <c r="BW53" s="1228"/>
      <c r="BX53" s="1228">
        <v>61.5</v>
      </c>
      <c r="BY53" s="1228"/>
      <c r="BZ53" s="1228"/>
      <c r="CA53" s="1228"/>
      <c r="CB53" s="1228"/>
      <c r="CC53" s="1228"/>
      <c r="CD53" s="1228"/>
      <c r="CE53" s="1228"/>
      <c r="CF53" s="1228">
        <v>63.2</v>
      </c>
      <c r="CG53" s="1228"/>
      <c r="CH53" s="1228"/>
      <c r="CI53" s="1228"/>
      <c r="CJ53" s="1228"/>
      <c r="CK53" s="1228"/>
      <c r="CL53" s="1228"/>
      <c r="CM53" s="1228"/>
      <c r="CN53" s="1228">
        <v>63.9</v>
      </c>
      <c r="CO53" s="1228"/>
      <c r="CP53" s="1228"/>
      <c r="CQ53" s="1228"/>
      <c r="CR53" s="1228"/>
      <c r="CS53" s="1228"/>
      <c r="CT53" s="1228"/>
      <c r="CU53" s="1228"/>
      <c r="CV53" s="1228">
        <v>64.900000000000006</v>
      </c>
      <c r="CW53" s="1228"/>
      <c r="CX53" s="1228"/>
      <c r="CY53" s="1228"/>
      <c r="CZ53" s="1228"/>
      <c r="DA53" s="1228"/>
      <c r="DB53" s="1228"/>
      <c r="DC53" s="1228"/>
    </row>
    <row r="54" spans="1:109" ht="13.5" x14ac:dyDescent="0.15">
      <c r="A54" s="360"/>
      <c r="B54" s="259"/>
      <c r="G54" s="1239"/>
      <c r="H54" s="1239"/>
      <c r="I54" s="1234"/>
      <c r="J54" s="1234"/>
      <c r="K54" s="1235"/>
      <c r="L54" s="1235"/>
      <c r="M54" s="1235"/>
      <c r="N54" s="1235"/>
      <c r="AM54" s="352"/>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5" x14ac:dyDescent="0.15">
      <c r="A55" s="360"/>
      <c r="B55" s="259"/>
      <c r="G55" s="1234"/>
      <c r="H55" s="1234"/>
      <c r="I55" s="1234"/>
      <c r="J55" s="1234"/>
      <c r="K55" s="1235"/>
      <c r="L55" s="1235"/>
      <c r="M55" s="1235"/>
      <c r="N55" s="1235"/>
      <c r="AN55" s="1230" t="s">
        <v>616</v>
      </c>
      <c r="AO55" s="1230"/>
      <c r="AP55" s="1230"/>
      <c r="AQ55" s="1230"/>
      <c r="AR55" s="1230"/>
      <c r="AS55" s="1230"/>
      <c r="AT55" s="1230"/>
      <c r="AU55" s="1230"/>
      <c r="AV55" s="1230"/>
      <c r="AW55" s="1230"/>
      <c r="AX55" s="1230"/>
      <c r="AY55" s="1230"/>
      <c r="AZ55" s="1230"/>
      <c r="BA55" s="1230"/>
      <c r="BB55" s="1231" t="s">
        <v>615</v>
      </c>
      <c r="BC55" s="1231"/>
      <c r="BD55" s="1231"/>
      <c r="BE55" s="1231"/>
      <c r="BF55" s="1231"/>
      <c r="BG55" s="1231"/>
      <c r="BH55" s="1231"/>
      <c r="BI55" s="1231"/>
      <c r="BJ55" s="1231"/>
      <c r="BK55" s="1231"/>
      <c r="BL55" s="1231"/>
      <c r="BM55" s="1231"/>
      <c r="BN55" s="1231"/>
      <c r="BO55" s="1231"/>
      <c r="BP55" s="1228">
        <v>0</v>
      </c>
      <c r="BQ55" s="1228"/>
      <c r="BR55" s="1228"/>
      <c r="BS55" s="1228"/>
      <c r="BT55" s="1228"/>
      <c r="BU55" s="1228"/>
      <c r="BV55" s="1228"/>
      <c r="BW55" s="1228"/>
      <c r="BX55" s="1228">
        <v>0</v>
      </c>
      <c r="BY55" s="1228"/>
      <c r="BZ55" s="1228"/>
      <c r="CA55" s="1228"/>
      <c r="CB55" s="1228"/>
      <c r="CC55" s="1228"/>
      <c r="CD55" s="1228"/>
      <c r="CE55" s="1228"/>
      <c r="CF55" s="1228">
        <v>0</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5" x14ac:dyDescent="0.15">
      <c r="A56" s="360"/>
      <c r="B56" s="259"/>
      <c r="G56" s="1234"/>
      <c r="H56" s="1234"/>
      <c r="I56" s="1234"/>
      <c r="J56" s="1234"/>
      <c r="K56" s="1235"/>
      <c r="L56" s="1235"/>
      <c r="M56" s="1235"/>
      <c r="N56" s="1235"/>
      <c r="AN56" s="1230"/>
      <c r="AO56" s="1230"/>
      <c r="AP56" s="1230"/>
      <c r="AQ56" s="1230"/>
      <c r="AR56" s="1230"/>
      <c r="AS56" s="1230"/>
      <c r="AT56" s="1230"/>
      <c r="AU56" s="1230"/>
      <c r="AV56" s="1230"/>
      <c r="AW56" s="1230"/>
      <c r="AX56" s="1230"/>
      <c r="AY56" s="1230"/>
      <c r="AZ56" s="1230"/>
      <c r="BA56" s="1230"/>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60" customFormat="1" ht="13.5" x14ac:dyDescent="0.15">
      <c r="B57" s="365"/>
      <c r="G57" s="1234"/>
      <c r="H57" s="1234"/>
      <c r="I57" s="1232"/>
      <c r="J57" s="1232"/>
      <c r="K57" s="1235"/>
      <c r="L57" s="1235"/>
      <c r="M57" s="1235"/>
      <c r="N57" s="1235"/>
      <c r="AM57" s="255"/>
      <c r="AN57" s="1230"/>
      <c r="AO57" s="1230"/>
      <c r="AP57" s="1230"/>
      <c r="AQ57" s="1230"/>
      <c r="AR57" s="1230"/>
      <c r="AS57" s="1230"/>
      <c r="AT57" s="1230"/>
      <c r="AU57" s="1230"/>
      <c r="AV57" s="1230"/>
      <c r="AW57" s="1230"/>
      <c r="AX57" s="1230"/>
      <c r="AY57" s="1230"/>
      <c r="AZ57" s="1230"/>
      <c r="BA57" s="1230"/>
      <c r="BB57" s="1231" t="s">
        <v>622</v>
      </c>
      <c r="BC57" s="1231"/>
      <c r="BD57" s="1231"/>
      <c r="BE57" s="1231"/>
      <c r="BF57" s="1231"/>
      <c r="BG57" s="1231"/>
      <c r="BH57" s="1231"/>
      <c r="BI57" s="1231"/>
      <c r="BJ57" s="1231"/>
      <c r="BK57" s="1231"/>
      <c r="BL57" s="1231"/>
      <c r="BM57" s="1231"/>
      <c r="BN57" s="1231"/>
      <c r="BO57" s="1231"/>
      <c r="BP57" s="1228">
        <v>59.2</v>
      </c>
      <c r="BQ57" s="1228"/>
      <c r="BR57" s="1228"/>
      <c r="BS57" s="1228"/>
      <c r="BT57" s="1228"/>
      <c r="BU57" s="1228"/>
      <c r="BV57" s="1228"/>
      <c r="BW57" s="1228"/>
      <c r="BX57" s="1228">
        <v>60.3</v>
      </c>
      <c r="BY57" s="1228"/>
      <c r="BZ57" s="1228"/>
      <c r="CA57" s="1228"/>
      <c r="CB57" s="1228"/>
      <c r="CC57" s="1228"/>
      <c r="CD57" s="1228"/>
      <c r="CE57" s="1228"/>
      <c r="CF57" s="1228">
        <v>61</v>
      </c>
      <c r="CG57" s="1228"/>
      <c r="CH57" s="1228"/>
      <c r="CI57" s="1228"/>
      <c r="CJ57" s="1228"/>
      <c r="CK57" s="1228"/>
      <c r="CL57" s="1228"/>
      <c r="CM57" s="1228"/>
      <c r="CN57" s="1228">
        <v>62.3</v>
      </c>
      <c r="CO57" s="1228"/>
      <c r="CP57" s="1228"/>
      <c r="CQ57" s="1228"/>
      <c r="CR57" s="1228"/>
      <c r="CS57" s="1228"/>
      <c r="CT57" s="1228"/>
      <c r="CU57" s="1228"/>
      <c r="CV57" s="1228">
        <v>63.7</v>
      </c>
      <c r="CW57" s="1228"/>
      <c r="CX57" s="1228"/>
      <c r="CY57" s="1228"/>
      <c r="CZ57" s="1228"/>
      <c r="DA57" s="1228"/>
      <c r="DB57" s="1228"/>
      <c r="DC57" s="1228"/>
      <c r="DD57" s="370"/>
      <c r="DE57" s="365"/>
    </row>
    <row r="58" spans="1:109" s="360" customFormat="1" ht="13.5" x14ac:dyDescent="0.15">
      <c r="A58" s="255"/>
      <c r="B58" s="365"/>
      <c r="G58" s="1234"/>
      <c r="H58" s="1234"/>
      <c r="I58" s="1232"/>
      <c r="J58" s="1232"/>
      <c r="K58" s="1235"/>
      <c r="L58" s="1235"/>
      <c r="M58" s="1235"/>
      <c r="N58" s="1235"/>
      <c r="AM58" s="255"/>
      <c r="AN58" s="1230"/>
      <c r="AO58" s="1230"/>
      <c r="AP58" s="1230"/>
      <c r="AQ58" s="1230"/>
      <c r="AR58" s="1230"/>
      <c r="AS58" s="1230"/>
      <c r="AT58" s="1230"/>
      <c r="AU58" s="1230"/>
      <c r="AV58" s="1230"/>
      <c r="AW58" s="1230"/>
      <c r="AX58" s="1230"/>
      <c r="AY58" s="1230"/>
      <c r="AZ58" s="1230"/>
      <c r="BA58" s="1230"/>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70"/>
      <c r="DE58" s="365"/>
    </row>
    <row r="59" spans="1:109" s="360" customFormat="1" ht="13.5" x14ac:dyDescent="0.15">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5" x14ac:dyDescent="0.15">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5" x14ac:dyDescent="0.15">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5" x14ac:dyDescent="0.1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7.25" x14ac:dyDescent="0.15">
      <c r="B63" s="312" t="s">
        <v>621</v>
      </c>
    </row>
    <row r="64" spans="1:109" ht="13.5" x14ac:dyDescent="0.15">
      <c r="B64" s="259"/>
      <c r="G64" s="361"/>
      <c r="I64" s="363"/>
      <c r="J64" s="363"/>
      <c r="K64" s="363"/>
      <c r="L64" s="363"/>
      <c r="M64" s="363"/>
      <c r="N64" s="362"/>
      <c r="AM64" s="361"/>
      <c r="AN64" s="361" t="s">
        <v>620</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5" x14ac:dyDescent="0.15">
      <c r="B65" s="259"/>
      <c r="AN65" s="1240" t="s">
        <v>619</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5" x14ac:dyDescent="0.15">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5" x14ac:dyDescent="0.15">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5" x14ac:dyDescent="0.15">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5" x14ac:dyDescent="0.15">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5" x14ac:dyDescent="0.15">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5" x14ac:dyDescent="0.15">
      <c r="B71" s="259"/>
      <c r="G71" s="355"/>
      <c r="I71" s="358"/>
      <c r="J71" s="357"/>
      <c r="K71" s="357"/>
      <c r="L71" s="356"/>
      <c r="M71" s="357"/>
      <c r="N71" s="356"/>
      <c r="AM71" s="355"/>
      <c r="AN71" s="255" t="s">
        <v>618</v>
      </c>
    </row>
    <row r="72" spans="2:107" ht="13.5" x14ac:dyDescent="0.15">
      <c r="B72" s="259"/>
      <c r="G72" s="1234"/>
      <c r="H72" s="1234"/>
      <c r="I72" s="1234"/>
      <c r="J72" s="1234"/>
      <c r="K72" s="354"/>
      <c r="L72" s="354"/>
      <c r="M72" s="353"/>
      <c r="N72" s="353"/>
      <c r="AN72" s="1236"/>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8"/>
      <c r="BP72" s="1230" t="s">
        <v>565</v>
      </c>
      <c r="BQ72" s="1230"/>
      <c r="BR72" s="1230"/>
      <c r="BS72" s="1230"/>
      <c r="BT72" s="1230"/>
      <c r="BU72" s="1230"/>
      <c r="BV72" s="1230"/>
      <c r="BW72" s="1230"/>
      <c r="BX72" s="1230" t="s">
        <v>566</v>
      </c>
      <c r="BY72" s="1230"/>
      <c r="BZ72" s="1230"/>
      <c r="CA72" s="1230"/>
      <c r="CB72" s="1230"/>
      <c r="CC72" s="1230"/>
      <c r="CD72" s="1230"/>
      <c r="CE72" s="1230"/>
      <c r="CF72" s="1230" t="s">
        <v>567</v>
      </c>
      <c r="CG72" s="1230"/>
      <c r="CH72" s="1230"/>
      <c r="CI72" s="1230"/>
      <c r="CJ72" s="1230"/>
      <c r="CK72" s="1230"/>
      <c r="CL72" s="1230"/>
      <c r="CM72" s="1230"/>
      <c r="CN72" s="1230" t="s">
        <v>568</v>
      </c>
      <c r="CO72" s="1230"/>
      <c r="CP72" s="1230"/>
      <c r="CQ72" s="1230"/>
      <c r="CR72" s="1230"/>
      <c r="CS72" s="1230"/>
      <c r="CT72" s="1230"/>
      <c r="CU72" s="1230"/>
      <c r="CV72" s="1230" t="s">
        <v>569</v>
      </c>
      <c r="CW72" s="1230"/>
      <c r="CX72" s="1230"/>
      <c r="CY72" s="1230"/>
      <c r="CZ72" s="1230"/>
      <c r="DA72" s="1230"/>
      <c r="DB72" s="1230"/>
      <c r="DC72" s="1230"/>
    </row>
    <row r="73" spans="2:107" ht="13.5" x14ac:dyDescent="0.15">
      <c r="B73" s="259"/>
      <c r="G73" s="1239"/>
      <c r="H73" s="1239"/>
      <c r="I73" s="1239"/>
      <c r="J73" s="1239"/>
      <c r="K73" s="1229"/>
      <c r="L73" s="1229"/>
      <c r="M73" s="1229"/>
      <c r="N73" s="1229"/>
      <c r="AM73" s="352"/>
      <c r="AN73" s="1231" t="s">
        <v>617</v>
      </c>
      <c r="AO73" s="1231"/>
      <c r="AP73" s="1231"/>
      <c r="AQ73" s="1231"/>
      <c r="AR73" s="1231"/>
      <c r="AS73" s="1231"/>
      <c r="AT73" s="1231"/>
      <c r="AU73" s="1231"/>
      <c r="AV73" s="1231"/>
      <c r="AW73" s="1231"/>
      <c r="AX73" s="1231"/>
      <c r="AY73" s="1231"/>
      <c r="AZ73" s="1231"/>
      <c r="BA73" s="1231"/>
      <c r="BB73" s="1231" t="s">
        <v>615</v>
      </c>
      <c r="BC73" s="1231"/>
      <c r="BD73" s="1231"/>
      <c r="BE73" s="1231"/>
      <c r="BF73" s="1231"/>
      <c r="BG73" s="1231"/>
      <c r="BH73" s="1231"/>
      <c r="BI73" s="1231"/>
      <c r="BJ73" s="1231"/>
      <c r="BK73" s="1231"/>
      <c r="BL73" s="1231"/>
      <c r="BM73" s="1231"/>
      <c r="BN73" s="1231"/>
      <c r="BO73" s="1231"/>
      <c r="BP73" s="1228">
        <v>48</v>
      </c>
      <c r="BQ73" s="1228"/>
      <c r="BR73" s="1228"/>
      <c r="BS73" s="1228"/>
      <c r="BT73" s="1228"/>
      <c r="BU73" s="1228"/>
      <c r="BV73" s="1228"/>
      <c r="BW73" s="1228"/>
      <c r="BX73" s="1228">
        <v>35.9</v>
      </c>
      <c r="BY73" s="1228"/>
      <c r="BZ73" s="1228"/>
      <c r="CA73" s="1228"/>
      <c r="CB73" s="1228"/>
      <c r="CC73" s="1228"/>
      <c r="CD73" s="1228"/>
      <c r="CE73" s="1228"/>
      <c r="CF73" s="1228">
        <v>15.5</v>
      </c>
      <c r="CG73" s="1228"/>
      <c r="CH73" s="1228"/>
      <c r="CI73" s="1228"/>
      <c r="CJ73" s="1228"/>
      <c r="CK73" s="1228"/>
      <c r="CL73" s="1228"/>
      <c r="CM73" s="1228"/>
      <c r="CN73" s="1228">
        <v>6.9</v>
      </c>
      <c r="CO73" s="1228"/>
      <c r="CP73" s="1228"/>
      <c r="CQ73" s="1228"/>
      <c r="CR73" s="1228"/>
      <c r="CS73" s="1228"/>
      <c r="CT73" s="1228"/>
      <c r="CU73" s="1228"/>
      <c r="CV73" s="1228"/>
      <c r="CW73" s="1228"/>
      <c r="CX73" s="1228"/>
      <c r="CY73" s="1228"/>
      <c r="CZ73" s="1228"/>
      <c r="DA73" s="1228"/>
      <c r="DB73" s="1228"/>
      <c r="DC73" s="1228"/>
    </row>
    <row r="74" spans="2:107" ht="13.5" x14ac:dyDescent="0.15">
      <c r="B74" s="259"/>
      <c r="G74" s="1239"/>
      <c r="H74" s="1239"/>
      <c r="I74" s="1239"/>
      <c r="J74" s="1239"/>
      <c r="K74" s="1229"/>
      <c r="L74" s="1229"/>
      <c r="M74" s="1229"/>
      <c r="N74" s="1229"/>
      <c r="AM74" s="352"/>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5" x14ac:dyDescent="0.15">
      <c r="B75" s="259"/>
      <c r="G75" s="1239"/>
      <c r="H75" s="1239"/>
      <c r="I75" s="1234"/>
      <c r="J75" s="1234"/>
      <c r="K75" s="1235"/>
      <c r="L75" s="1235"/>
      <c r="M75" s="1235"/>
      <c r="N75" s="1235"/>
      <c r="AM75" s="352"/>
      <c r="AN75" s="1231"/>
      <c r="AO75" s="1231"/>
      <c r="AP75" s="1231"/>
      <c r="AQ75" s="1231"/>
      <c r="AR75" s="1231"/>
      <c r="AS75" s="1231"/>
      <c r="AT75" s="1231"/>
      <c r="AU75" s="1231"/>
      <c r="AV75" s="1231"/>
      <c r="AW75" s="1231"/>
      <c r="AX75" s="1231"/>
      <c r="AY75" s="1231"/>
      <c r="AZ75" s="1231"/>
      <c r="BA75" s="1231"/>
      <c r="BB75" s="1231" t="s">
        <v>614</v>
      </c>
      <c r="BC75" s="1231"/>
      <c r="BD75" s="1231"/>
      <c r="BE75" s="1231"/>
      <c r="BF75" s="1231"/>
      <c r="BG75" s="1231"/>
      <c r="BH75" s="1231"/>
      <c r="BI75" s="1231"/>
      <c r="BJ75" s="1231"/>
      <c r="BK75" s="1231"/>
      <c r="BL75" s="1231"/>
      <c r="BM75" s="1231"/>
      <c r="BN75" s="1231"/>
      <c r="BO75" s="1231"/>
      <c r="BP75" s="1228">
        <v>15.3</v>
      </c>
      <c r="BQ75" s="1228"/>
      <c r="BR75" s="1228"/>
      <c r="BS75" s="1228"/>
      <c r="BT75" s="1228"/>
      <c r="BU75" s="1228"/>
      <c r="BV75" s="1228"/>
      <c r="BW75" s="1228"/>
      <c r="BX75" s="1228">
        <v>15.3</v>
      </c>
      <c r="BY75" s="1228"/>
      <c r="BZ75" s="1228"/>
      <c r="CA75" s="1228"/>
      <c r="CB75" s="1228"/>
      <c r="CC75" s="1228"/>
      <c r="CD75" s="1228"/>
      <c r="CE75" s="1228"/>
      <c r="CF75" s="1228">
        <v>14.8</v>
      </c>
      <c r="CG75" s="1228"/>
      <c r="CH75" s="1228"/>
      <c r="CI75" s="1228"/>
      <c r="CJ75" s="1228"/>
      <c r="CK75" s="1228"/>
      <c r="CL75" s="1228"/>
      <c r="CM75" s="1228"/>
      <c r="CN75" s="1228">
        <v>12.5</v>
      </c>
      <c r="CO75" s="1228"/>
      <c r="CP75" s="1228"/>
      <c r="CQ75" s="1228"/>
      <c r="CR75" s="1228"/>
      <c r="CS75" s="1228"/>
      <c r="CT75" s="1228"/>
      <c r="CU75" s="1228"/>
      <c r="CV75" s="1228">
        <v>11.3</v>
      </c>
      <c r="CW75" s="1228"/>
      <c r="CX75" s="1228"/>
      <c r="CY75" s="1228"/>
      <c r="CZ75" s="1228"/>
      <c r="DA75" s="1228"/>
      <c r="DB75" s="1228"/>
      <c r="DC75" s="1228"/>
    </row>
    <row r="76" spans="2:107" ht="13.5" x14ac:dyDescent="0.15">
      <c r="B76" s="259"/>
      <c r="G76" s="1239"/>
      <c r="H76" s="1239"/>
      <c r="I76" s="1234"/>
      <c r="J76" s="1234"/>
      <c r="K76" s="1235"/>
      <c r="L76" s="1235"/>
      <c r="M76" s="1235"/>
      <c r="N76" s="1235"/>
      <c r="AM76" s="352"/>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5" x14ac:dyDescent="0.15">
      <c r="B77" s="259"/>
      <c r="G77" s="1234"/>
      <c r="H77" s="1234"/>
      <c r="I77" s="1234"/>
      <c r="J77" s="1234"/>
      <c r="K77" s="1229"/>
      <c r="L77" s="1229"/>
      <c r="M77" s="1229"/>
      <c r="N77" s="1229"/>
      <c r="AN77" s="1230" t="s">
        <v>616</v>
      </c>
      <c r="AO77" s="1230"/>
      <c r="AP77" s="1230"/>
      <c r="AQ77" s="1230"/>
      <c r="AR77" s="1230"/>
      <c r="AS77" s="1230"/>
      <c r="AT77" s="1230"/>
      <c r="AU77" s="1230"/>
      <c r="AV77" s="1230"/>
      <c r="AW77" s="1230"/>
      <c r="AX77" s="1230"/>
      <c r="AY77" s="1230"/>
      <c r="AZ77" s="1230"/>
      <c r="BA77" s="1230"/>
      <c r="BB77" s="1231" t="s">
        <v>615</v>
      </c>
      <c r="BC77" s="1231"/>
      <c r="BD77" s="1231"/>
      <c r="BE77" s="1231"/>
      <c r="BF77" s="1231"/>
      <c r="BG77" s="1231"/>
      <c r="BH77" s="1231"/>
      <c r="BI77" s="1231"/>
      <c r="BJ77" s="1231"/>
      <c r="BK77" s="1231"/>
      <c r="BL77" s="1231"/>
      <c r="BM77" s="1231"/>
      <c r="BN77" s="1231"/>
      <c r="BO77" s="1231"/>
      <c r="BP77" s="1228">
        <v>0</v>
      </c>
      <c r="BQ77" s="1228"/>
      <c r="BR77" s="1228"/>
      <c r="BS77" s="1228"/>
      <c r="BT77" s="1228"/>
      <c r="BU77" s="1228"/>
      <c r="BV77" s="1228"/>
      <c r="BW77" s="1228"/>
      <c r="BX77" s="1228">
        <v>0</v>
      </c>
      <c r="BY77" s="1228"/>
      <c r="BZ77" s="1228"/>
      <c r="CA77" s="1228"/>
      <c r="CB77" s="1228"/>
      <c r="CC77" s="1228"/>
      <c r="CD77" s="1228"/>
      <c r="CE77" s="1228"/>
      <c r="CF77" s="1228">
        <v>0</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5" x14ac:dyDescent="0.15">
      <c r="B78" s="259"/>
      <c r="G78" s="1234"/>
      <c r="H78" s="1234"/>
      <c r="I78" s="1234"/>
      <c r="J78" s="1234"/>
      <c r="K78" s="1229"/>
      <c r="L78" s="1229"/>
      <c r="M78" s="1229"/>
      <c r="N78" s="1229"/>
      <c r="AN78" s="1230"/>
      <c r="AO78" s="1230"/>
      <c r="AP78" s="1230"/>
      <c r="AQ78" s="1230"/>
      <c r="AR78" s="1230"/>
      <c r="AS78" s="1230"/>
      <c r="AT78" s="1230"/>
      <c r="AU78" s="1230"/>
      <c r="AV78" s="1230"/>
      <c r="AW78" s="1230"/>
      <c r="AX78" s="1230"/>
      <c r="AY78" s="1230"/>
      <c r="AZ78" s="1230"/>
      <c r="BA78" s="1230"/>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5" x14ac:dyDescent="0.15">
      <c r="B79" s="259"/>
      <c r="G79" s="1234"/>
      <c r="H79" s="1234"/>
      <c r="I79" s="1232"/>
      <c r="J79" s="1232"/>
      <c r="K79" s="1233"/>
      <c r="L79" s="1233"/>
      <c r="M79" s="1233"/>
      <c r="N79" s="1233"/>
      <c r="AN79" s="1230"/>
      <c r="AO79" s="1230"/>
      <c r="AP79" s="1230"/>
      <c r="AQ79" s="1230"/>
      <c r="AR79" s="1230"/>
      <c r="AS79" s="1230"/>
      <c r="AT79" s="1230"/>
      <c r="AU79" s="1230"/>
      <c r="AV79" s="1230"/>
      <c r="AW79" s="1230"/>
      <c r="AX79" s="1230"/>
      <c r="AY79" s="1230"/>
      <c r="AZ79" s="1230"/>
      <c r="BA79" s="1230"/>
      <c r="BB79" s="1231" t="s">
        <v>614</v>
      </c>
      <c r="BC79" s="1231"/>
      <c r="BD79" s="1231"/>
      <c r="BE79" s="1231"/>
      <c r="BF79" s="1231"/>
      <c r="BG79" s="1231"/>
      <c r="BH79" s="1231"/>
      <c r="BI79" s="1231"/>
      <c r="BJ79" s="1231"/>
      <c r="BK79" s="1231"/>
      <c r="BL79" s="1231"/>
      <c r="BM79" s="1231"/>
      <c r="BN79" s="1231"/>
      <c r="BO79" s="1231"/>
      <c r="BP79" s="1228">
        <v>7.1</v>
      </c>
      <c r="BQ79" s="1228"/>
      <c r="BR79" s="1228"/>
      <c r="BS79" s="1228"/>
      <c r="BT79" s="1228"/>
      <c r="BU79" s="1228"/>
      <c r="BV79" s="1228"/>
      <c r="BW79" s="1228"/>
      <c r="BX79" s="1228">
        <v>7.3</v>
      </c>
      <c r="BY79" s="1228"/>
      <c r="BZ79" s="1228"/>
      <c r="CA79" s="1228"/>
      <c r="CB79" s="1228"/>
      <c r="CC79" s="1228"/>
      <c r="CD79" s="1228"/>
      <c r="CE79" s="1228"/>
      <c r="CF79" s="1228">
        <v>7.4</v>
      </c>
      <c r="CG79" s="1228"/>
      <c r="CH79" s="1228"/>
      <c r="CI79" s="1228"/>
      <c r="CJ79" s="1228"/>
      <c r="CK79" s="1228"/>
      <c r="CL79" s="1228"/>
      <c r="CM79" s="1228"/>
      <c r="CN79" s="1228">
        <v>7.5</v>
      </c>
      <c r="CO79" s="1228"/>
      <c r="CP79" s="1228"/>
      <c r="CQ79" s="1228"/>
      <c r="CR79" s="1228"/>
      <c r="CS79" s="1228"/>
      <c r="CT79" s="1228"/>
      <c r="CU79" s="1228"/>
      <c r="CV79" s="1228">
        <v>7.5</v>
      </c>
      <c r="CW79" s="1228"/>
      <c r="CX79" s="1228"/>
      <c r="CY79" s="1228"/>
      <c r="CZ79" s="1228"/>
      <c r="DA79" s="1228"/>
      <c r="DB79" s="1228"/>
      <c r="DC79" s="1228"/>
    </row>
    <row r="80" spans="2:107" ht="13.5" x14ac:dyDescent="0.15">
      <c r="B80" s="259"/>
      <c r="G80" s="1234"/>
      <c r="H80" s="1234"/>
      <c r="I80" s="1232"/>
      <c r="J80" s="1232"/>
      <c r="K80" s="1233"/>
      <c r="L80" s="1233"/>
      <c r="M80" s="1233"/>
      <c r="N80" s="1233"/>
      <c r="AN80" s="1230"/>
      <c r="AO80" s="1230"/>
      <c r="AP80" s="1230"/>
      <c r="AQ80" s="1230"/>
      <c r="AR80" s="1230"/>
      <c r="AS80" s="1230"/>
      <c r="AT80" s="1230"/>
      <c r="AU80" s="1230"/>
      <c r="AV80" s="1230"/>
      <c r="AW80" s="1230"/>
      <c r="AX80" s="1230"/>
      <c r="AY80" s="1230"/>
      <c r="AZ80" s="1230"/>
      <c r="BA80" s="1230"/>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5" x14ac:dyDescent="0.15">
      <c r="B81" s="259"/>
    </row>
    <row r="82" spans="2:109" ht="17.25" x14ac:dyDescent="0.1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CxNTTtU/gvxZfm9I8SMLkkxjr8F1RNIDrjoJmJXhpqeITZUvIKS2dbmR9RfTD2UdFhyE6SOL5vDS5KvtyA4sow==" saltValue="UkuZnbatZEtroWRPE9TwI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512</v>
      </c>
    </row>
  </sheetData>
  <sheetProtection algorithmName="SHA-512" hashValue="zYfRApnODXAuG/b2X82v+/ir/23LlsG5uZyEY2OpdTVHxwUmSc57alDPJgKagtrHrdaQmUiRcgWiGrz61KZxrQ==" saltValue="ZoKszBy2WN+DxkHZNamU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512</v>
      </c>
    </row>
  </sheetData>
  <sheetProtection algorithmName="SHA-512" hashValue="v7M5+b1EMsfqcgo22nxxGWGqV1ATNNcq31Boh8twT5poQ+MRNLh9UYJiXouctLg7oewGse4Rat7MNBSWnUl5QQ==" saltValue="+ory9DCQGWGREqR5mSQoW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562</v>
      </c>
      <c r="G2" s="149"/>
      <c r="H2" s="150"/>
    </row>
    <row r="3" spans="1:8" x14ac:dyDescent="0.15">
      <c r="A3" s="146" t="s">
        <v>555</v>
      </c>
      <c r="B3" s="151"/>
      <c r="C3" s="152"/>
      <c r="D3" s="153">
        <v>80424</v>
      </c>
      <c r="E3" s="154"/>
      <c r="F3" s="155">
        <v>271581</v>
      </c>
      <c r="G3" s="156"/>
      <c r="H3" s="157"/>
    </row>
    <row r="4" spans="1:8" x14ac:dyDescent="0.15">
      <c r="A4" s="158"/>
      <c r="B4" s="159"/>
      <c r="C4" s="160"/>
      <c r="D4" s="161">
        <v>36626</v>
      </c>
      <c r="E4" s="162"/>
      <c r="F4" s="163">
        <v>117844</v>
      </c>
      <c r="G4" s="164"/>
      <c r="H4" s="165"/>
    </row>
    <row r="5" spans="1:8" x14ac:dyDescent="0.15">
      <c r="A5" s="146" t="s">
        <v>557</v>
      </c>
      <c r="B5" s="151"/>
      <c r="C5" s="152"/>
      <c r="D5" s="153">
        <v>36449</v>
      </c>
      <c r="E5" s="154"/>
      <c r="F5" s="155">
        <v>268375</v>
      </c>
      <c r="G5" s="156"/>
      <c r="H5" s="157"/>
    </row>
    <row r="6" spans="1:8" x14ac:dyDescent="0.15">
      <c r="A6" s="158"/>
      <c r="B6" s="159"/>
      <c r="C6" s="160"/>
      <c r="D6" s="161">
        <v>25822</v>
      </c>
      <c r="E6" s="162"/>
      <c r="F6" s="163">
        <v>119602</v>
      </c>
      <c r="G6" s="164"/>
      <c r="H6" s="165"/>
    </row>
    <row r="7" spans="1:8" x14ac:dyDescent="0.15">
      <c r="A7" s="146" t="s">
        <v>558</v>
      </c>
      <c r="B7" s="151"/>
      <c r="C7" s="152"/>
      <c r="D7" s="153">
        <v>55441</v>
      </c>
      <c r="E7" s="154"/>
      <c r="F7" s="155">
        <v>301035</v>
      </c>
      <c r="G7" s="156"/>
      <c r="H7" s="157"/>
    </row>
    <row r="8" spans="1:8" x14ac:dyDescent="0.15">
      <c r="A8" s="158"/>
      <c r="B8" s="159"/>
      <c r="C8" s="160"/>
      <c r="D8" s="161">
        <v>45478</v>
      </c>
      <c r="E8" s="162"/>
      <c r="F8" s="163">
        <v>154376</v>
      </c>
      <c r="G8" s="164"/>
      <c r="H8" s="165"/>
    </row>
    <row r="9" spans="1:8" x14ac:dyDescent="0.15">
      <c r="A9" s="146" t="s">
        <v>559</v>
      </c>
      <c r="B9" s="151"/>
      <c r="C9" s="152"/>
      <c r="D9" s="153">
        <v>187552</v>
      </c>
      <c r="E9" s="154"/>
      <c r="F9" s="155">
        <v>277467</v>
      </c>
      <c r="G9" s="156"/>
      <c r="H9" s="157"/>
    </row>
    <row r="10" spans="1:8" x14ac:dyDescent="0.15">
      <c r="A10" s="158"/>
      <c r="B10" s="159"/>
      <c r="C10" s="160"/>
      <c r="D10" s="161">
        <v>167233</v>
      </c>
      <c r="E10" s="162"/>
      <c r="F10" s="163">
        <v>128378</v>
      </c>
      <c r="G10" s="164"/>
      <c r="H10" s="165"/>
    </row>
    <row r="11" spans="1:8" x14ac:dyDescent="0.15">
      <c r="A11" s="146" t="s">
        <v>560</v>
      </c>
      <c r="B11" s="151"/>
      <c r="C11" s="152"/>
      <c r="D11" s="153">
        <v>107865</v>
      </c>
      <c r="E11" s="154"/>
      <c r="F11" s="155">
        <v>282256</v>
      </c>
      <c r="G11" s="156"/>
      <c r="H11" s="157"/>
    </row>
    <row r="12" spans="1:8" x14ac:dyDescent="0.15">
      <c r="A12" s="158"/>
      <c r="B12" s="159"/>
      <c r="C12" s="166"/>
      <c r="D12" s="161">
        <v>93972</v>
      </c>
      <c r="E12" s="162"/>
      <c r="F12" s="163">
        <v>145453</v>
      </c>
      <c r="G12" s="164"/>
      <c r="H12" s="165"/>
    </row>
    <row r="13" spans="1:8" x14ac:dyDescent="0.15">
      <c r="A13" s="146"/>
      <c r="B13" s="151"/>
      <c r="C13" s="152"/>
      <c r="D13" s="153">
        <v>93546</v>
      </c>
      <c r="E13" s="154"/>
      <c r="F13" s="155">
        <v>280143</v>
      </c>
      <c r="G13" s="167"/>
      <c r="H13" s="157"/>
    </row>
    <row r="14" spans="1:8" x14ac:dyDescent="0.15">
      <c r="A14" s="158"/>
      <c r="B14" s="159"/>
      <c r="C14" s="160"/>
      <c r="D14" s="161">
        <v>73826</v>
      </c>
      <c r="E14" s="162"/>
      <c r="F14" s="163">
        <v>133131</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5.81</v>
      </c>
      <c r="C19" s="168">
        <f>ROUND(VALUE(SUBSTITUTE(○実質収支比率等に係る経年分析!G$48,"▲","-")),2)</f>
        <v>5.15</v>
      </c>
      <c r="D19" s="168">
        <f>ROUND(VALUE(SUBSTITUTE(○実質収支比率等に係る経年分析!H$48,"▲","-")),2)</f>
        <v>5.73</v>
      </c>
      <c r="E19" s="168">
        <f>ROUND(VALUE(SUBSTITUTE(○実質収支比率等に係る経年分析!I$48,"▲","-")),2)</f>
        <v>11.14</v>
      </c>
      <c r="F19" s="168">
        <f>ROUND(VALUE(SUBSTITUTE(○実質収支比率等に係る経年分析!J$48,"▲","-")),2)</f>
        <v>9.2899999999999991</v>
      </c>
    </row>
    <row r="20" spans="1:11" x14ac:dyDescent="0.15">
      <c r="A20" s="168" t="s">
        <v>56</v>
      </c>
      <c r="B20" s="168">
        <f>ROUND(VALUE(SUBSTITUTE(○実質収支比率等に係る経年分析!F$47,"▲","-")),2)</f>
        <v>24.45</v>
      </c>
      <c r="C20" s="168">
        <f>ROUND(VALUE(SUBSTITUTE(○実質収支比率等に係る経年分析!G$47,"▲","-")),2)</f>
        <v>24.18</v>
      </c>
      <c r="D20" s="168">
        <f>ROUND(VALUE(SUBSTITUTE(○実質収支比率等に係る経年分析!H$47,"▲","-")),2)</f>
        <v>25.67</v>
      </c>
      <c r="E20" s="168">
        <f>ROUND(VALUE(SUBSTITUTE(○実質収支比率等に係る経年分析!I$47,"▲","-")),2)</f>
        <v>27.08</v>
      </c>
      <c r="F20" s="168">
        <f>ROUND(VALUE(SUBSTITUTE(○実質収支比率等に係る経年分析!J$47,"▲","-")),2)</f>
        <v>31.46</v>
      </c>
    </row>
    <row r="21" spans="1:11" x14ac:dyDescent="0.15">
      <c r="A21" s="168" t="s">
        <v>57</v>
      </c>
      <c r="B21" s="168">
        <f>IF(ISNUMBER(VALUE(SUBSTITUTE(○実質収支比率等に係る経年分析!F$49,"▲","-"))),ROUND(VALUE(SUBSTITUTE(○実質収支比率等に係る経年分析!F$49,"▲","-")),2),NA())</f>
        <v>-3.88</v>
      </c>
      <c r="C21" s="168">
        <f>IF(ISNUMBER(VALUE(SUBSTITUTE(○実質収支比率等に係る経年分析!G$49,"▲","-"))),ROUND(VALUE(SUBSTITUTE(○実質収支比率等に係る経年分析!G$49,"▲","-")),2),NA())</f>
        <v>-1.47</v>
      </c>
      <c r="D21" s="168">
        <f>IF(ISNUMBER(VALUE(SUBSTITUTE(○実質収支比率等に係る経年分析!H$49,"▲","-"))),ROUND(VALUE(SUBSTITUTE(○実質収支比率等に係る経年分析!H$49,"▲","-")),2),NA())</f>
        <v>3.61</v>
      </c>
      <c r="E21" s="168">
        <f>IF(ISNUMBER(VALUE(SUBSTITUTE(○実質収支比率等に係る経年分析!I$49,"▲","-"))),ROUND(VALUE(SUBSTITUTE(○実質収支比率等に係る経年分析!I$49,"▲","-")),2),NA())</f>
        <v>9.23</v>
      </c>
      <c r="F21" s="168">
        <f>IF(ISNUMBER(VALUE(SUBSTITUTE(○実質収支比率等に係る経年分析!J$49,"▲","-"))),ROUND(VALUE(SUBSTITUTE(○実質収支比率等に係る経年分析!J$49,"▲","-")),2),NA())</f>
        <v>1.31</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1.27</v>
      </c>
      <c r="C28" s="169" t="e">
        <f>IF(ROUND(VALUE(SUBSTITUTE(○連結実質赤字比率に係る赤字・黒字の構成分析!F$42,"▲", "-")), 2) &gt;= 0, ABS(ROUND(VALUE(SUBSTITUTE(○連結実質赤字比率に係る赤字・黒字の構成分析!F$42,"▲", "-")), 2)), NA())</f>
        <v>#N/A</v>
      </c>
      <c r="D28" s="169">
        <f>IF(ROUND(VALUE(SUBSTITUTE(○連結実質赤字比率に係る赤字・黒字の構成分析!G$42,"▲", "-")), 2) &lt; 0, ABS(ROUND(VALUE(SUBSTITUTE(○連結実質赤字比率に係る赤字・黒字の構成分析!G$42,"▲", "-")), 2)), NA())</f>
        <v>1.31</v>
      </c>
      <c r="E28" s="169" t="e">
        <f>IF(ROUND(VALUE(SUBSTITUTE(○連結実質赤字比率に係る赤字・黒字の構成分析!G$42,"▲", "-")), 2) &gt;= 0, ABS(ROUND(VALUE(SUBSTITUTE(○連結実質赤字比率に係る赤字・黒字の構成分析!G$42,"▲", "-")), 2)), NA())</f>
        <v>#N/A</v>
      </c>
      <c r="F28" s="169">
        <f>IF(ROUND(VALUE(SUBSTITUTE(○連結実質赤字比率に係る赤字・黒字の構成分析!H$42,"▲", "-")), 2) &lt; 0, ABS(ROUND(VALUE(SUBSTITUTE(○連結実質赤字比率に係る赤字・黒字の構成分析!H$42,"▲", "-")), 2)), NA())</f>
        <v>1.24</v>
      </c>
      <c r="G28" s="169" t="e">
        <f>IF(ROUND(VALUE(SUBSTITUTE(○連結実質赤字比率に係る赤字・黒字の構成分析!H$42,"▲", "-")), 2) &gt;= 0, ABS(ROUND(VALUE(SUBSTITUTE(○連結実質赤字比率に係る赤字・黒字の構成分析!H$42,"▲", "-")), 2)), NA())</f>
        <v>#N/A</v>
      </c>
      <c r="H28" s="169">
        <f>IF(ROUND(VALUE(SUBSTITUTE(○連結実質赤字比率に係る赤字・黒字の構成分析!I$42,"▲", "-")), 2) &lt; 0, ABS(ROUND(VALUE(SUBSTITUTE(○連結実質赤字比率に係る赤字・黒字の構成分析!I$42,"▲", "-")), 2)), NA())</f>
        <v>1.17</v>
      </c>
      <c r="I28" s="169" t="e">
        <f>IF(ROUND(VALUE(SUBSTITUTE(○連結実質赤字比率に係る赤字・黒字の構成分析!I$42,"▲", "-")), 2) &gt;= 0, ABS(ROUND(VALUE(SUBSTITUTE(○連結実質赤字比率に係る赤字・黒字の構成分析!I$42,"▲", "-")), 2)), NA())</f>
        <v>#N/A</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簡易水道事業特別会計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0.11</v>
      </c>
    </row>
    <row r="31" spans="1:11" x14ac:dyDescent="0.15">
      <c r="A31" s="169" t="str">
        <f>IF(○連結実質赤字比率に係る赤字・黒字の構成分析!C$39="",NA(),○連結実質赤字比率に係る赤字・黒字の構成分析!C$39)</f>
        <v>介護サービス事業特別会計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0.12</v>
      </c>
    </row>
    <row r="32" spans="1:11" x14ac:dyDescent="0.15">
      <c r="A32" s="169" t="str">
        <f>IF(○連結実質赤字比率に係る赤字・黒字の構成分析!C$38="",NA(),○連結実質赤字比率に係る赤字・黒字の構成分析!C$38)</f>
        <v>公共下水道事業特別会計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0.14000000000000001</v>
      </c>
    </row>
    <row r="33" spans="1:16" x14ac:dyDescent="0.15">
      <c r="A33" s="169" t="str">
        <f>IF(○連結実質赤字比率に係る赤字・黒字の構成分析!C$37="",NA(),○連結実質赤字比率に係る赤字・黒字の構成分析!C$37)</f>
        <v>用地取得造成事業特別会計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0.19</v>
      </c>
    </row>
    <row r="34" spans="1:16" x14ac:dyDescent="0.15">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1.59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1.49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0.88</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0.65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1.81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2.1800000000000002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1.64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2.85</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7.08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6.46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6.97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9.2899999999999991</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464</v>
      </c>
      <c r="E42" s="170"/>
      <c r="F42" s="170"/>
      <c r="G42" s="170">
        <f>'○実質公債費比率（分子）の構造'!L$52</f>
        <v>446</v>
      </c>
      <c r="H42" s="170"/>
      <c r="I42" s="170"/>
      <c r="J42" s="170">
        <f>'○実質公債費比率（分子）の構造'!M$52</f>
        <v>422</v>
      </c>
      <c r="K42" s="170"/>
      <c r="L42" s="170"/>
      <c r="M42" s="170">
        <f>'○実質公債費比率（分子）の構造'!N$52</f>
        <v>410</v>
      </c>
      <c r="N42" s="170"/>
      <c r="O42" s="170"/>
      <c r="P42" s="170">
        <f>'○実質公債費比率（分子）の構造'!O$52</f>
        <v>384</v>
      </c>
    </row>
    <row r="43" spans="1:16" x14ac:dyDescent="0.15">
      <c r="A43" s="170" t="s">
        <v>65</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66</v>
      </c>
      <c r="B44" s="170">
        <f>'○実質公債費比率（分子）の構造'!K$50</f>
        <v>2</v>
      </c>
      <c r="C44" s="170"/>
      <c r="D44" s="170"/>
      <c r="E44" s="170">
        <f>'○実質公債費比率（分子）の構造'!L$50</f>
        <v>2</v>
      </c>
      <c r="F44" s="170"/>
      <c r="G44" s="170"/>
      <c r="H44" s="170">
        <f>'○実質公債費比率（分子）の構造'!M$50</f>
        <v>1</v>
      </c>
      <c r="I44" s="170"/>
      <c r="J44" s="170"/>
      <c r="K44" s="170">
        <f>'○実質公債費比率（分子）の構造'!N$50</f>
        <v>1</v>
      </c>
      <c r="L44" s="170"/>
      <c r="M44" s="170"/>
      <c r="N44" s="170">
        <f>'○実質公債費比率（分子）の構造'!O$50</f>
        <v>0</v>
      </c>
      <c r="O44" s="170"/>
      <c r="P44" s="170"/>
    </row>
    <row r="45" spans="1:16" x14ac:dyDescent="0.15">
      <c r="A45" s="170" t="s">
        <v>67</v>
      </c>
      <c r="B45" s="170">
        <f>'○実質公債費比率（分子）の構造'!K$49</f>
        <v>22</v>
      </c>
      <c r="C45" s="170"/>
      <c r="D45" s="170"/>
      <c r="E45" s="170">
        <f>'○実質公債費比率（分子）の構造'!L$49</f>
        <v>23</v>
      </c>
      <c r="F45" s="170"/>
      <c r="G45" s="170"/>
      <c r="H45" s="170">
        <f>'○実質公債費比率（分子）の構造'!M$49</f>
        <v>24</v>
      </c>
      <c r="I45" s="170"/>
      <c r="J45" s="170"/>
      <c r="K45" s="170">
        <f>'○実質公債費比率（分子）の構造'!N$49</f>
        <v>22</v>
      </c>
      <c r="L45" s="170"/>
      <c r="M45" s="170"/>
      <c r="N45" s="170">
        <f>'○実質公債費比率（分子）の構造'!O$49</f>
        <v>19</v>
      </c>
      <c r="O45" s="170"/>
      <c r="P45" s="170"/>
    </row>
    <row r="46" spans="1:16" x14ac:dyDescent="0.15">
      <c r="A46" s="170" t="s">
        <v>68</v>
      </c>
      <c r="B46" s="170">
        <f>'○実質公債費比率（分子）の構造'!K$48</f>
        <v>255</v>
      </c>
      <c r="C46" s="170"/>
      <c r="D46" s="170"/>
      <c r="E46" s="170">
        <f>'○実質公債費比率（分子）の構造'!L$48</f>
        <v>248</v>
      </c>
      <c r="F46" s="170"/>
      <c r="G46" s="170"/>
      <c r="H46" s="170">
        <f>'○実質公債費比率（分子）の構造'!M$48</f>
        <v>238</v>
      </c>
      <c r="I46" s="170"/>
      <c r="J46" s="170"/>
      <c r="K46" s="170">
        <f>'○実質公債費比率（分子）の構造'!N$48</f>
        <v>229</v>
      </c>
      <c r="L46" s="170"/>
      <c r="M46" s="170"/>
      <c r="N46" s="170">
        <f>'○実質公債費比率（分子）の構造'!O$48</f>
        <v>223</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513</v>
      </c>
      <c r="C49" s="170"/>
      <c r="D49" s="170"/>
      <c r="E49" s="170">
        <f>'○実質公債費比率（分子）の構造'!L$45</f>
        <v>495</v>
      </c>
      <c r="F49" s="170"/>
      <c r="G49" s="170"/>
      <c r="H49" s="170">
        <f>'○実質公債費比率（分子）の構造'!M$45</f>
        <v>463</v>
      </c>
      <c r="I49" s="170"/>
      <c r="J49" s="170"/>
      <c r="K49" s="170">
        <f>'○実質公債費比率（分子）の構造'!N$45</f>
        <v>375</v>
      </c>
      <c r="L49" s="170"/>
      <c r="M49" s="170"/>
      <c r="N49" s="170">
        <f>'○実質公債費比率（分子）の構造'!O$45</f>
        <v>429</v>
      </c>
      <c r="O49" s="170"/>
      <c r="P49" s="170"/>
    </row>
    <row r="50" spans="1:16" x14ac:dyDescent="0.15">
      <c r="A50" s="170" t="s">
        <v>72</v>
      </c>
      <c r="B50" s="170" t="e">
        <f>NA()</f>
        <v>#N/A</v>
      </c>
      <c r="C50" s="170">
        <f>IF(ISNUMBER('○実質公債費比率（分子）の構造'!K$53),'○実質公債費比率（分子）の構造'!K$53,NA())</f>
        <v>328</v>
      </c>
      <c r="D50" s="170" t="e">
        <f>NA()</f>
        <v>#N/A</v>
      </c>
      <c r="E50" s="170" t="e">
        <f>NA()</f>
        <v>#N/A</v>
      </c>
      <c r="F50" s="170">
        <f>IF(ISNUMBER('○実質公債費比率（分子）の構造'!L$53),'○実質公債費比率（分子）の構造'!L$53,NA())</f>
        <v>322</v>
      </c>
      <c r="G50" s="170" t="e">
        <f>NA()</f>
        <v>#N/A</v>
      </c>
      <c r="H50" s="170" t="e">
        <f>NA()</f>
        <v>#N/A</v>
      </c>
      <c r="I50" s="170">
        <f>IF(ISNUMBER('○実質公債費比率（分子）の構造'!M$53),'○実質公債費比率（分子）の構造'!M$53,NA())</f>
        <v>304</v>
      </c>
      <c r="J50" s="170" t="e">
        <f>NA()</f>
        <v>#N/A</v>
      </c>
      <c r="K50" s="170" t="e">
        <f>NA()</f>
        <v>#N/A</v>
      </c>
      <c r="L50" s="170">
        <f>IF(ISNUMBER('○実質公債費比率（分子）の構造'!N$53),'○実質公債費比率（分子）の構造'!N$53,NA())</f>
        <v>217</v>
      </c>
      <c r="M50" s="170" t="e">
        <f>NA()</f>
        <v>#N/A</v>
      </c>
      <c r="N50" s="170" t="e">
        <f>NA()</f>
        <v>#N/A</v>
      </c>
      <c r="O50" s="170">
        <f>IF(ISNUMBER('○実質公債費比率（分子）の構造'!O$53),'○実質公債費比率（分子）の構造'!O$53,NA())</f>
        <v>287</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3650</v>
      </c>
      <c r="E56" s="169"/>
      <c r="F56" s="169"/>
      <c r="G56" s="169">
        <f>'○将来負担比率（分子）の構造'!J$52</f>
        <v>3324</v>
      </c>
      <c r="H56" s="169"/>
      <c r="I56" s="169"/>
      <c r="J56" s="169">
        <f>'○将来負担比率（分子）の構造'!K$52</f>
        <v>3109</v>
      </c>
      <c r="K56" s="169"/>
      <c r="L56" s="169"/>
      <c r="M56" s="169">
        <f>'○将来負担比率（分子）の構造'!L$52</f>
        <v>3140</v>
      </c>
      <c r="N56" s="169"/>
      <c r="O56" s="169"/>
      <c r="P56" s="169">
        <f>'○将来負担比率（分子）の構造'!M$52</f>
        <v>2991</v>
      </c>
    </row>
    <row r="57" spans="1:16" x14ac:dyDescent="0.15">
      <c r="A57" s="169" t="s">
        <v>43</v>
      </c>
      <c r="B57" s="169"/>
      <c r="C57" s="169"/>
      <c r="D57" s="169">
        <f>'○将来負担比率（分子）の構造'!I$51</f>
        <v>30</v>
      </c>
      <c r="E57" s="169"/>
      <c r="F57" s="169"/>
      <c r="G57" s="169">
        <f>'○将来負担比率（分子）の構造'!J$51</f>
        <v>20</v>
      </c>
      <c r="H57" s="169"/>
      <c r="I57" s="169"/>
      <c r="J57" s="169">
        <f>'○将来負担比率（分子）の構造'!K$51</f>
        <v>11</v>
      </c>
      <c r="K57" s="169"/>
      <c r="L57" s="169"/>
      <c r="M57" s="169">
        <f>'○将来負担比率（分子）の構造'!L$51</f>
        <v>8</v>
      </c>
      <c r="N57" s="169"/>
      <c r="O57" s="169"/>
      <c r="P57" s="169">
        <f>'○将来負担比率（分子）の構造'!M$51</f>
        <v>10</v>
      </c>
    </row>
    <row r="58" spans="1:16" x14ac:dyDescent="0.15">
      <c r="A58" s="169" t="s">
        <v>42</v>
      </c>
      <c r="B58" s="169"/>
      <c r="C58" s="169"/>
      <c r="D58" s="169">
        <f>'○将来負担比率（分子）の構造'!I$50</f>
        <v>1858</v>
      </c>
      <c r="E58" s="169"/>
      <c r="F58" s="169"/>
      <c r="G58" s="169">
        <f>'○将来負担比率（分子）の構造'!J$50</f>
        <v>1907</v>
      </c>
      <c r="H58" s="169"/>
      <c r="I58" s="169"/>
      <c r="J58" s="169">
        <f>'○将来負担比率（分子）の構造'!K$50</f>
        <v>2039</v>
      </c>
      <c r="K58" s="169"/>
      <c r="L58" s="169"/>
      <c r="M58" s="169">
        <f>'○将来負担比率（分子）の構造'!L$50</f>
        <v>2378</v>
      </c>
      <c r="N58" s="169"/>
      <c r="O58" s="169"/>
      <c r="P58" s="169">
        <f>'○将来負担比率（分子）の構造'!M$50</f>
        <v>2766</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f>'○将来負担比率（分子）の構造'!I$45</f>
        <v>588</v>
      </c>
      <c r="C62" s="169"/>
      <c r="D62" s="169"/>
      <c r="E62" s="169">
        <f>'○将来負担比率（分子）の構造'!J$45</f>
        <v>570</v>
      </c>
      <c r="F62" s="169"/>
      <c r="G62" s="169"/>
      <c r="H62" s="169">
        <f>'○将来負担比率（分子）の構造'!K$45</f>
        <v>523</v>
      </c>
      <c r="I62" s="169"/>
      <c r="J62" s="169"/>
      <c r="K62" s="169">
        <f>'○将来負担比率（分子）の構造'!L$45</f>
        <v>522</v>
      </c>
      <c r="L62" s="169"/>
      <c r="M62" s="169"/>
      <c r="N62" s="169">
        <f>'○将来負担比率（分子）の構造'!M$45</f>
        <v>517</v>
      </c>
      <c r="O62" s="169"/>
      <c r="P62" s="169"/>
    </row>
    <row r="63" spans="1:16" x14ac:dyDescent="0.15">
      <c r="A63" s="169" t="s">
        <v>35</v>
      </c>
      <c r="B63" s="169">
        <f>'○将来負担比率（分子）の構造'!I$44</f>
        <v>131</v>
      </c>
      <c r="C63" s="169"/>
      <c r="D63" s="169"/>
      <c r="E63" s="169">
        <f>'○将来負担比率（分子）の構造'!J$44</f>
        <v>128</v>
      </c>
      <c r="F63" s="169"/>
      <c r="G63" s="169"/>
      <c r="H63" s="169">
        <f>'○将来負担比率（分子）の構造'!K$44</f>
        <v>106</v>
      </c>
      <c r="I63" s="169"/>
      <c r="J63" s="169"/>
      <c r="K63" s="169">
        <f>'○将来負担比率（分子）の構造'!L$44</f>
        <v>105</v>
      </c>
      <c r="L63" s="169"/>
      <c r="M63" s="169"/>
      <c r="N63" s="169">
        <f>'○将来負担比率（分子）の構造'!M$44</f>
        <v>95</v>
      </c>
      <c r="O63" s="169"/>
      <c r="P63" s="169"/>
    </row>
    <row r="64" spans="1:16" x14ac:dyDescent="0.15">
      <c r="A64" s="169" t="s">
        <v>34</v>
      </c>
      <c r="B64" s="169">
        <f>'○将来負担比率（分子）の構造'!I$43</f>
        <v>2190</v>
      </c>
      <c r="C64" s="169"/>
      <c r="D64" s="169"/>
      <c r="E64" s="169">
        <f>'○将来負担比率（分子）の構造'!J$43</f>
        <v>1992</v>
      </c>
      <c r="F64" s="169"/>
      <c r="G64" s="169"/>
      <c r="H64" s="169">
        <f>'○将来負担比率（分子）の構造'!K$43</f>
        <v>1814</v>
      </c>
      <c r="I64" s="169"/>
      <c r="J64" s="169"/>
      <c r="K64" s="169">
        <f>'○将来負担比率（分子）の構造'!L$43</f>
        <v>1665</v>
      </c>
      <c r="L64" s="169"/>
      <c r="M64" s="169"/>
      <c r="N64" s="169">
        <f>'○将来負担比率（分子）の構造'!M$43</f>
        <v>1502</v>
      </c>
      <c r="O64" s="169"/>
      <c r="P64" s="169"/>
    </row>
    <row r="65" spans="1:16" x14ac:dyDescent="0.15">
      <c r="A65" s="169" t="s">
        <v>33</v>
      </c>
      <c r="B65" s="169">
        <f>'○将来負担比率（分子）の構造'!I$42</f>
        <v>12</v>
      </c>
      <c r="C65" s="169"/>
      <c r="D65" s="169"/>
      <c r="E65" s="169">
        <f>'○将来負担比率（分子）の構造'!J$42</f>
        <v>10</v>
      </c>
      <c r="F65" s="169"/>
      <c r="G65" s="169"/>
      <c r="H65" s="169">
        <f>'○将来負担比率（分子）の構造'!K$42</f>
        <v>7</v>
      </c>
      <c r="I65" s="169"/>
      <c r="J65" s="169"/>
      <c r="K65" s="169">
        <f>'○将来負担比率（分子）の構造'!L$42</f>
        <v>16</v>
      </c>
      <c r="L65" s="169"/>
      <c r="M65" s="169"/>
      <c r="N65" s="169">
        <f>'○将来負担比率（分子）の構造'!M$42</f>
        <v>15</v>
      </c>
      <c r="O65" s="169"/>
      <c r="P65" s="169"/>
    </row>
    <row r="66" spans="1:16" x14ac:dyDescent="0.15">
      <c r="A66" s="169" t="s">
        <v>32</v>
      </c>
      <c r="B66" s="169">
        <f>'○将来負担比率（分子）の構造'!I$41</f>
        <v>3631</v>
      </c>
      <c r="C66" s="169"/>
      <c r="D66" s="169"/>
      <c r="E66" s="169">
        <f>'○将来負担比率（分子）の構造'!J$41</f>
        <v>3299</v>
      </c>
      <c r="F66" s="169"/>
      <c r="G66" s="169"/>
      <c r="H66" s="169">
        <f>'○将来負担比率（分子）の構造'!K$41</f>
        <v>3059</v>
      </c>
      <c r="I66" s="169"/>
      <c r="J66" s="169"/>
      <c r="K66" s="169">
        <f>'○将来負担比率（分子）の構造'!L$41</f>
        <v>3392</v>
      </c>
      <c r="L66" s="169"/>
      <c r="M66" s="169"/>
      <c r="N66" s="169">
        <f>'○将来負担比率（分子）の構造'!M$41</f>
        <v>3335</v>
      </c>
      <c r="O66" s="169"/>
      <c r="P66" s="169"/>
    </row>
    <row r="67" spans="1:16" x14ac:dyDescent="0.15">
      <c r="A67" s="169" t="s">
        <v>76</v>
      </c>
      <c r="B67" s="169" t="e">
        <f>NA()</f>
        <v>#N/A</v>
      </c>
      <c r="C67" s="169">
        <f>IF(ISNUMBER('○将来負担比率（分子）の構造'!I$53), IF('○将来負担比率（分子）の構造'!I$53 &lt; 0, 0, '○将来負担比率（分子）の構造'!I$53), NA())</f>
        <v>1015</v>
      </c>
      <c r="D67" s="169" t="e">
        <f>NA()</f>
        <v>#N/A</v>
      </c>
      <c r="E67" s="169" t="e">
        <f>NA()</f>
        <v>#N/A</v>
      </c>
      <c r="F67" s="169">
        <f>IF(ISNUMBER('○将来負担比率（分子）の構造'!J$53), IF('○将来負担比率（分子）の構造'!J$53 &lt; 0, 0, '○将来負担比率（分子）の構造'!J$53), NA())</f>
        <v>749</v>
      </c>
      <c r="G67" s="169" t="e">
        <f>NA()</f>
        <v>#N/A</v>
      </c>
      <c r="H67" s="169" t="e">
        <f>NA()</f>
        <v>#N/A</v>
      </c>
      <c r="I67" s="169">
        <f>IF(ISNUMBER('○将来負担比率（分子）の構造'!K$53), IF('○将来負担比率（分子）の構造'!K$53 &lt; 0, 0, '○将来負担比率（分子）の構造'!K$53), NA())</f>
        <v>350</v>
      </c>
      <c r="J67" s="169" t="e">
        <f>NA()</f>
        <v>#N/A</v>
      </c>
      <c r="K67" s="169" t="e">
        <f>NA()</f>
        <v>#N/A</v>
      </c>
      <c r="L67" s="169">
        <f>IF(ISNUMBER('○将来負担比率（分子）の構造'!L$53), IF('○将来負担比率（分子）の構造'!L$53 &lt; 0, 0, '○将来負担比率（分子）の構造'!L$53), NA())</f>
        <v>174</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684</v>
      </c>
      <c r="C72" s="173">
        <f>○基金残高に係る経年分析!G55</f>
        <v>781</v>
      </c>
      <c r="D72" s="173">
        <f>○基金残高に係る経年分析!H55</f>
        <v>879</v>
      </c>
    </row>
    <row r="73" spans="1:16" x14ac:dyDescent="0.15">
      <c r="A73" s="172" t="s">
        <v>79</v>
      </c>
      <c r="B73" s="173">
        <f>○基金残高に係る経年分析!F56</f>
        <v>146</v>
      </c>
      <c r="C73" s="173">
        <f>○基金残高に係る経年分析!G56</f>
        <v>146</v>
      </c>
      <c r="D73" s="173">
        <f>○基金残高に係る経年分析!H56</f>
        <v>146</v>
      </c>
    </row>
    <row r="74" spans="1:16" x14ac:dyDescent="0.15">
      <c r="A74" s="172" t="s">
        <v>80</v>
      </c>
      <c r="B74" s="173">
        <f>○基金残高に係る経年分析!F57</f>
        <v>907</v>
      </c>
      <c r="C74" s="173">
        <f>○基金残高に係る経年分析!G57</f>
        <v>1107</v>
      </c>
      <c r="D74" s="173">
        <f>○基金残高に係る経年分析!H57</f>
        <v>1370</v>
      </c>
    </row>
  </sheetData>
  <sheetProtection algorithmName="SHA-512" hashValue="GYOAStU1oKhNEUnyDbLiYXeXHyzL47KTR6zisgaOkamLXD106k43iQiRmucH6ObF8e0u4ioG05S2J834LANXlw==" saltValue="cEzj8EajbjUdqx0Rp/cZn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〇経常経費分析表（経常収支比率の分析）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2024-03-08T07:39:54Z</cp:lastPrinted>
  <dcterms:created xsi:type="dcterms:W3CDTF">2024-02-05T02:50:09Z</dcterms:created>
  <dcterms:modified xsi:type="dcterms:W3CDTF">2024-09-02T09:05:51Z</dcterms:modified>
  <cp:category/>
</cp:coreProperties>
</file>