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ilesv01\A001総務課\02 財政係\04 決算\05 決算公表\4年度財政状況資料集\6.8.26　R4財政状況資料集（公表２回目）\"/>
    </mc:Choice>
  </mc:AlternateContent>
  <xr:revisionPtr revIDLastSave="0" documentId="13_ncr:1_{715EC2FE-FB39-4C1D-8DD2-344F68A5707C}" xr6:coauthVersionLast="44" xr6:coauthVersionMax="44" xr10:uidLastSave="{00000000-0000-0000-0000-000000000000}"/>
  <bookViews>
    <workbookView xWindow="-120" yWindow="-120" windowWidth="20730" windowHeight="11160" tabRatio="817"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C37" i="10"/>
  <c r="BE36" i="10"/>
  <c r="BW35" i="10"/>
  <c r="BW36" i="10" s="1"/>
  <c r="BE35" i="10"/>
  <c r="BW34" i="10"/>
  <c r="BE34" i="10"/>
  <c r="C34" i="10"/>
  <c r="BW37" i="10" l="1"/>
  <c r="BW38" i="10" s="1"/>
  <c r="BW39" i="10" s="1"/>
  <c r="BW40" i="10" s="1"/>
  <c r="BW41" i="10" s="1"/>
  <c r="BW42" i="10" s="1"/>
  <c r="BW43" i="10" s="1"/>
  <c r="C35" i="10"/>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U34" i="10"/>
  <c r="U35" i="10" s="1"/>
  <c r="U36" i="10" s="1"/>
  <c r="U37" i="10" s="1"/>
  <c r="AM34" i="10" l="1"/>
  <c r="AM35" i="10" s="1"/>
  <c r="AM36" i="10" s="1"/>
</calcChain>
</file>

<file path=xl/sharedStrings.xml><?xml version="1.0" encoding="utf-8"?>
<sst xmlns="http://schemas.openxmlformats.org/spreadsheetml/2006/main" count="1134" uniqueCount="637">
  <si>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</si>
  <si>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</si>
  <si>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</si>
  <si>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</si>
  <si>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</si>
  <si>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</si>
  <si>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</si>
  <si>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</si>
  <si>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</si>
  <si>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</si>
  <si>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</si>
  <si>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</si>
  <si>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</si>
  <si>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</si>
  <si>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</si>
  <si>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</si>
  <si>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</si>
  <si>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</si>
  <si>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</si>
  <si>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</si>
  <si>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</si>
  <si>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</si>
  <si>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</si>
  <si>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</si>
  <si>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</si>
  <si>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</si>
  <si>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</si>
  <si>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</si>
  <si>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</si>
  <si>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</si>
  <si>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</si>
  <si>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</si>
  <si>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</si>
  <si>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</si>
  <si>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</si>
  <si>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</si>
  <si>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</si>
  <si>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</si>
  <si>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</si>
  <si>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</si>
  <si>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</si>
  <si>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</si>
  <si>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</si>
  <si>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</si>
  <si>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</si>
  <si>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</si>
  <si>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</si>
  <si>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</si>
  <si>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</si>
  <si>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</si>
  <si>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</si>
  <si>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</si>
  <si>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</si>
  <si>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</si>
  <si>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</si>
  <si>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</si>
  <si>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</si>
  <si>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</si>
  <si>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</si>
  <si>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</si>
  <si>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</si>
  <si>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</si>
  <si>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</si>
  <si>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</si>
  <si>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</si>
  <si>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</si>
  <si>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</si>
  <si>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</si>
  <si>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</si>
  <si>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</si>
  <si>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</si>
  <si>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</si>
  <si>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</si>
  <si>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</si>
  <si>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</si>
  <si>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</si>
  <si>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</si>
  <si>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</si>
  <si>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</si>
  <si>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</si>
  <si>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</si>
  <si>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</si>
  <si>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</si>
  <si>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</si>
  <si>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</si>
  <si>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</si>
  <si>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</si>
  <si>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</si>
  <si>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</si>
  <si>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</si>
  <si>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</si>
  <si>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</si>
  <si>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</si>
  <si>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</si>
  <si>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</si>
  <si>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</si>
  <si>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</si>
  <si>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</si>
  <si>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</si>
  <si>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</si>
  <si>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鏡野町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</si>
  <si>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</si>
  <si>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</si>
  <si>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</si>
  <si>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</si>
  <si>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</si>
  <si>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</si>
  <si>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</si>
  <si>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</si>
  <si>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</si>
  <si>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</si>
  <si>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</si>
  <si>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</si>
  <si>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</si>
  <si>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</si>
  <si>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</si>
  <si>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</si>
  <si>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</si>
  <si>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</si>
  <si>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</si>
  <si>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</si>
  <si>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</si>
  <si>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</si>
  <si>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</si>
  <si>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</si>
  <si>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</si>
  <si>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</si>
  <si>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</si>
  <si>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</si>
  <si>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</si>
  <si>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</si>
  <si>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</si>
  <si>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</si>
  <si>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</si>
  <si>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</si>
  <si>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</si>
  <si>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</si>
  <si>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</si>
  <si>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</si>
  <si>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</si>
  <si>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</si>
  <si>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</si>
  <si>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</si>
  <si>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</si>
  <si>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</si>
  <si>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</si>
  <si>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</si>
  <si>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</si>
  <si>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</si>
  <si>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</si>
  <si>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</si>
  <si>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</si>
  <si>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</si>
  <si>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</si>
  <si>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</si>
  <si>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</si>
  <si>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</si>
  <si>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</si>
  <si>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</si>
  <si>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</si>
  <si>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</si>
  <si>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</si>
  <si>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</si>
  <si>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</si>
  <si>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</si>
  <si>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</si>
  <si>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</si>
  <si>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</si>
  <si>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</si>
  <si>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</si>
  <si>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</si>
  <si>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</si>
  <si>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</si>
  <si>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</si>
  <si>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</si>
  <si>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</si>
  <si>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</si>
  <si>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</si>
  <si>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</si>
  <si>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</si>
  <si>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</si>
  <si>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</si>
  <si>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</si>
  <si>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</si>
  <si>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</si>
  <si>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</si>
  <si>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</si>
  <si>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</si>
  <si>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</si>
  <si>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</si>
  <si>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</si>
  <si>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</si>
  <si>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</si>
  <si>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</si>
  <si>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</si>
  <si>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</si>
  <si>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</si>
  <si>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</si>
  <si>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</si>
  <si>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</si>
  <si>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</si>
  <si>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</si>
  <si>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</si>
  <si>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</si>
  <si>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</si>
  <si>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</si>
  <si>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</si>
  <si>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</si>
  <si>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</si>
  <si>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</si>
  <si>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</si>
  <si>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</si>
  <si>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</si>
  <si>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</si>
  <si>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</si>
  <si>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</si>
  <si>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岡山県鏡野町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</si>
  <si>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</si>
  <si>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</si>
  <si>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</si>
  <si>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</si>
  <si>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</si>
  <si>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</si>
  <si>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</si>
  <si>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</si>
  <si>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</si>
  <si>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</si>
  <si>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</si>
  <si>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</si>
  <si>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</si>
  <si>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</si>
  <si>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</si>
  <si>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</si>
  <si>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</si>
  <si>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</si>
  <si>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</si>
  <si>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</si>
  <si>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</si>
  <si>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</si>
  <si>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</si>
  <si>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</si>
  <si>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</si>
  <si>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</si>
  <si>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</si>
  <si>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</si>
  <si>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</si>
  <si>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</si>
  <si>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</si>
  <si>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</si>
  <si>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</si>
  <si>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</si>
  <si>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</si>
  <si>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</si>
  <si>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</si>
  <si>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</si>
  <si>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</si>
  <si>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</si>
  <si>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</si>
  <si>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</si>
  <si>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</si>
  <si>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</si>
  <si>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</si>
  <si>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</si>
  <si>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</si>
  <si>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</si>
  <si>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</si>
  <si>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</si>
  <si>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</si>
  <si>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</si>
  <si>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</si>
  <si>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</si>
  <si>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</si>
  <si>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</si>
  <si>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</si>
  <si>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</si>
  <si>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</si>
  <si>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</si>
  <si>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</si>
  <si>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</si>
  <si>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</si>
  <si>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</si>
  <si>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</si>
  <si>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</si>
  <si>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</si>
  <si>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</si>
  <si>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</si>
  <si>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</si>
  <si>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</si>
  <si>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</si>
  <si>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</si>
  <si>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</si>
  <si>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</si>
  <si>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</si>
  <si>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</si>
  <si>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</si>
  <si>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</si>
  <si>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</si>
  <si>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</si>
  <si>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</si>
  <si>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</si>
  <si>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</si>
  <si>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</si>
  <si>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</si>
  <si>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</si>
  <si>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</si>
  <si>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</si>
  <si>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</si>
  <si>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</si>
  <si>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</si>
  <si>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</si>
  <si>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</si>
  <si>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</si>
  <si>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</si>
  <si>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</si>
  <si>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</si>
  <si>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</si>
  <si>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</si>
  <si>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</si>
  <si>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</si>
  <si>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</si>
  <si>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</si>
  <si>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</si>
  <si>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</si>
  <si>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</si>
  <si>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</si>
  <si>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</si>
  <si>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</si>
  <si>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</si>
  <si>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</si>
  <si>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</si>
  <si>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</si>
  <si>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</si>
  <si>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</si>
  <si>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</si>
  <si>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</si>
  <si>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</si>
  <si>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</si>
  <si>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</si>
  <si>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</si>
  <si>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</si>
  <si>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</si>
  <si>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</si>
  <si>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</si>
  <si>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</si>
  <si>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</si>
  <si>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</si>
  <si>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</si>
  <si>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</si>
  <si>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</si>
  <si>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</si>
  <si>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</si>
  <si>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</si>
  <si>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</si>
  <si>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</si>
  <si>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</si>
  <si>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</si>
  <si>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</si>
  <si>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</si>
  <si>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</si>
  <si>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</si>
  <si>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</si>
  <si>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</si>
  <si>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</si>
  <si>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</si>
  <si>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</si>
  <si>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</si>
  <si>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</si>
  <si>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</si>
  <si>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</si>
  <si>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岡山県鏡野町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</si>
  <si>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</si>
  <si>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</si>
  <si>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</si>
  <si>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</si>
  <si>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</si>
  <si>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</si>
  <si>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</si>
  <si>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</si>
  <si>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</si>
  <si>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</si>
  <si>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</si>
  <si>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</si>
  <si>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</si>
  <si>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</si>
  <si>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</si>
  <si>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</si>
  <si>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</si>
  <si>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</si>
  <si>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</si>
  <si>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</si>
  <si>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津山・富線共同バス運行事業特別会計</t>
    <phoneticPr fontId="5"/>
  </si>
  <si>
    <t>奨学会特別会計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</si>
  <si>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</si>
  <si>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</si>
  <si>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</si>
  <si>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</si>
  <si>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</si>
  <si>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</si>
  <si>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</si>
  <si>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</si>
  <si>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</si>
  <si>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</si>
  <si>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</si>
  <si>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</si>
  <si>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</si>
  <si>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</si>
  <si>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</si>
  <si>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</si>
  <si>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後期高齢者医療特別会計</t>
    <phoneticPr fontId="5"/>
  </si>
  <si>
    <t>国民健康保険病院事業会計</t>
    <phoneticPr fontId="5"/>
  </si>
  <si>
    <t>法適用企業</t>
    <phoneticPr fontId="5"/>
  </si>
  <si>
    <t>水道事業会計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</si>
  <si>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</si>
  <si>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</si>
  <si>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</si>
  <si>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</si>
  <si>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</si>
  <si>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</si>
  <si>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</si>
  <si>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</si>
  <si>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</si>
  <si>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</si>
  <si>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</si>
  <si>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</si>
  <si>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</si>
  <si>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</si>
  <si>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</si>
  <si>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</si>
  <si>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</si>
  <si>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</si>
  <si>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</si>
  <si>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</si>
  <si>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</si>
  <si>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</si>
  <si>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</si>
  <si>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</si>
  <si>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</si>
  <si>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</si>
  <si>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</si>
  <si>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</si>
  <si>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</si>
  <si>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</si>
  <si>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</si>
  <si>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</si>
  <si>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</si>
  <si>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</si>
  <si>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</si>
  <si>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</si>
  <si>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</si>
  <si>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</si>
  <si>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</si>
  <si>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</si>
  <si>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</si>
  <si>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</si>
  <si>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</si>
  <si>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</si>
  <si>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</si>
  <si>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</si>
  <si>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</si>
  <si>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</si>
  <si>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</si>
  <si>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</si>
  <si>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</si>
  <si>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</si>
  <si>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</si>
  <si>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</si>
  <si>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</si>
  <si>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</si>
  <si>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</si>
  <si>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</si>
  <si>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</si>
  <si>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</si>
  <si>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</si>
  <si>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</si>
  <si>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</si>
  <si>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</si>
  <si>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</si>
  <si>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</si>
  <si>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</si>
  <si>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</si>
  <si>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</si>
  <si>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</si>
  <si>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</si>
  <si>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</si>
  <si>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</si>
  <si>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</si>
  <si>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</si>
  <si>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</si>
  <si>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</si>
  <si>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</si>
  <si>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</si>
  <si>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国民健康保険病院事業会計</t>
    <phoneticPr fontId="5"/>
  </si>
  <si>
    <t>(Ｆ)</t>
    <phoneticPr fontId="5"/>
  </si>
  <si>
    <t>国民健康保険特別会計（直診勘定）</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</si>
  <si>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</si>
  <si>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</si>
  <si>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</si>
  <si>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</si>
  <si>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</si>
  <si>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</si>
  <si>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</si>
  <si>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</si>
  <si>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</si>
  <si>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</si>
  <si>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</si>
  <si>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</si>
  <si>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</si>
  <si>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</si>
  <si>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</si>
  <si>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</si>
  <si>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</si>
  <si>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</si>
  <si>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</si>
  <si>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</si>
  <si>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</si>
  <si>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</si>
  <si>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</si>
  <si>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</si>
  <si>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</si>
  <si>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</si>
  <si>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</si>
  <si>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</si>
  <si>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</si>
  <si>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</si>
  <si>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</si>
  <si>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</si>
  <si>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</si>
  <si>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</si>
  <si>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</si>
  <si>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</si>
  <si>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</si>
  <si>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</si>
  <si>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</si>
  <si>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</si>
  <si>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</si>
  <si>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</si>
  <si>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</si>
  <si>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</si>
  <si>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</si>
  <si>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</si>
  <si>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</si>
  <si>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</si>
  <si>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</si>
  <si>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</si>
  <si>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</si>
  <si>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</si>
  <si>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</si>
  <si>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</si>
  <si>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</si>
  <si>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</si>
  <si>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</si>
  <si>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</si>
  <si>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</si>
  <si>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</si>
  <si>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</si>
  <si>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</si>
  <si>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</si>
  <si>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</si>
  <si>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</si>
  <si>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</si>
  <si>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</si>
  <si>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</si>
  <si>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</si>
  <si>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</si>
  <si>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</si>
  <si>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</si>
  <si>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</si>
  <si>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</si>
  <si>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</si>
  <si>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</si>
  <si>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</si>
  <si>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</si>
  <si>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</si>
  <si>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</si>
  <si>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</si>
  <si>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</si>
  <si>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</si>
  <si>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</si>
  <si>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</si>
  <si>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5.22</t>
  </si>
  <si>
    <t>▲ 6.34</t>
  </si>
  <si>
    <t>▲ 10.59</t>
  </si>
  <si>
    <t>▲ 3.98</t>
  </si>
  <si>
    <t>▲ 2.52</t>
  </si>
  <si>
    <t>国民健康保険病院事業会計</t>
  </si>
  <si>
    <t>一般会計</t>
  </si>
  <si>
    <t>下水道事業会計</t>
  </si>
  <si>
    <t>水道事業会計</t>
  </si>
  <si>
    <t>国民健康保険特別会計（事業勘定）</t>
  </si>
  <si>
    <t>介護保険特別会計（事業勘定）</t>
  </si>
  <si>
    <t>奨学会特別会計</t>
  </si>
  <si>
    <t>国民健康保険特別会計（直診勘定）</t>
  </si>
  <si>
    <t>その他会計（赤字）</t>
  </si>
  <si>
    <t>その他会計（黒字）</t>
  </si>
  <si>
    <t>（百万円）</t>
    <phoneticPr fontId="5"/>
  </si>
  <si>
    <t>H30</t>
    <phoneticPr fontId="5"/>
  </si>
  <si>
    <t>R01</t>
    <phoneticPr fontId="5"/>
  </si>
  <si>
    <t>R02</t>
    <phoneticPr fontId="5"/>
  </si>
  <si>
    <t>R03</t>
    <phoneticPr fontId="5"/>
  </si>
  <si>
    <t>R04</t>
    <phoneticPr fontId="5"/>
  </si>
  <si>
    <t>鏡野町振興公社</t>
    <rPh sb="0" eb="3">
      <t>カガミノチョウ</t>
    </rPh>
    <rPh sb="3" eb="7">
      <t>シンコウコウシャ</t>
    </rPh>
    <phoneticPr fontId="18"/>
  </si>
  <si>
    <t>夢アグリ鏡野</t>
    <rPh sb="0" eb="1">
      <t>ユメ</t>
    </rPh>
    <rPh sb="4" eb="6">
      <t>カガミノ</t>
    </rPh>
    <phoneticPr fontId="18"/>
  </si>
  <si>
    <t>未来奥津</t>
    <rPh sb="0" eb="2">
      <t>ミライ</t>
    </rPh>
    <rPh sb="2" eb="4">
      <t>オクツ</t>
    </rPh>
    <phoneticPr fontId="18"/>
  </si>
  <si>
    <t>花美人の里</t>
    <rPh sb="0" eb="3">
      <t>ハナビジン</t>
    </rPh>
    <rPh sb="4" eb="5">
      <t>サト</t>
    </rPh>
    <phoneticPr fontId="18"/>
  </si>
  <si>
    <t>上齋原振興公社</t>
    <rPh sb="0" eb="3">
      <t>カミサイバラ</t>
    </rPh>
    <rPh sb="3" eb="7">
      <t>シンコウコウシャ</t>
    </rPh>
    <phoneticPr fontId="18"/>
  </si>
  <si>
    <t>人形峠原子力産業</t>
    <rPh sb="0" eb="8">
      <t>ニンギョウトウゲゲンシリョクサンギョウ</t>
    </rPh>
    <phoneticPr fontId="18"/>
  </si>
  <si>
    <t>ファーム登美</t>
    <rPh sb="4" eb="6">
      <t>ノボルビ</t>
    </rPh>
    <phoneticPr fontId="18"/>
  </si>
  <si>
    <t>岡山県市町村総合事務組合　一般会計</t>
    <rPh sb="0" eb="3">
      <t>オカヤマケン</t>
    </rPh>
    <rPh sb="3" eb="6">
      <t>シチョウソン</t>
    </rPh>
    <rPh sb="6" eb="12">
      <t>ソウゴウジムクミアイ</t>
    </rPh>
    <rPh sb="13" eb="15">
      <t>イッパン</t>
    </rPh>
    <rPh sb="15" eb="17">
      <t>カイケイ</t>
    </rPh>
    <phoneticPr fontId="2"/>
  </si>
  <si>
    <t>岡山県市町村総合事務組合　貸付金特別会計</t>
    <rPh sb="13" eb="16">
      <t>カシツケキン</t>
    </rPh>
    <rPh sb="16" eb="18">
      <t>トクベツ</t>
    </rPh>
    <phoneticPr fontId="2"/>
  </si>
  <si>
    <t>岡山県市町村総合事務組合　拠出金事業特別会計</t>
    <rPh sb="13" eb="16">
      <t>キョシュツキン</t>
    </rPh>
    <rPh sb="16" eb="18">
      <t>ジギョウ</t>
    </rPh>
    <rPh sb="18" eb="20">
      <t>トクベツ</t>
    </rPh>
    <phoneticPr fontId="2"/>
  </si>
  <si>
    <t>岡山県後期高齢者医療広域連合　一般会計</t>
    <rPh sb="0" eb="3">
      <t>オカヤマケン</t>
    </rPh>
    <rPh sb="3" eb="14">
      <t>コウキコウレイシャイリョウコウイキレンゴウ</t>
    </rPh>
    <rPh sb="15" eb="19">
      <t>イッパンカイケイ</t>
    </rPh>
    <phoneticPr fontId="2"/>
  </si>
  <si>
    <t>岡山県後期高齢者医療広域連合　特別会計</t>
    <rPh sb="0" eb="3">
      <t>オカヤマケン</t>
    </rPh>
    <rPh sb="3" eb="14">
      <t>コウキコウレイシャイリョウコウイキレンゴウ</t>
    </rPh>
    <rPh sb="15" eb="17">
      <t>トクベツ</t>
    </rPh>
    <rPh sb="17" eb="19">
      <t>カイケイ</t>
    </rPh>
    <phoneticPr fontId="2"/>
  </si>
  <si>
    <t>岡山県市町村税整理組合</t>
    <rPh sb="0" eb="3">
      <t>オカヤマケン</t>
    </rPh>
    <rPh sb="3" eb="6">
      <t>シチョウソン</t>
    </rPh>
    <rPh sb="6" eb="11">
      <t>ゼイセイリクミアイ</t>
    </rPh>
    <phoneticPr fontId="2"/>
  </si>
  <si>
    <t>岡山県広域水道企業団</t>
    <rPh sb="0" eb="3">
      <t>オカヤマケン</t>
    </rPh>
    <rPh sb="3" eb="10">
      <t>コウイキスイドウキギョウダン</t>
    </rPh>
    <phoneticPr fontId="2"/>
  </si>
  <si>
    <t>津山広域事務組合　一般会計</t>
    <rPh sb="0" eb="8">
      <t>ツヤマコウイキジムクミアイ</t>
    </rPh>
    <rPh sb="9" eb="13">
      <t>イッパンカイケイ</t>
    </rPh>
    <phoneticPr fontId="2"/>
  </si>
  <si>
    <t>津山広域事務組合　ふるさと振興事業特別会計</t>
    <rPh sb="0" eb="8">
      <t>ツヤマコウイキジムクミアイ</t>
    </rPh>
    <rPh sb="13" eb="15">
      <t>シンコウ</t>
    </rPh>
    <rPh sb="15" eb="17">
      <t>ジギョウ</t>
    </rPh>
    <rPh sb="17" eb="21">
      <t>トクベツカイケイ</t>
    </rPh>
    <phoneticPr fontId="2"/>
  </si>
  <si>
    <t>津山圏域資源循環施設組合　一般会計</t>
    <rPh sb="0" eb="4">
      <t>ツヤマケンイキ</t>
    </rPh>
    <rPh sb="4" eb="8">
      <t>シゲンジュンカン</t>
    </rPh>
    <rPh sb="8" eb="12">
      <t>シセツクミアイ</t>
    </rPh>
    <rPh sb="13" eb="17">
      <t>イッパンカイケイ</t>
    </rPh>
    <phoneticPr fontId="2"/>
  </si>
  <si>
    <t>津山圏域消防組合　一般会計</t>
    <rPh sb="0" eb="4">
      <t>ツヤマケンイキ</t>
    </rPh>
    <rPh sb="4" eb="8">
      <t>ショウボウクミアイ</t>
    </rPh>
    <rPh sb="9" eb="13">
      <t>イッパンカイケイ</t>
    </rPh>
    <phoneticPr fontId="2"/>
  </si>
  <si>
    <t>津山圏域衛生処理組合　一般会計</t>
    <rPh sb="0" eb="2">
      <t>ツヤマ</t>
    </rPh>
    <rPh sb="2" eb="4">
      <t>ケンイキ</t>
    </rPh>
    <rPh sb="4" eb="6">
      <t>エイセイ</t>
    </rPh>
    <rPh sb="6" eb="8">
      <t>ショリ</t>
    </rPh>
    <rPh sb="8" eb="10">
      <t>クミアイ</t>
    </rPh>
    <rPh sb="11" eb="13">
      <t>イッパン</t>
    </rPh>
    <rPh sb="13" eb="15">
      <t>カイケイ</t>
    </rPh>
    <phoneticPr fontId="2"/>
  </si>
  <si>
    <t>-</t>
    <phoneticPr fontId="2"/>
  </si>
  <si>
    <t>鏡野町地域振興基金</t>
    <phoneticPr fontId="5"/>
  </si>
  <si>
    <t>鏡野町公共用拠点施設整備基金</t>
    <phoneticPr fontId="2"/>
  </si>
  <si>
    <t>鏡野町かがみの創生基金</t>
    <rPh sb="0" eb="3">
      <t>カガミノチョウ</t>
    </rPh>
    <rPh sb="7" eb="9">
      <t>ソウセイ</t>
    </rPh>
    <rPh sb="9" eb="11">
      <t>キキン</t>
    </rPh>
    <phoneticPr fontId="2"/>
  </si>
  <si>
    <t>鏡野町養護老人ホームかがみの園運営安定化基金</t>
    <phoneticPr fontId="2"/>
  </si>
  <si>
    <t>鏡野町地域活性化・生活支援基金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</si>
  <si>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</si>
  <si>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</si>
  <si>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</si>
  <si>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</si>
  <si>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</si>
  <si>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</si>
  <si>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</si>
  <si>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</si>
  <si>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</si>
  <si>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</si>
  <si>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実質公債費比率は、H２５及び２６年度実施の大型事業に係る地方債償還により上昇傾向にある。また類似団体と比較しても高い状況である。
　将来負担比率については、地方債の償還が進んだこと等により低下している。
　上述の大型事業に係る地方債はR６年度完済予定のため、短期的には数値の改善が期待できる。
　しかしながら、今後、大規模な建設事業を控えているため、地方債償還額及び地方債残高の増加や、充当可能基金残高の減少により数値の悪化が懸念されることから、状況を注視していく。</t>
    <rPh sb="130" eb="133">
      <t>タンキテキ</t>
    </rPh>
    <rPh sb="135" eb="137">
      <t>スウチ</t>
    </rPh>
    <rPh sb="138" eb="140">
      <t>カイゼン</t>
    </rPh>
    <rPh sb="141" eb="143">
      <t>キタイ</t>
    </rPh>
    <rPh sb="179" eb="182">
      <t>ショウカンガク</t>
    </rPh>
    <rPh sb="182" eb="183">
      <t>オヨ</t>
    </rPh>
    <rPh sb="184" eb="187">
      <t>チホウサイ</t>
    </rPh>
    <rPh sb="208" eb="210">
      <t>スウチ</t>
    </rPh>
    <rPh sb="211" eb="213">
      <t>アッカ</t>
    </rPh>
    <rPh sb="214" eb="216">
      <t>ケネン</t>
    </rPh>
    <rPh sb="224" eb="226">
      <t>ジョウキョウ</t>
    </rPh>
    <rPh sb="227" eb="229">
      <t>チュウシ</t>
    </rPh>
    <phoneticPr fontId="5"/>
  </si>
  <si>
    <t xml:space="preserve">（Ｒ３年度有形固定資産減価償却率の訂正　～誤 54.4％　正 60.6％）
　将来負担比率は類似団体より高いものの、地方債の減少等により低下傾向にある。
　しかしながら、今後、大規模な建設事業を控えているため、充当可能基金残高の減少や地方債残高の増加により、将来負担比率が再び上昇することが懸念される。
　有形固定資産減価償却率は上昇傾向にあるが、今後見込まれる人口減少を踏まえ、計画的な維持管理・改修に取り組む必要がある。
</t>
    <rPh sb="39" eb="41">
      <t>ショウライ</t>
    </rPh>
    <rPh sb="41" eb="45">
      <t>フタンヒリツ</t>
    </rPh>
    <rPh sb="46" eb="48">
      <t>ルイジ</t>
    </rPh>
    <rPh sb="48" eb="50">
      <t>ダンタイ</t>
    </rPh>
    <rPh sb="52" eb="53">
      <t>タカ</t>
    </rPh>
    <rPh sb="58" eb="61">
      <t>チホウサイ</t>
    </rPh>
    <rPh sb="62" eb="64">
      <t>ゲンショウ</t>
    </rPh>
    <rPh sb="64" eb="65">
      <t>トウ</t>
    </rPh>
    <rPh sb="68" eb="70">
      <t>テイカ</t>
    </rPh>
    <rPh sb="70" eb="72">
      <t>ケイコウ</t>
    </rPh>
    <rPh sb="85" eb="87">
      <t>コンゴ</t>
    </rPh>
    <rPh sb="88" eb="91">
      <t>ダイキボ</t>
    </rPh>
    <rPh sb="92" eb="94">
      <t>ケンセツ</t>
    </rPh>
    <rPh sb="94" eb="96">
      <t>ジギョウ</t>
    </rPh>
    <rPh sb="97" eb="98">
      <t>ヒカ</t>
    </rPh>
    <rPh sb="114" eb="116">
      <t>ジュウトウ</t>
    </rPh>
    <rPh sb="140" eb="142">
      <t>ゲンショウ</t>
    </rPh>
    <rPh sb="145" eb="146">
      <t>フタタ</t>
    </rPh>
    <rPh sb="147" eb="149">
      <t>ジョウショウ</t>
    </rPh>
    <rPh sb="154" eb="156">
      <t>ケネン</t>
    </rPh>
    <rPh sb="171" eb="173">
      <t>シセツ</t>
    </rPh>
    <rPh sb="177" eb="178">
      <t>オモ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</si>
</sst>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1D54970-0ED8-4EAC-8518-7A20DC1DB82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108252</c:v>
                </c:pt>
                <c:pt idx="1">
                  <c:v>93492</c:v>
                </c:pt>
                <c:pt idx="2">
                  <c:v>94796</c:v>
                </c:pt>
                <c:pt idx="3">
                  <c:v>97758</c:v>
                </c:pt>
                <c:pt idx="4">
                  <c:v>91338</c:v>
                </c:pt>
              </c:numCache>
            </c:numRef>
          </c:val>
          <c:smooth val="0"/>
          <c:extLst>
            <c:ext xmlns:c16="http://schemas.microsoft.com/office/drawing/2014/chart" uri="{C3380CC4-5D6E-409C-BE32-E72D297353CC}">
              <c16:uniqueId val="{00000000-3CB1-4236-853C-8F33136195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131024</c:v>
                </c:pt>
                <c:pt idx="1">
                  <c:v>154245</c:v>
                </c:pt>
                <c:pt idx="2">
                  <c:v>138147</c:v>
                </c:pt>
                <c:pt idx="3">
                  <c:v>155989</c:v>
                </c:pt>
                <c:pt idx="4">
                  <c:v>150299</c:v>
                </c:pt>
              </c:numCache>
            </c:numRef>
          </c:val>
          <c:smooth val="0"/>
          <c:extLst>
            <c:ext xmlns:c16="http://schemas.microsoft.com/office/drawing/2014/chart" uri="{C3380CC4-5D6E-409C-BE32-E72D297353CC}">
              <c16:uniqueId val="{00000001-3CB1-4236-853C-8F33136195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8.1199999999999992</c:v>
                </c:pt>
                <c:pt idx="1">
                  <c:v>5.66</c:v>
                </c:pt>
                <c:pt idx="2">
                  <c:v>11.24</c:v>
                </c:pt>
                <c:pt idx="3">
                  <c:v>8.56</c:v>
                </c:pt>
                <c:pt idx="4">
                  <c:v>7.25</c:v>
                </c:pt>
              </c:numCache>
            </c:numRef>
          </c:val>
          <c:extLst>
            <c:ext xmlns:c16="http://schemas.microsoft.com/office/drawing/2014/chart" uri="{C3380CC4-5D6E-409C-BE32-E72D297353CC}">
              <c16:uniqueId val="{00000000-C97C-42FE-9867-346F40C73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73.44</c:v>
                </c:pt>
                <c:pt idx="1">
                  <c:v>74.38</c:v>
                </c:pt>
                <c:pt idx="2">
                  <c:v>54.91</c:v>
                </c:pt>
                <c:pt idx="3">
                  <c:v>57.57</c:v>
                </c:pt>
                <c:pt idx="4">
                  <c:v>59.54</c:v>
                </c:pt>
              </c:numCache>
            </c:numRef>
          </c:val>
          <c:extLst>
            <c:ext xmlns:c16="http://schemas.microsoft.com/office/drawing/2014/chart" uri="{C3380CC4-5D6E-409C-BE32-E72D297353CC}">
              <c16:uniqueId val="{00000001-C97C-42FE-9867-346F40C737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-5.22</c:v>
                </c:pt>
                <c:pt idx="1">
                  <c:v>-6.34</c:v>
                </c:pt>
                <c:pt idx="2">
                  <c:v>-10.59</c:v>
                </c:pt>
                <c:pt idx="3">
                  <c:v>-3.98</c:v>
                </c:pt>
                <c:pt idx="4">
                  <c:v>-2.52</c:v>
                </c:pt>
              </c:numCache>
            </c:numRef>
          </c:val>
          <c:smooth val="0"/>
          <c:extLst>
            <c:ext xmlns:c16="http://schemas.microsoft.com/office/drawing/2014/chart" uri="{C3380CC4-5D6E-409C-BE32-E72D297353CC}">
              <c16:uniqueId val="{00000002-C97C-42FE-9867-346F40C737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1E59-407A-B3F6-1522F0F117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59-407A-B3F6-1522F0F11765}"/>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0.08</c:v>
                </c:pt>
                <c:pt idx="2">
                  <c:v>#N/A</c:v>
                </c:pt>
                <c:pt idx="3">
                  <c:v>0.09</c:v>
                </c:pt>
                <c:pt idx="4">
                  <c:v>#N/A</c:v>
                </c:pt>
                <c:pt idx="5">
                  <c:v>0.08</c:v>
                </c:pt>
                <c:pt idx="6">
                  <c:v>#N/A</c:v>
                </c:pt>
                <c:pt idx="7">
                  <c:v>7.0000000000000007E-2</c:v>
                </c:pt>
                <c:pt idx="8">
                  <c:v>#N/A</c:v>
                </c:pt>
                <c:pt idx="9">
                  <c:v>0.04</c:v>
                </c:pt>
              </c:numCache>
            </c:numRef>
          </c:val>
          <c:extLst>
            <c:ext xmlns:c16="http://schemas.microsoft.com/office/drawing/2014/chart" uri="{C3380CC4-5D6E-409C-BE32-E72D297353CC}">
              <c16:uniqueId val="{00000002-1E59-407A-B3F6-1522F0F11765}"/>
            </c:ext>
          </c:extLst>
        </c:ser>
        <c:ser>
          <c:idx val="3"/>
          <c:order val="3"/>
          <c:tx>
            <c:strRef>
              <c:f>データシート!$A$30</c:f>
              <c:strCache>
                <c:ptCount val="1"/>
                <c:pt idx="0">
                  <c:v>奨学会特別会計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0.04</c:v>
                </c:pt>
                <c:pt idx="2">
                  <c:v>#N/A</c:v>
                </c:pt>
                <c:pt idx="3">
                  <c:v>0.09</c:v>
                </c:pt>
                <c:pt idx="4">
                  <c:v>#N/A</c:v>
                </c:pt>
                <c:pt idx="5">
                  <c:v>0.11</c:v>
                </c:pt>
                <c:pt idx="6">
                  <c:v>#N/A</c:v>
                </c:pt>
                <c:pt idx="7">
                  <c:v>0.17</c:v>
                </c:pt>
                <c:pt idx="8">
                  <c:v>#N/A</c:v>
                </c:pt>
                <c:pt idx="9">
                  <c:v>0.19</c:v>
                </c:pt>
              </c:numCache>
            </c:numRef>
          </c:val>
          <c:extLst>
            <c:ext xmlns:c16="http://schemas.microsoft.com/office/drawing/2014/chart" uri="{C3380CC4-5D6E-409C-BE32-E72D297353CC}">
              <c16:uniqueId val="{00000003-1E59-407A-B3F6-1522F0F11765}"/>
            </c:ext>
          </c:extLst>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1.37</c:v>
                </c:pt>
                <c:pt idx="2">
                  <c:v>#N/A</c:v>
                </c:pt>
                <c:pt idx="3">
                  <c:v>2.35</c:v>
                </c:pt>
                <c:pt idx="4">
                  <c:v>#N/A</c:v>
                </c:pt>
                <c:pt idx="5">
                  <c:v>2.72</c:v>
                </c:pt>
                <c:pt idx="6">
                  <c:v>#N/A</c:v>
                </c:pt>
                <c:pt idx="7">
                  <c:v>0.99</c:v>
                </c:pt>
                <c:pt idx="8">
                  <c:v>#N/A</c:v>
                </c:pt>
                <c:pt idx="9">
                  <c:v>0.82</c:v>
                </c:pt>
              </c:numCache>
            </c:numRef>
          </c:val>
          <c:extLst>
            <c:ext xmlns:c16="http://schemas.microsoft.com/office/drawing/2014/chart" uri="{C3380CC4-5D6E-409C-BE32-E72D297353CC}">
              <c16:uniqueId val="{00000004-1E59-407A-B3F6-1522F0F1176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1.19</c:v>
                </c:pt>
                <c:pt idx="4">
                  <c:v>#N/A</c:v>
                </c:pt>
                <c:pt idx="5">
                  <c:v>1.73</c:v>
                </c:pt>
                <c:pt idx="6">
                  <c:v>#N/A</c:v>
                </c:pt>
                <c:pt idx="7">
                  <c:v>1.81</c:v>
                </c:pt>
                <c:pt idx="8">
                  <c:v>#N/A</c:v>
                </c:pt>
                <c:pt idx="9">
                  <c:v>0.96</c:v>
                </c:pt>
              </c:numCache>
            </c:numRef>
          </c:val>
          <c:extLst>
            <c:ext xmlns:c16="http://schemas.microsoft.com/office/drawing/2014/chart" uri="{C3380CC4-5D6E-409C-BE32-E72D297353CC}">
              <c16:uniqueId val="{00000005-1E59-407A-B3F6-1522F0F11765}"/>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12.68</c:v>
                </c:pt>
                <c:pt idx="2">
                  <c:v>#N/A</c:v>
                </c:pt>
                <c:pt idx="3">
                  <c:v>11.59</c:v>
                </c:pt>
                <c:pt idx="4">
                  <c:v>#N/A</c:v>
                </c:pt>
                <c:pt idx="5">
                  <c:v>9.65</c:v>
                </c:pt>
                <c:pt idx="6">
                  <c:v>#N/A</c:v>
                </c:pt>
                <c:pt idx="7">
                  <c:v>7.42</c:v>
                </c:pt>
                <c:pt idx="8">
                  <c:v>#N/A</c:v>
                </c:pt>
                <c:pt idx="9">
                  <c:v>5.88</c:v>
                </c:pt>
              </c:numCache>
            </c:numRef>
          </c:val>
          <c:extLst>
            <c:ext xmlns:c16="http://schemas.microsoft.com/office/drawing/2014/chart" uri="{C3380CC4-5D6E-409C-BE32-E72D297353CC}">
              <c16:uniqueId val="{00000006-1E59-407A-B3F6-1522F0F1176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4.4800000000000004</c:v>
                </c:pt>
                <c:pt idx="2">
                  <c:v>#N/A</c:v>
                </c:pt>
                <c:pt idx="3">
                  <c:v>4.9000000000000004</c:v>
                </c:pt>
                <c:pt idx="4">
                  <c:v>#N/A</c:v>
                </c:pt>
                <c:pt idx="5">
                  <c:v>4.9800000000000004</c:v>
                </c:pt>
                <c:pt idx="6">
                  <c:v>#N/A</c:v>
                </c:pt>
                <c:pt idx="7">
                  <c:v>5.32</c:v>
                </c:pt>
                <c:pt idx="8">
                  <c:v>#N/A</c:v>
                </c:pt>
                <c:pt idx="9">
                  <c:v>6.07</c:v>
                </c:pt>
              </c:numCache>
            </c:numRef>
          </c:val>
          <c:extLst>
            <c:ext xmlns:c16="http://schemas.microsoft.com/office/drawing/2014/chart" uri="{C3380CC4-5D6E-409C-BE32-E72D297353CC}">
              <c16:uniqueId val="{00000007-1E59-407A-B3F6-1522F0F1176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8.06</c:v>
                </c:pt>
                <c:pt idx="2">
                  <c:v>#N/A</c:v>
                </c:pt>
                <c:pt idx="3">
                  <c:v>5.56</c:v>
                </c:pt>
                <c:pt idx="4">
                  <c:v>#N/A</c:v>
                </c:pt>
                <c:pt idx="5">
                  <c:v>11.11</c:v>
                </c:pt>
                <c:pt idx="6">
                  <c:v>#N/A</c:v>
                </c:pt>
                <c:pt idx="7">
                  <c:v>8.3699999999999992</c:v>
                </c:pt>
                <c:pt idx="8">
                  <c:v>#N/A</c:v>
                </c:pt>
                <c:pt idx="9">
                  <c:v>7.04</c:v>
                </c:pt>
              </c:numCache>
            </c:numRef>
          </c:val>
          <c:extLst>
            <c:ext xmlns:c16="http://schemas.microsoft.com/office/drawing/2014/chart" uri="{C3380CC4-5D6E-409C-BE32-E72D297353CC}">
              <c16:uniqueId val="{00000008-1E59-407A-B3F6-1522F0F11765}"/>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25.47</c:v>
                </c:pt>
                <c:pt idx="2">
                  <c:v>#N/A</c:v>
                </c:pt>
                <c:pt idx="3">
                  <c:v>24.69</c:v>
                </c:pt>
                <c:pt idx="4">
                  <c:v>#N/A</c:v>
                </c:pt>
                <c:pt idx="5">
                  <c:v>23.72</c:v>
                </c:pt>
                <c:pt idx="6">
                  <c:v>#N/A</c:v>
                </c:pt>
                <c:pt idx="7">
                  <c:v>22.8</c:v>
                </c:pt>
                <c:pt idx="8">
                  <c:v>#N/A</c:v>
                </c:pt>
                <c:pt idx="9">
                  <c:v>23.2</c:v>
                </c:pt>
              </c:numCache>
            </c:numRef>
          </c:val>
          <c:extLst>
            <c:ext xmlns:c16="http://schemas.microsoft.com/office/drawing/2014/chart" uri="{C3380CC4-5D6E-409C-BE32-E72D297353CC}">
              <c16:uniqueId val="{00000009-1E59-407A-B3F6-1522F0F117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1759</c:v>
                </c:pt>
                <c:pt idx="5">
                  <c:v>1746</c:v>
                </c:pt>
                <c:pt idx="8">
                  <c:v>1807</c:v>
                </c:pt>
                <c:pt idx="11">
                  <c:v>1819</c:v>
                </c:pt>
                <c:pt idx="14">
                  <c:v>1813</c:v>
                </c:pt>
              </c:numCache>
            </c:numRef>
          </c:val>
          <c:extLst>
            <c:ext xmlns:c16="http://schemas.microsoft.com/office/drawing/2014/chart" uri="{C3380CC4-5D6E-409C-BE32-E72D297353CC}">
              <c16:uniqueId val="{00000000-485C-4B5C-A65E-942CCB7122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5C-4B5C-A65E-942CCB7122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3</c:v>
                </c:pt>
                <c:pt idx="6">
                  <c:v>4</c:v>
                </c:pt>
                <c:pt idx="9">
                  <c:v>3</c:v>
                </c:pt>
                <c:pt idx="12">
                  <c:v>3</c:v>
                </c:pt>
              </c:numCache>
            </c:numRef>
          </c:val>
          <c:extLst>
            <c:ext xmlns:c16="http://schemas.microsoft.com/office/drawing/2014/chart" uri="{C3380CC4-5D6E-409C-BE32-E72D297353CC}">
              <c16:uniqueId val="{00000002-485C-4B5C-A65E-942CCB7122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56</c:v>
                </c:pt>
                <c:pt idx="3">
                  <c:v>88</c:v>
                </c:pt>
                <c:pt idx="6">
                  <c:v>99</c:v>
                </c:pt>
                <c:pt idx="9">
                  <c:v>97</c:v>
                </c:pt>
                <c:pt idx="12">
                  <c:v>98</c:v>
                </c:pt>
              </c:numCache>
            </c:numRef>
          </c:val>
          <c:extLst>
            <c:ext xmlns:c16="http://schemas.microsoft.com/office/drawing/2014/chart" uri="{C3380CC4-5D6E-409C-BE32-E72D297353CC}">
              <c16:uniqueId val="{00000003-485C-4B5C-A65E-942CCB7122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595</c:v>
                </c:pt>
                <c:pt idx="3">
                  <c:v>593</c:v>
                </c:pt>
                <c:pt idx="6">
                  <c:v>578</c:v>
                </c:pt>
                <c:pt idx="9">
                  <c:v>598</c:v>
                </c:pt>
                <c:pt idx="12">
                  <c:v>638</c:v>
                </c:pt>
              </c:numCache>
            </c:numRef>
          </c:val>
          <c:extLst>
            <c:ext xmlns:c16="http://schemas.microsoft.com/office/drawing/2014/chart" uri="{C3380CC4-5D6E-409C-BE32-E72D297353CC}">
              <c16:uniqueId val="{00000004-485C-4B5C-A65E-942CCB7122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5C-4B5C-A65E-942CCB7122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5C-4B5C-A65E-942CCB7122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1705</c:v>
                </c:pt>
                <c:pt idx="3">
                  <c:v>1662</c:v>
                </c:pt>
                <c:pt idx="6">
                  <c:v>1757</c:v>
                </c:pt>
                <c:pt idx="9">
                  <c:v>1785</c:v>
                </c:pt>
                <c:pt idx="12">
                  <c:v>1775</c:v>
                </c:pt>
              </c:numCache>
            </c:numRef>
          </c:val>
          <c:extLst>
            <c:ext xmlns:c16="http://schemas.microsoft.com/office/drawing/2014/chart" uri="{C3380CC4-5D6E-409C-BE32-E72D297353CC}">
              <c16:uniqueId val="{00000007-485C-4B5C-A65E-942CCB7122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598</c:v>
                </c:pt>
                <c:pt idx="2">
                  <c:v>#N/A</c:v>
                </c:pt>
                <c:pt idx="3">
                  <c:v>#N/A</c:v>
                </c:pt>
                <c:pt idx="4">
                  <c:v>600</c:v>
                </c:pt>
                <c:pt idx="5">
                  <c:v>#N/A</c:v>
                </c:pt>
                <c:pt idx="6">
                  <c:v>#N/A</c:v>
                </c:pt>
                <c:pt idx="7">
                  <c:v>631</c:v>
                </c:pt>
                <c:pt idx="8">
                  <c:v>#N/A</c:v>
                </c:pt>
                <c:pt idx="9">
                  <c:v>#N/A</c:v>
                </c:pt>
                <c:pt idx="10">
                  <c:v>664</c:v>
                </c:pt>
                <c:pt idx="11">
                  <c:v>#N/A</c:v>
                </c:pt>
                <c:pt idx="12">
                  <c:v>#N/A</c:v>
                </c:pt>
                <c:pt idx="13">
                  <c:v>701</c:v>
                </c:pt>
                <c:pt idx="14">
                  <c:v>#N/A</c:v>
                </c:pt>
              </c:numCache>
            </c:numRef>
          </c:val>
          <c:smooth val="0"/>
          <c:extLst>
            <c:ext xmlns:c16="http://schemas.microsoft.com/office/drawing/2014/chart" uri="{C3380CC4-5D6E-409C-BE32-E72D297353CC}">
              <c16:uniqueId val="{00000008-485C-4B5C-A65E-942CCB7122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14568</c:v>
                </c:pt>
                <c:pt idx="5">
                  <c:v>13487</c:v>
                </c:pt>
                <c:pt idx="8">
                  <c:v>13065</c:v>
                </c:pt>
                <c:pt idx="11">
                  <c:v>13395</c:v>
                </c:pt>
                <c:pt idx="14">
                  <c:v>11309</c:v>
                </c:pt>
              </c:numCache>
            </c:numRef>
          </c:val>
          <c:extLst>
            <c:ext xmlns:c16="http://schemas.microsoft.com/office/drawing/2014/chart" uri="{C3380CC4-5D6E-409C-BE32-E72D297353CC}">
              <c16:uniqueId val="{00000000-9A03-4CB5-983F-BAEB2575A8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400</c:v>
                </c:pt>
                <c:pt idx="5">
                  <c:v>344</c:v>
                </c:pt>
                <c:pt idx="8">
                  <c:v>294</c:v>
                </c:pt>
                <c:pt idx="11">
                  <c:v>251</c:v>
                </c:pt>
                <c:pt idx="14">
                  <c:v>214</c:v>
                </c:pt>
              </c:numCache>
            </c:numRef>
          </c:val>
          <c:extLst>
            <c:ext xmlns:c16="http://schemas.microsoft.com/office/drawing/2014/chart" uri="{C3380CC4-5D6E-409C-BE32-E72D297353CC}">
              <c16:uniqueId val="{00000001-9A03-4CB5-983F-BAEB2575A8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8716</c:v>
                </c:pt>
                <c:pt idx="5">
                  <c:v>8533</c:v>
                </c:pt>
                <c:pt idx="8">
                  <c:v>7570</c:v>
                </c:pt>
                <c:pt idx="11">
                  <c:v>7877</c:v>
                </c:pt>
                <c:pt idx="14">
                  <c:v>7952</c:v>
                </c:pt>
              </c:numCache>
            </c:numRef>
          </c:val>
          <c:extLst>
            <c:ext xmlns:c16="http://schemas.microsoft.com/office/drawing/2014/chart" uri="{C3380CC4-5D6E-409C-BE32-E72D297353CC}">
              <c16:uniqueId val="{00000002-9A03-4CB5-983F-BAEB2575A8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03-4CB5-983F-BAEB2575A8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03-4CB5-983F-BAEB2575A8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03-4CB5-983F-BAEB2575A8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1199</c:v>
                </c:pt>
                <c:pt idx="3">
                  <c:v>998</c:v>
                </c:pt>
                <c:pt idx="6">
                  <c:v>968</c:v>
                </c:pt>
                <c:pt idx="9">
                  <c:v>931</c:v>
                </c:pt>
                <c:pt idx="12">
                  <c:v>914</c:v>
                </c:pt>
              </c:numCache>
            </c:numRef>
          </c:val>
          <c:extLst>
            <c:ext xmlns:c16="http://schemas.microsoft.com/office/drawing/2014/chart" uri="{C3380CC4-5D6E-409C-BE32-E72D297353CC}">
              <c16:uniqueId val="{00000006-9A03-4CB5-983F-BAEB2575A8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1134</c:v>
                </c:pt>
                <c:pt idx="3">
                  <c:v>1060</c:v>
                </c:pt>
                <c:pt idx="6">
                  <c:v>977</c:v>
                </c:pt>
                <c:pt idx="9">
                  <c:v>915</c:v>
                </c:pt>
                <c:pt idx="12">
                  <c:v>809</c:v>
                </c:pt>
              </c:numCache>
            </c:numRef>
          </c:val>
          <c:extLst>
            <c:ext xmlns:c16="http://schemas.microsoft.com/office/drawing/2014/chart" uri="{C3380CC4-5D6E-409C-BE32-E72D297353CC}">
              <c16:uniqueId val="{00000007-9A03-4CB5-983F-BAEB2575A8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8422</c:v>
                </c:pt>
                <c:pt idx="3">
                  <c:v>8301</c:v>
                </c:pt>
                <c:pt idx="6">
                  <c:v>7165</c:v>
                </c:pt>
                <c:pt idx="9">
                  <c:v>7230</c:v>
                </c:pt>
                <c:pt idx="12">
                  <c:v>6386</c:v>
                </c:pt>
              </c:numCache>
            </c:numRef>
          </c:val>
          <c:extLst>
            <c:ext xmlns:c16="http://schemas.microsoft.com/office/drawing/2014/chart" uri="{C3380CC4-5D6E-409C-BE32-E72D297353CC}">
              <c16:uniqueId val="{00000008-9A03-4CB5-983F-BAEB2575A8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2672</c:v>
                </c:pt>
                <c:pt idx="3">
                  <c:v>2719</c:v>
                </c:pt>
                <c:pt idx="6">
                  <c:v>2364</c:v>
                </c:pt>
                <c:pt idx="9">
                  <c:v>2443</c:v>
                </c:pt>
                <c:pt idx="12">
                  <c:v>2267</c:v>
                </c:pt>
              </c:numCache>
            </c:numRef>
          </c:val>
          <c:extLst>
            <c:ext xmlns:c16="http://schemas.microsoft.com/office/drawing/2014/chart" uri="{C3380CC4-5D6E-409C-BE32-E72D297353CC}">
              <c16:uniqueId val="{00000009-9A03-4CB5-983F-BAEB2575A8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14195</c:v>
                </c:pt>
                <c:pt idx="3">
                  <c:v>13484</c:v>
                </c:pt>
                <c:pt idx="6">
                  <c:v>12620</c:v>
                </c:pt>
                <c:pt idx="9">
                  <c:v>11761</c:v>
                </c:pt>
                <c:pt idx="12">
                  <c:v>10783</c:v>
                </c:pt>
              </c:numCache>
            </c:numRef>
          </c:val>
          <c:extLst>
            <c:ext xmlns:c16="http://schemas.microsoft.com/office/drawing/2014/chart" uri="{C3380CC4-5D6E-409C-BE32-E72D297353CC}">
              <c16:uniqueId val="{0000000A-9A03-4CB5-983F-BAEB2575A8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3938</c:v>
                </c:pt>
                <c:pt idx="2">
                  <c:v>#N/A</c:v>
                </c:pt>
                <c:pt idx="3">
                  <c:v>#N/A</c:v>
                </c:pt>
                <c:pt idx="4">
                  <c:v>4197</c:v>
                </c:pt>
                <c:pt idx="5">
                  <c:v>#N/A</c:v>
                </c:pt>
                <c:pt idx="6">
                  <c:v>#N/A</c:v>
                </c:pt>
                <c:pt idx="7">
                  <c:v>3165</c:v>
                </c:pt>
                <c:pt idx="8">
                  <c:v>#N/A</c:v>
                </c:pt>
                <c:pt idx="9">
                  <c:v>#N/A</c:v>
                </c:pt>
                <c:pt idx="10">
                  <c:v>1758</c:v>
                </c:pt>
                <c:pt idx="11">
                  <c:v>#N/A</c:v>
                </c:pt>
                <c:pt idx="12">
                  <c:v>#N/A</c:v>
                </c:pt>
                <c:pt idx="13">
                  <c:v>1683</c:v>
                </c:pt>
                <c:pt idx="14">
                  <c:v>#N/A</c:v>
                </c:pt>
              </c:numCache>
            </c:numRef>
          </c:val>
          <c:smooth val="0"/>
          <c:extLst>
            <c:ext xmlns:c16="http://schemas.microsoft.com/office/drawing/2014/chart" uri="{C3380CC4-5D6E-409C-BE32-E72D297353CC}">
              <c16:uniqueId val="{0000000B-9A03-4CB5-983F-BAEB2575A8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3963</c:v>
                </c:pt>
                <c:pt idx="1">
                  <c:v>4332</c:v>
                </c:pt>
                <c:pt idx="2">
                  <c:v>4403</c:v>
                </c:pt>
              </c:numCache>
            </c:numRef>
          </c:val>
          <c:extLst>
            <c:ext xmlns:c16="http://schemas.microsoft.com/office/drawing/2014/chart" uri="{C3380CC4-5D6E-409C-BE32-E72D297353CC}">
              <c16:uniqueId val="{00000000-C1AA-4BEA-8319-DDA7C414FB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1189</c:v>
                </c:pt>
                <c:pt idx="1">
                  <c:v>1092</c:v>
                </c:pt>
                <c:pt idx="2">
                  <c:v>1129</c:v>
                </c:pt>
              </c:numCache>
            </c:numRef>
          </c:val>
          <c:extLst>
            <c:ext xmlns:c16="http://schemas.microsoft.com/office/drawing/2014/chart" uri="{C3380CC4-5D6E-409C-BE32-E72D297353CC}">
              <c16:uniqueId val="{00000001-C1AA-4BEA-8319-DDA7C414FB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3664</c:v>
                </c:pt>
                <c:pt idx="1">
                  <c:v>3470</c:v>
                </c:pt>
                <c:pt idx="2">
                  <c:v>3218</c:v>
                </c:pt>
              </c:numCache>
            </c:numRef>
          </c:val>
          <c:extLst>
            <c:ext xmlns:c16="http://schemas.microsoft.com/office/drawing/2014/chart" uri="{C3380CC4-5D6E-409C-BE32-E72D297353CC}">
              <c16:uniqueId val="{00000002-C1AA-4BEA-8319-DDA7C414FB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{5569BA42-31F3-4216-85E2-3090595097C2}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DBD-444C-93BB-FAC6439D1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{52F5B758-96E3-47DA-8114-3942A24F10A6}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BD-444C-93BB-FAC6439D1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{D042A4AC-C150-4C7A-B518-B75D44C6EFDF}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BD-444C-93BB-FAC6439D1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{9B2F91FC-6BA9-4D07-A175-18863C150952}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BD-444C-93BB-FAC6439D1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{4A8E5220-2EDC-47A2-A9EA-3E1930EE6F3E}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BD-444C-93BB-FAC6439D1F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{36730FEA-90E8-44D1-AE7F-C54DA13A658A}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DBD-444C-93BB-FAC6439D1F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{6FB9A23B-1443-43C7-8546-D24D56E00AD1}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DBD-444C-93BB-FAC6439D1F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{19BEA8CF-0F4A-4F84-9F64-6552D9113EA2}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DBD-444C-93BB-FAC6439D1F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{4D3E9559-7D01-4C97-89D4-7C0E92E7A3AF}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DBD-444C-93BB-FAC6439D1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56.9</c:v>
                </c:pt>
                <c:pt idx="8">
                  <c:v>57.9</c:v>
                </c:pt>
                <c:pt idx="16">
                  <c:v>59.4</c:v>
                </c:pt>
                <c:pt idx="24">
                  <c:v>54.4</c:v>
                </c:pt>
                <c:pt idx="32">
                  <c:v>61.5</c:v>
                </c:pt>
              </c:numCache>
            </c:numRef>
          </c:xVal>
          <c:yVal>
            <c:numRef>
              <c:f>公会計指標分析・財政指標組合せ分析表!$BP$51:$DC$51</c:f>
              <c:numCache>
                <c:formatCode>#,##0.0;"▲ "#,##0.0</c:formatCode>
                <c:ptCount val="40"/>
                <c:pt idx="0">
                  <c:v>74.599999999999994</c:v>
                </c:pt>
                <c:pt idx="8">
                  <c:v>80.2</c:v>
                </c:pt>
                <c:pt idx="16">
                  <c:v>57.9</c:v>
                </c:pt>
                <c:pt idx="24">
                  <c:v>30.5</c:v>
                </c:pt>
                <c:pt idx="32">
                  <c:v>29.8</c:v>
                </c:pt>
              </c:numCache>
            </c:numRef>
          </c:yVal>
          <c:smooth val="0"/>
          <c:extLst>
            <c:ext xmlns:c16="http://schemas.microsoft.com/office/drawing/2014/chart" uri="{C3380CC4-5D6E-409C-BE32-E72D297353CC}">
              <c16:uniqueId val="{00000009-ADBD-444C-93BB-FAC6439D1F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{EC3DE09C-25C6-4909-9550-5EDE7F00BE33}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DBD-444C-93BB-FAC6439D1F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{4C4A4AFC-DDF7-416B-9D2A-8655D3A7C9CF}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BD-444C-93BB-FAC6439D1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{88F52C10-A7D0-4BCC-AFCB-4DDCB167823C}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BD-444C-93BB-FAC6439D1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{FE665BED-F51D-4759-860A-13A2945DDB72}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BD-444C-93BB-FAC6439D1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{F24AFD38-55F6-4272-8458-A0D760DB9C70}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BD-444C-93BB-FAC6439D1FB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{99AD1262-6C2D-420E-B4A3-4C6E99FBD3F2}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DBD-444C-93BB-FAC6439D1FB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{0CBEB310-5603-4BE7-95DA-B043A5433737}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DBD-444C-93BB-FAC6439D1FB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{7FA4A50D-8347-4B66-BB77-A4E989E2CE4D}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DBD-444C-93BB-FAC6439D1FB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{42EDDE7F-8E5B-4AA7-9010-382CA3410039}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DBD-444C-93BB-FAC6439D1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60.5</c:v>
                </c:pt>
                <c:pt idx="8">
                  <c:v>61.4</c:v>
                </c:pt>
                <c:pt idx="16">
                  <c:v>62</c:v>
                </c:pt>
                <c:pt idx="24">
                  <c:v>62.9</c:v>
                </c:pt>
                <c:pt idx="32">
                  <c:v>62.8</c:v>
                </c:pt>
              </c:numCache>
            </c:numRef>
          </c:xVal>
          <c:yVal>
            <c:numRef>
              <c:f>公会計指標分析・財政指標組合せ分析表!$BP$55:$DC$55</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ADBD-444C-93BB-FAC6439D1FBB}"/>
            </c:ext>
          </c:extLst>
        </c:ser>
        <c:dLbls>
          <c:showLegendKey val="0"/>
          <c:showVal val="1"/>
          <c:showCatName val="0"/>
          <c:showSerName val="0"/>
          <c:showPercent val="0"/>
          <c:showBubbleSize val="0"/>
        </c:dLbls>
        <c:axId val="46179840"/>
        <c:axId val="46181760"/>
      </c:scatterChart>
      <c:valAx>
        <c:axId val="46179840"/>
        <c:scaling>
          <c:orientation val="maxMin"/>
          <c:max val="64"/>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{920BCD59-7E43-4B43-B591-07390E37F63C}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7441-4B8E-90CC-850F4379FA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{E2E4EF91-A8C8-4143-8052-C4326AE8A96D}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41-4B8E-90CC-850F4379FA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{ED30E055-78E7-4444-9F40-D9EBB93778B7}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41-4B8E-90CC-850F4379FA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{F29CD13E-0862-4317-8DB4-5418823D15D3}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41-4B8E-90CC-850F4379FA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{1D1135AC-46C6-4A77-9D69-98922489B935}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41-4B8E-90CC-850F4379FAD7}"/>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{F75FED3C-97D0-4D93-ACBF-1095F89A600B}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7441-4B8E-90CC-850F4379FA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{283323BC-0561-41D3-A97E-F08DF4F0FC56}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7441-4B8E-90CC-850F4379FA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{D5AD9415-0D80-4AFB-B07D-7189B055802C}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7441-4B8E-90CC-850F4379FA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{40DA23B2-108C-4A65-A184-F8F6CC8CF18B}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7441-4B8E-90CC-850F4379FA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11.3</c:v>
                </c:pt>
                <c:pt idx="16">
                  <c:v>11.4</c:v>
                </c:pt>
                <c:pt idx="24">
                  <c:v>11.5</c:v>
                </c:pt>
                <c:pt idx="32">
                  <c:v>11.8</c:v>
                </c:pt>
              </c:numCache>
            </c:numRef>
          </c:xVal>
          <c:yVal>
            <c:numRef>
              <c:f>公会計指標分析・財政指標組合せ分析表!$BP$73:$DC$73</c:f>
              <c:numCache>
                <c:formatCode>#,##0.0;"▲ "#,##0.0</c:formatCode>
                <c:ptCount val="40"/>
                <c:pt idx="0">
                  <c:v>74.599999999999994</c:v>
                </c:pt>
                <c:pt idx="8">
                  <c:v>80.2</c:v>
                </c:pt>
                <c:pt idx="16">
                  <c:v>57.9</c:v>
                </c:pt>
                <c:pt idx="24">
                  <c:v>30.5</c:v>
                </c:pt>
                <c:pt idx="32">
                  <c:v>29.8</c:v>
                </c:pt>
              </c:numCache>
            </c:numRef>
          </c:yVal>
          <c:smooth val="0"/>
          <c:extLst>
            <c:ext xmlns:c16="http://schemas.microsoft.com/office/drawing/2014/chart" uri="{C3380CC4-5D6E-409C-BE32-E72D297353CC}">
              <c16:uniqueId val="{00000009-7441-4B8E-90CC-850F4379FA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5234563816980492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{349E7921-4129-4478-8D34-2A7205D62177}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7441-4B8E-90CC-850F4379FA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{B9093E75-B7A9-494D-A992-961043EF28E6}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41-4B8E-90CC-850F4379FA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{C5FBB6CC-042C-4C26-80A7-6594337EDF90}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41-4B8E-90CC-850F4379FA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{66852C28-8BB8-4BD1-B908-A0E6F63D4DCF}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41-4B8E-90CC-850F4379FA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{AEE6C797-F7A2-464E-B43F-C37A3F27A772}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41-4B8E-90CC-850F4379FAD7}"/>
                </c:ext>
              </c:extLst>
            </c:dLbl>
            <c:dLbl>
              <c:idx val="8"/>
              <c:layout>
                <c:manualLayout>
                  <c:x val="-3.8033770527205725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{230EF20F-259A-4E8B-8791-AA08BA094396}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7441-4B8E-90CC-850F4379FAD7}"/>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{E5392FC2-9D1D-4D2A-8CB5-4D675EF0F60F}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7441-4B8E-90CC-850F4379FAD7}"/>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{49640F85-34CC-4471-A605-A535A4B07180}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7441-4B8E-90CC-850F4379FAD7}"/>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{1E6440EC-253A-4BB6-BCA3-5CADADBF6ABF}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7441-4B8E-90CC-850F4379FA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9.1999999999999993</c:v>
                </c:pt>
                <c:pt idx="16">
                  <c:v>8.6</c:v>
                </c:pt>
                <c:pt idx="24">
                  <c:v>8</c:v>
                </c:pt>
                <c:pt idx="32">
                  <c:v>8</c:v>
                </c:pt>
              </c:numCache>
            </c:numRef>
          </c:xVal>
          <c:yVal>
            <c:numRef>
              <c:f>公会計指標分析・財政指標組合せ分析表!$BP$77:$DC$77</c:f>
              <c:numCache>
                <c:formatCode>#,##0.0;"▲ "#,##0.0</c:formatCode>
                <c:ptCount val="40"/>
                <c:pt idx="0">
                  <c:v>20.9</c:v>
                </c:pt>
                <c:pt idx="8">
                  <c:v>21</c:v>
                </c:pt>
                <c:pt idx="16">
                  <c:v>23.5</c:v>
                </c:pt>
                <c:pt idx="24">
                  <c:v>6.9</c:v>
                </c:pt>
                <c:pt idx="32">
                  <c:v>0</c:v>
                </c:pt>
              </c:numCache>
            </c:numRef>
          </c:yVal>
          <c:smooth val="0"/>
          <c:extLst>
            <c:ext xmlns:c16="http://schemas.microsoft.com/office/drawing/2014/chart" uri="{C3380CC4-5D6E-409C-BE32-E72D297353CC}">
              <c16:uniqueId val="{00000013-7441-4B8E-90CC-850F4379FAD7}"/>
            </c:ext>
          </c:extLst>
        </c:ser>
        <c:dLbls>
          <c:showLegendKey val="0"/>
          <c:showVal val="1"/>
          <c:showCatName val="0"/>
          <c:showSerName val="0"/>
          <c:showPercent val="0"/>
          <c:showBubbleSize val="0"/>
        </c:dLbls>
        <c:axId val="84219776"/>
        <c:axId val="84234240"/>
      </c:scatterChart>
      <c:valAx>
        <c:axId val="84219776"/>
        <c:scaling>
          <c:orientation val="maxMin"/>
          <c:max val="13"/>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B4E4169C-41B1-4660-9548-CB0CE411511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6B80E0-CEDD-4A1A-8BD9-4B950E9C541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7D44254-1122-4481-80E2-E73C4E8480E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E30865FB-AC58-4F28-A4FD-8A031AC37AA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1CB39F59-8821-4FCA-9201-D72CA97C87D2}"/>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822E846-412E-4263-B7A5-927879696F1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768518D-9957-427C-8B56-523D5CCEABA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55FC986-AE1C-4BE8-91C1-A8EED14A3092}"/>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EFA5BF2-77CE-40B3-B0FF-034FDA530F3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3C20F65-2431-43D4-9346-53C8ECED4862}"/>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38B1DB6-AFD9-4474-A782-47D202CCA0E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E98A318-7B01-45DA-B795-77BAB15E10B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1DFA77D-EDD0-4687-9301-05025BE0EC8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61F710D-EE72-4781-B665-DBCE6AF5F39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8EB320C3-1AFB-42B5-8ED6-72CEB8A8D95A}"/>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215D997-B7A7-42DD-A00D-C6C094D10EBE}"/>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C20E7BF-C37B-44F3-B943-5AE2BCBAEA3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74612C4-6204-4E58-BCAA-21E65D51165B}"/>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ECB0080-157D-48C7-B2BC-198C68E44AD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39D74D8-48B7-4623-B9F8-BDDA7CE2B9E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4D0EB7E-D3D1-4D93-92E5-C2A1EAE8793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3A13818-0BDA-4397-864A-AF037862061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8E8C442-076A-4391-93A4-03C97B6DCEBE}"/>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8EB6B44-4CB8-4038-90AE-1A4565AC34A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CAF7887B-384C-4682-B2B6-0B7B46F6C813}"/>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26952938-226D-4F97-9C90-71A4C66F8E36}"/>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625A362-3FBC-4E36-B2E7-4F036D5B27D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B80BDAA5-AF06-4998-8101-66DF8C4B6A5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9CFC20AD-C06E-4C62-B8AA-E241DE483A5A}"/>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CF3345D6-1149-4572-95A6-C7E4CF72D01F}"/>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B3B1DD49-52A8-4A78-BC77-401C899E749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6A5FFF3-E173-465E-9202-689BF6244ACE}"/>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80952B14-3436-4A98-8D28-1EE96F0CEE4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ACB30272-9D91-4760-8390-05F267FCD4BA}"/>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93AA6DB-445A-4D02-A31E-75D8C683230E}"/>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AA006880-4A15-4D81-925C-8FB5875D64C5}"/>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EC0ECF4-6CDA-469D-9AA2-F19A96E66A62}"/>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F39BBB7-DABF-4BA9-94E7-5A68D72478E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4BC8577-9974-4EFD-82AB-05DB31F0885C}"/>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28433BE-7FD4-4ED5-B028-ED8B662D077A}"/>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1D53C41-3E04-429F-AC54-618E751CBC8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62026B22-0F09-4A43-87C2-11A3C883281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2685B41-7AE9-4A57-9BCD-AD6132395B8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1F86F939-E3AA-4B57-A806-200ACEB4024D}"/>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8049B4FC-1243-441B-B205-3D7E03A6A6F1}"/>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7505FB8A-DF8E-49F2-B729-73723E74098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394241E9-6C07-4B97-8C3C-1E1FF46FD7C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人口の減少と急速な高齢化に加え、町内に基盤となる産業が乏しいことから、税収等の大きな伸びは期待できず、財政基盤が弱く財政力指数は類似団体平均を下回った水準で推移している。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今後、税等の収納率向上と定員管理・給与の適正化、事務事業の見直し等歳出の抑制に取組み、財政の健全化と財政基盤の強化に努める。</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41090A3-23BA-46AF-BBC3-629B33B2BAD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AA68977E-CBB4-4265-9F72-BEA8EF3E8BF8}"/>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8D3C9D80-C469-44C2-A5BA-2C355402680C}"/>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C159A64-E678-4592-BA1F-B778B92D5DDD}"/>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FD1A0187-F16D-4A9F-A192-DAEF4BF111D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B5C2FD5-D30E-43F9-966E-08CE25B35216}"/>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82BDAF18-37D9-458E-A536-964ACDF1B769}"/>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B8FE61ED-5FF8-4D10-A64B-806329E9381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EFC3C27-066A-4049-B529-A07F053E98F1}"/>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A1B69360-34B3-4828-A051-F64B2B1291C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14EF1F2E-E558-4227-B178-55CE9D10842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15984BD9-5CE7-4FDD-A1B1-B4B2D75960BB}"/>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5E0B503-D6CE-445F-9758-8930BB7F368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4AE09D84-21FF-4694-BA39-84CFB45C4EF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4C6AA37B-4628-4FB5-8D3A-6B4F27DCCE3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B5D2C76-48CB-4DDD-99ED-871673B049FE}"/>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63EEE32F-BB51-4F96-86D0-8783C1830553}"/>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F35A16E8-D951-4AF4-B51C-896F43C575E4}"/>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A8F47B88-F4D8-48BD-A6B2-4FC08B81A95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228A8AB1-8793-48F7-A1FA-ED92C1960DF3}"/>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B708F1DA-A815-4ECF-9697-2FBD57CBB46E}"/>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13921595-5507-48C7-9809-C52F3769C61B}"/>
            </a:ext>
          </a:extLst>
        </xdr:cNvPr>
        <xdr:cNvCxnSpPr/>
      </xdr:nvCxnSpPr>
      <xdr:spPr>
        <a:xfrm>
          <a:off x="4114800" y="75020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D175997A-1F29-46A5-983D-B464EE7FB39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FFBD8264-0AA7-4D45-827C-F5D8B6824F3B}"/>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3C5CA7BD-7180-4971-A556-197B5F8A557A}"/>
            </a:ext>
          </a:extLst>
        </xdr:cNvPr>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84D0FCFB-6CF8-4A06-BBE3-2F719714C1AA}"/>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9B4D522D-A4AB-4901-A733-CEFD2F0F4E05}"/>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118231</xdr:rowOff>
    </xdr:to>
    <xdr:cxnSp macro="">
      <xdr:nvCxnSpPr>
        <xdr:cNvPr id="76" name="直線コネクタ 75">
          <a:extLst>
            <a:ext uri="{FF2B5EF4-FFF2-40B4-BE49-F238E27FC236}">
              <a16:creationId xmlns:a16="http://schemas.microsoft.com/office/drawing/2014/main" id="{A1EDFD3B-5F69-4BA5-AB45-80318F578E97}"/>
            </a:ext>
          </a:extLst>
        </xdr:cNvPr>
        <xdr:cNvCxnSpPr/>
      </xdr:nvCxnSpPr>
      <xdr:spPr>
        <a:xfrm>
          <a:off x="2336800" y="749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7" name="フローチャート: 判断 76">
          <a:extLst>
            <a:ext uri="{FF2B5EF4-FFF2-40B4-BE49-F238E27FC236}">
              <a16:creationId xmlns:a16="http://schemas.microsoft.com/office/drawing/2014/main" id="{881600D2-6338-42A7-A3A0-F9AD69041CD1}"/>
            </a:ext>
          </a:extLst>
        </xdr:cNvPr>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8" name="テキスト ボックス 77">
          <a:extLst>
            <a:ext uri="{FF2B5EF4-FFF2-40B4-BE49-F238E27FC236}">
              <a16:creationId xmlns:a16="http://schemas.microsoft.com/office/drawing/2014/main" id="{B93A1DC7-AEA3-4921-8197-D8F2D941AF84}"/>
            </a:ext>
          </a:extLst>
        </xdr:cNvPr>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106741</xdr:rowOff>
    </xdr:from>
    <xdr:to>
      <xdr:col>11</xdr:col>
      <xdr:colOff>31750</xdr:colOff>
      <xdr:row>43</xdr:row>
      <xdr:rowOff>118231</xdr:rowOff>
    </xdr:to>
    <xdr:cxnSp macro="">
      <xdr:nvCxnSpPr>
        <xdr:cNvPr id="79" name="直線コネクタ 78">
          <a:extLst>
            <a:ext uri="{FF2B5EF4-FFF2-40B4-BE49-F238E27FC236}">
              <a16:creationId xmlns:a16="http://schemas.microsoft.com/office/drawing/2014/main" id="{B6F6C5BD-FEB1-4C09-9182-8E30BB58B4C5}"/>
            </a:ext>
          </a:extLst>
        </xdr:cNvPr>
        <xdr:cNvCxnSpPr/>
      </xdr:nvCxnSpPr>
      <xdr:spPr>
        <a:xfrm>
          <a:off x="1447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59DF32E-E0F5-470D-8727-32ABCB7E028A}"/>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19738E1-CA1A-4FB7-8B91-27202303250E}"/>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C04C9F25-8801-4648-92E4-0E8DE312CB73}"/>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3" name="テキスト ボックス 82">
          <a:extLst>
            <a:ext uri="{FF2B5EF4-FFF2-40B4-BE49-F238E27FC236}">
              <a16:creationId xmlns:a16="http://schemas.microsoft.com/office/drawing/2014/main" id="{8AFFF09A-D75E-4959-9B54-5C1F6A21AA59}"/>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658E1463-53C4-42C5-97D3-BDF5958EE85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E1380BB-13A7-483A-9D68-9344756C703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925989A5-5ABC-47B0-8894-3801181AFF65}"/>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9F15E4E-E68B-41D0-8DF9-1DAA8C072A46}"/>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B1C244B6-0A89-4F5A-8F8A-3A885F9703E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3DA58599-50B6-4A10-B80F-04991BFB96A5}"/>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157739</xdr:rowOff>
    </xdr:from>
    <xdr:ext cx="762000" cy="259045"/>
    <xdr:sp macro="" textlink="">
      <xdr:nvSpPr>
        <xdr:cNvPr id="90" name="財政力該当値テキスト">
          <a:extLst>
            <a:ext uri="{FF2B5EF4-FFF2-40B4-BE49-F238E27FC236}">
              <a16:creationId xmlns:a16="http://schemas.microsoft.com/office/drawing/2014/main" id="{03BD28D0-55A0-493D-9E2B-3B4F638112D5}"/>
            </a:ext>
          </a:extLst>
        </xdr:cNvPr>
        <xdr:cNvSpPr txBox="1"/>
      </xdr:nvSpPr>
      <xdr:spPr>
        <a:xfrm>
          <a:off x="5041900" y="735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5A125274-DE15-452A-B716-2D5EA47B49BE}"/>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9C5D68B8-00E9-4A50-B721-7EBFD71F1C3B}"/>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a:extLst>
            <a:ext uri="{FF2B5EF4-FFF2-40B4-BE49-F238E27FC236}">
              <a16:creationId xmlns:a16="http://schemas.microsoft.com/office/drawing/2014/main" id="{2DF11AD6-92B7-462E-876B-CE30C805C405}"/>
            </a:ext>
          </a:extLst>
        </xdr:cNvPr>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a:extLst>
            <a:ext uri="{FF2B5EF4-FFF2-40B4-BE49-F238E27FC236}">
              <a16:creationId xmlns:a16="http://schemas.microsoft.com/office/drawing/2014/main" id="{D3DDAFCB-C78A-4A4F-94A1-DBA850EC2CE4}"/>
            </a:ext>
          </a:extLst>
        </xdr:cNvPr>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CBB2C1EA-2AB9-4E44-9369-5EEEF1F0FDF2}"/>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7721547F-C546-4057-89E0-1C62E3002792}"/>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97" name="楕円 96">
          <a:extLst>
            <a:ext uri="{FF2B5EF4-FFF2-40B4-BE49-F238E27FC236}">
              <a16:creationId xmlns:a16="http://schemas.microsoft.com/office/drawing/2014/main" id="{7DB4AAE9-B7E0-4666-865E-B14F5762E84A}"/>
            </a:ext>
          </a:extLst>
        </xdr:cNvPr>
        <xdr:cNvSpPr/>
      </xdr:nvSpPr>
      <xdr:spPr>
        <a:xfrm>
          <a:off x="1397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98" name="テキスト ボックス 97">
          <a:extLst>
            <a:ext uri="{FF2B5EF4-FFF2-40B4-BE49-F238E27FC236}">
              <a16:creationId xmlns:a16="http://schemas.microsoft.com/office/drawing/2014/main" id="{AFF90927-560D-45CA-B7A4-A5CB7C8191FA}"/>
            </a:ext>
          </a:extLst>
        </xdr:cNvPr>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75DAD73-4103-426C-BFDC-3F0B14D9D76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BF68277D-BE37-4D95-ACD2-E88ACDA95B78}"/>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34F3B3BE-5290-4B1A-BE6C-A8BE2980AB2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86E47B5C-22BE-46F2-BD81-4CECFA6E681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B1FA9E45-C3B2-43C6-892F-E11572A667F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A6E9730-A318-4EE2-BC4F-0D2D5B84D13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827547C8-BF67-4B87-B2C6-2BE20FDD81D5}"/>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6FE9FBB4-C26E-4D9F-9099-40A56416DE0B}"/>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8B91B9AC-70EB-4340-AFE6-343CC2EC667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CE3D8B7F-86E4-471F-8BF8-36F9EA8F8C6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D2FB72E-2E2C-4558-96AD-F5A8C1A760CE}"/>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E24D9E5-498F-4A2F-B7AF-F59C57D77FE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4DDA19FF-202F-4B0A-BF7C-B7C00A9B0FC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平成２８年度において地方税、地方交付税の減額、平成２９年度には大規模な事業による起債の償還が始まったことにより、以降高い数値となっている。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ついて、公共施設の老朽化による維持管理経費の増大も見込まれるため、公共施設個別計画や各長寿命化計画を基に具体的な対策と方針を検討することで整備・改修等の費用が短期間に集中しないよう平準化を行い、新たな公債費負担を抑えるとともに引き続き行財政改革を推進することによ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92F3A0AB-9D2E-4655-AAF8-3E6F93F6661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6DA8EAE6-7797-42F7-AAC6-0DFB2121B29F}"/>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C3C28527-AA99-49F8-B53E-5D287CAFF30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2F352B6-5F4D-4C24-87F7-574A4004F406}"/>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A11C0B86-7231-4347-9600-C39051C73325}"/>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A1761150-FD9F-48A2-9133-6040FEC3B13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2BCAF1-4B25-4E35-B8F2-7F37D3A0ADF1}"/>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3A89472A-AFA8-4CA4-A1E5-5AED856DFE33}"/>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31905B4-D164-4DCA-A702-5A0B8926E10F}"/>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E79E7781-C845-4340-9690-C379BE07E778}"/>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A23A102E-8588-4969-821B-52C70069B44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C56F492B-0BC3-4044-ADBE-31525C7193EB}"/>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F3D532D4-88DF-4CF5-BB0B-BB69ED90B2C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3C4BD05E-15E3-4CEC-863F-63B8EC914BFD}"/>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58CA217C-BC10-4956-A106-FE85BC91058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FD863273-14F7-458A-B85C-EF5996D21C9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290EF957-888E-4607-8A63-A721E74C54B2}"/>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F928BC9E-93B7-46C2-95F7-B2042290F4BE}"/>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8643119A-B7C2-41B3-B79C-287C768BD307}"/>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3F7B7C5E-1878-40CB-BE11-D79A666A1175}"/>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919B4641-1B4B-4DB0-A692-D50AB0DD0394}"/>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166581</xdr:rowOff>
    </xdr:from>
    <xdr:to>
      <xdr:col>23</xdr:col>
      <xdr:colOff>133350</xdr:colOff>
      <xdr:row>64</xdr:row>
      <xdr:rowOff>95673</xdr:rowOff>
    </xdr:to>
    <xdr:cxnSp macro="">
      <xdr:nvCxnSpPr>
        <xdr:cNvPr id="133" name="直線コネクタ 132">
          <a:extLst>
            <a:ext uri="{FF2B5EF4-FFF2-40B4-BE49-F238E27FC236}">
              <a16:creationId xmlns:a16="http://schemas.microsoft.com/office/drawing/2014/main" id="{D433C18F-7F44-443F-8D8A-847537384B62}"/>
            </a:ext>
          </a:extLst>
        </xdr:cNvPr>
        <xdr:cNvCxnSpPr/>
      </xdr:nvCxnSpPr>
      <xdr:spPr>
        <a:xfrm>
          <a:off x="4114800" y="10967931"/>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45102</xdr:rowOff>
    </xdr:from>
    <xdr:ext cx="762000" cy="259045"/>
    <xdr:sp macro="" textlink="">
      <xdr:nvSpPr>
        <xdr:cNvPr id="134" name="財政構造の弾力性平均値テキスト">
          <a:extLst>
            <a:ext uri="{FF2B5EF4-FFF2-40B4-BE49-F238E27FC236}">
              <a16:creationId xmlns:a16="http://schemas.microsoft.com/office/drawing/2014/main" id="{0E979B3E-9B46-4895-83C0-D426BEA00436}"/>
            </a:ext>
          </a:extLst>
        </xdr:cNvPr>
        <xdr:cNvSpPr txBox="1"/>
      </xdr:nvSpPr>
      <xdr:spPr>
        <a:xfrm>
          <a:off x="5041900" y="1101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43DC7551-595A-4B9A-AAB5-0B983ADF582C}"/>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166581</xdr:rowOff>
    </xdr:from>
    <xdr:to>
      <xdr:col>19</xdr:col>
      <xdr:colOff>133350</xdr:colOff>
      <xdr:row>64</xdr:row>
      <xdr:rowOff>23283</xdr:rowOff>
    </xdr:to>
    <xdr:cxnSp macro="">
      <xdr:nvCxnSpPr>
        <xdr:cNvPr id="136" name="直線コネクタ 135">
          <a:extLst>
            <a:ext uri="{FF2B5EF4-FFF2-40B4-BE49-F238E27FC236}">
              <a16:creationId xmlns:a16="http://schemas.microsoft.com/office/drawing/2014/main" id="{DCA12A18-BBA7-4468-AD4F-8AC1596C3C23}"/>
            </a:ext>
          </a:extLst>
        </xdr:cNvPr>
        <xdr:cNvCxnSpPr/>
      </xdr:nvCxnSpPr>
      <xdr:spPr>
        <a:xfrm flipV="1">
          <a:off x="3225800" y="1096793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3DB43C23-7F12-4308-880B-9D68B6339496}"/>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DE7190C1-4AA8-4113-8896-950986332AE1}"/>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35348</xdr:rowOff>
    </xdr:to>
    <xdr:cxnSp macro="">
      <xdr:nvCxnSpPr>
        <xdr:cNvPr id="139" name="直線コネクタ 138">
          <a:extLst>
            <a:ext uri="{FF2B5EF4-FFF2-40B4-BE49-F238E27FC236}">
              <a16:creationId xmlns:a16="http://schemas.microsoft.com/office/drawing/2014/main" id="{FE7367AA-2CEB-4E0B-A8C5-59012C590677}"/>
            </a:ext>
          </a:extLst>
        </xdr:cNvPr>
        <xdr:cNvCxnSpPr/>
      </xdr:nvCxnSpPr>
      <xdr:spPr>
        <a:xfrm flipV="1">
          <a:off x="2336800" y="1099608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40" name="フローチャート: 判断 139">
          <a:extLst>
            <a:ext uri="{FF2B5EF4-FFF2-40B4-BE49-F238E27FC236}">
              <a16:creationId xmlns:a16="http://schemas.microsoft.com/office/drawing/2014/main" id="{38C152EB-FA9B-4667-B3FF-58E9594B3968}"/>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1" name="テキスト ボックス 140">
          <a:extLst>
            <a:ext uri="{FF2B5EF4-FFF2-40B4-BE49-F238E27FC236}">
              <a16:creationId xmlns:a16="http://schemas.microsoft.com/office/drawing/2014/main" id="{8AEDCC0B-738E-42E4-95EF-F1FCD4C1DCD7}"/>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158538</xdr:rowOff>
    </xdr:from>
    <xdr:to>
      <xdr:col>11</xdr:col>
      <xdr:colOff>31750</xdr:colOff>
      <xdr:row>64</xdr:row>
      <xdr:rowOff>35348</xdr:rowOff>
    </xdr:to>
    <xdr:cxnSp macro="">
      <xdr:nvCxnSpPr>
        <xdr:cNvPr id="142" name="直線コネクタ 141">
          <a:extLst>
            <a:ext uri="{FF2B5EF4-FFF2-40B4-BE49-F238E27FC236}">
              <a16:creationId xmlns:a16="http://schemas.microsoft.com/office/drawing/2014/main" id="{FC1E0F97-1064-4B0A-8E25-ADA474EB4CB3}"/>
            </a:ext>
          </a:extLst>
        </xdr:cNvPr>
        <xdr:cNvCxnSpPr/>
      </xdr:nvCxnSpPr>
      <xdr:spPr>
        <a:xfrm>
          <a:off x="1447800" y="109598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3" name="フローチャート: 判断 142">
          <a:extLst>
            <a:ext uri="{FF2B5EF4-FFF2-40B4-BE49-F238E27FC236}">
              <a16:creationId xmlns:a16="http://schemas.microsoft.com/office/drawing/2014/main" id="{31087EC6-F3EB-420C-8063-38D455528DDE}"/>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32190</xdr:rowOff>
    </xdr:from>
    <xdr:ext cx="762000" cy="259045"/>
    <xdr:sp macro="" textlink="">
      <xdr:nvSpPr>
        <xdr:cNvPr id="144" name="テキスト ボックス 143">
          <a:extLst>
            <a:ext uri="{FF2B5EF4-FFF2-40B4-BE49-F238E27FC236}">
              <a16:creationId xmlns:a16="http://schemas.microsoft.com/office/drawing/2014/main" id="{D75A1C82-9237-4B2C-B31D-5A1601E70CE5}"/>
            </a:ext>
          </a:extLst>
        </xdr:cNvPr>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5" name="フローチャート: 判断 144">
          <a:extLst>
            <a:ext uri="{FF2B5EF4-FFF2-40B4-BE49-F238E27FC236}">
              <a16:creationId xmlns:a16="http://schemas.microsoft.com/office/drawing/2014/main" id="{02F065C2-B2EA-47B2-8352-478DD465EC00}"/>
            </a:ext>
          </a:extLst>
        </xdr:cNvPr>
        <xdr:cNvSpPr/>
      </xdr:nvSpPr>
      <xdr:spPr>
        <a:xfrm>
          <a:off x="1397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6" name="テキスト ボックス 145">
          <a:extLst>
            <a:ext uri="{FF2B5EF4-FFF2-40B4-BE49-F238E27FC236}">
              <a16:creationId xmlns:a16="http://schemas.microsoft.com/office/drawing/2014/main" id="{78C4B291-F2B1-4F62-829B-9C7B1EBEA982}"/>
            </a:ext>
          </a:extLst>
        </xdr:cNvPr>
        <xdr:cNvSpPr txBox="1"/>
      </xdr:nvSpPr>
      <xdr:spPr>
        <a:xfrm>
          <a:off x="1066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871B57CA-E846-4286-83C2-FC4478BC9E6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925C05-BAB4-4ACB-8BEE-EC67D295C1EB}"/>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C0F4D23-719F-4506-B0B5-CCFFFBB0311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605FDAB3-97B9-4FEA-9513-AF5C36051E2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6CE7605C-4546-4FE7-99AC-C8BF405989D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2" name="楕円 151">
          <a:extLst>
            <a:ext uri="{FF2B5EF4-FFF2-40B4-BE49-F238E27FC236}">
              <a16:creationId xmlns:a16="http://schemas.microsoft.com/office/drawing/2014/main" id="{958F9CAE-47B3-4B0C-A0EA-0637B59FBFE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61400</xdr:rowOff>
    </xdr:from>
    <xdr:ext cx="762000" cy="259045"/>
    <xdr:sp macro="" textlink="">
      <xdr:nvSpPr>
        <xdr:cNvPr id="153" name="財政構造の弾力性該当値テキスト">
          <a:extLst>
            <a:ext uri="{FF2B5EF4-FFF2-40B4-BE49-F238E27FC236}">
              <a16:creationId xmlns:a16="http://schemas.microsoft.com/office/drawing/2014/main" id="{EBBCAC9E-EB4C-4C91-8990-45D865F7F50A}"/>
            </a:ext>
          </a:extLst>
        </xdr:cNvPr>
        <xdr:cNvSpPr txBox="1"/>
      </xdr:nvSpPr>
      <xdr:spPr>
        <a:xfrm>
          <a:off x="50419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115781</xdr:rowOff>
    </xdr:from>
    <xdr:to>
      <xdr:col>19</xdr:col>
      <xdr:colOff>184150</xdr:colOff>
      <xdr:row>64</xdr:row>
      <xdr:rowOff>45931</xdr:rowOff>
    </xdr:to>
    <xdr:sp macro="" textlink="">
      <xdr:nvSpPr>
        <xdr:cNvPr id="154" name="楕円 153">
          <a:extLst>
            <a:ext uri="{FF2B5EF4-FFF2-40B4-BE49-F238E27FC236}">
              <a16:creationId xmlns:a16="http://schemas.microsoft.com/office/drawing/2014/main" id="{BF25C448-547A-46A5-A3A7-F1D9DB0A7B93}"/>
            </a:ext>
          </a:extLst>
        </xdr:cNvPr>
        <xdr:cNvSpPr/>
      </xdr:nvSpPr>
      <xdr:spPr>
        <a:xfrm>
          <a:off x="4064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55" name="テキスト ボックス 154">
          <a:extLst>
            <a:ext uri="{FF2B5EF4-FFF2-40B4-BE49-F238E27FC236}">
              <a16:creationId xmlns:a16="http://schemas.microsoft.com/office/drawing/2014/main" id="{5DA424CC-4D96-4519-BDF9-27A2F5B6913B}"/>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6" name="楕円 155">
          <a:extLst>
            <a:ext uri="{FF2B5EF4-FFF2-40B4-BE49-F238E27FC236}">
              <a16:creationId xmlns:a16="http://schemas.microsoft.com/office/drawing/2014/main" id="{8FF41671-34FD-4E3E-9F8C-1904A83FD705}"/>
            </a:ext>
          </a:extLst>
        </xdr:cNvPr>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7" name="テキスト ボックス 156">
          <a:extLst>
            <a:ext uri="{FF2B5EF4-FFF2-40B4-BE49-F238E27FC236}">
              <a16:creationId xmlns:a16="http://schemas.microsoft.com/office/drawing/2014/main" id="{8CD62961-5C12-4D0E-988A-07A89D0BF642}"/>
            </a:ext>
          </a:extLst>
        </xdr:cNvPr>
        <xdr:cNvSpPr txBox="1"/>
      </xdr:nvSpPr>
      <xdr:spPr>
        <a:xfrm>
          <a:off x="2844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8" name="楕円 157">
          <a:extLst>
            <a:ext uri="{FF2B5EF4-FFF2-40B4-BE49-F238E27FC236}">
              <a16:creationId xmlns:a16="http://schemas.microsoft.com/office/drawing/2014/main" id="{9423748D-01C6-419C-9883-12B85BD00D68}"/>
            </a:ext>
          </a:extLst>
        </xdr:cNvPr>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96325</xdr:rowOff>
    </xdr:from>
    <xdr:ext cx="762000" cy="259045"/>
    <xdr:sp macro="" textlink="">
      <xdr:nvSpPr>
        <xdr:cNvPr id="159" name="テキスト ボックス 158">
          <a:extLst>
            <a:ext uri="{FF2B5EF4-FFF2-40B4-BE49-F238E27FC236}">
              <a16:creationId xmlns:a16="http://schemas.microsoft.com/office/drawing/2014/main" id="{64B026E2-22F1-4261-8D61-DD6CB7F1DE7B}"/>
            </a:ext>
          </a:extLst>
        </xdr:cNvPr>
        <xdr:cNvSpPr txBox="1"/>
      </xdr:nvSpPr>
      <xdr:spPr>
        <a:xfrm>
          <a:off x="1955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107738</xdr:rowOff>
    </xdr:from>
    <xdr:to>
      <xdr:col>7</xdr:col>
      <xdr:colOff>31750</xdr:colOff>
      <xdr:row>64</xdr:row>
      <xdr:rowOff>37888</xdr:rowOff>
    </xdr:to>
    <xdr:sp macro="" textlink="">
      <xdr:nvSpPr>
        <xdr:cNvPr id="160" name="楕円 159">
          <a:extLst>
            <a:ext uri="{FF2B5EF4-FFF2-40B4-BE49-F238E27FC236}">
              <a16:creationId xmlns:a16="http://schemas.microsoft.com/office/drawing/2014/main" id="{425B9C49-D22E-46D3-9F8A-5B75603F7F2C}"/>
            </a:ext>
          </a:extLst>
        </xdr:cNvPr>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48065</xdr:rowOff>
    </xdr:from>
    <xdr:ext cx="762000" cy="259045"/>
    <xdr:sp macro="" textlink="">
      <xdr:nvSpPr>
        <xdr:cNvPr id="161" name="テキスト ボックス 160">
          <a:extLst>
            <a:ext uri="{FF2B5EF4-FFF2-40B4-BE49-F238E27FC236}">
              <a16:creationId xmlns:a16="http://schemas.microsoft.com/office/drawing/2014/main" id="{DFDBE25A-3841-464E-A7E0-4D8DCCF11FE2}"/>
            </a:ext>
          </a:extLst>
        </xdr:cNvPr>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B014E600-119F-4B9C-8C79-A1AC99344CB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81AEC247-C36B-4407-B429-242E487415F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172C8E26-BDDB-49FF-B5C4-5EED5DF78BF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[343,816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920118A2-35D7-44B6-A610-769324BF343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10D6A94-FA5B-414C-9CA7-3BEEE81AE2AF}"/>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97A204A6-64F6-4721-B3C3-A02D5F35F0C8}"/>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E5CA8161-8559-4D73-9941-0EAE61804B5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AA604392-C95B-465D-B265-52D5D73E6E29}"/>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ACB5029-AD51-477A-BB8A-6DEE5B4538AB}"/>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A98D426E-4513-408C-9FA6-24056F63CD2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21F7063D-CB2E-41EF-9B9A-C3AB2BB12BD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56826916-9794-4BAD-9763-415437EC8F8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4C287A11-051E-4E8E-8F07-E958B62815C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b="0" i="0" baseline="0">
              <a:solidFill>
                <a:schemeClr val="dk1"/>
              </a:solidFill>
              <a:effectLst/>
              <a:latin typeface="+mn-lt"/>
              <a:ea typeface="+mn-ea"/>
              <a:cs typeface="+mn-cs"/>
            </a:rPr>
            <a:t>　 平成１７年３月の町村合併により、適正規模以上の職員数と公共施設となったことにより、人件費及び物件費の抑制を図るため、「鏡野町定員適正化計画」及び「第２次行財政改革大綱」に基づき財政引き締め策は行っているものの、人口減少の影響が大きく、類似団体の平均を大きく上回っているため引き続き定員管理に努める必要があ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また、類似団体と比べ公共施設の保有数が多く、維持管理に多額の費用がかかっているため、公共施設等個別計画により公共施設数の適正化を推進することで物件費を抑制し、財政の健全化に努める。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57EA607C-E6B7-45D6-88C9-B9081429BA5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E63CA164-3402-4BD4-ACB3-94ECED5CB2F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80F2C7C1-4D08-4C55-B78D-7F5869640B9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F0F2F6C3-A799-4A15-96DC-31A3AD792EB9}"/>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6C7F4844-6D97-468F-BAE5-609399113B5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45EDD42A-0099-4F46-8D11-ED487EBAED3A}"/>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7C9B4B8-F8BF-4ADA-9625-6A83ED19DD5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6FA9EDD2-9D86-4E00-A07D-29D9503C453C}"/>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17882743-99DF-4170-9D4C-A3C2F8799239}"/>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8E60339A-3118-4E5D-809E-D1B6884A5E0F}"/>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41D2E8BC-838B-49B4-A66C-8907F5B812B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176F7755-F29B-4FD8-9FD7-72E678A3E9C9}"/>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35BBB823-B350-43F3-8ABF-8BAEFADD8D27}"/>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E02ED118-F607-4D87-82E6-699BDC78D48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3D66D672-1E82-4134-A0ED-1D5797634B8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87858023-804D-4F17-8D34-9CB444F97E87}"/>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54BDE99A-3C19-4A3E-BEB1-E346F1357DE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D5749CC1-060A-4557-9D81-0FF27374DE45}"/>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A23842A6-43C8-469E-B2B3-C076249EDBA6}"/>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5EE1770C-DAF5-4C26-991A-CA656F07BC70}"/>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FF4E4624-5038-458E-A840-6B120D5F9D08}"/>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46156342-23E9-4AC6-A17F-ED03D98F27D2}"/>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CD1003B9-8A80-4DF2-AEED-241D379AEFB3}"/>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160745</xdr:rowOff>
    </xdr:from>
    <xdr:to>
      <xdr:col>23</xdr:col>
      <xdr:colOff>133350</xdr:colOff>
      <xdr:row>85</xdr:row>
      <xdr:rowOff>10433</xdr:rowOff>
    </xdr:to>
    <xdr:cxnSp macro="">
      <xdr:nvCxnSpPr>
        <xdr:cNvPr id="198" name="直線コネクタ 197">
          <a:extLst>
            <a:ext uri="{FF2B5EF4-FFF2-40B4-BE49-F238E27FC236}">
              <a16:creationId xmlns:a16="http://schemas.microsoft.com/office/drawing/2014/main" id="{7238A95E-E659-4146-AA05-543D3FE3D89F}"/>
            </a:ext>
          </a:extLst>
        </xdr:cNvPr>
        <xdr:cNvCxnSpPr/>
      </xdr:nvCxnSpPr>
      <xdr:spPr>
        <a:xfrm>
          <a:off x="4114800" y="14562545"/>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63664920-D96C-4963-AC3B-1A1D4F49F28D}"/>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5233D034-4E0C-4FA1-A2B9-C5E488439D4D}"/>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128476</xdr:rowOff>
    </xdr:from>
    <xdr:to>
      <xdr:col>19</xdr:col>
      <xdr:colOff>133350</xdr:colOff>
      <xdr:row>84</xdr:row>
      <xdr:rowOff>160745</xdr:rowOff>
    </xdr:to>
    <xdr:cxnSp macro="">
      <xdr:nvCxnSpPr>
        <xdr:cNvPr id="201" name="直線コネクタ 200">
          <a:extLst>
            <a:ext uri="{FF2B5EF4-FFF2-40B4-BE49-F238E27FC236}">
              <a16:creationId xmlns:a16="http://schemas.microsoft.com/office/drawing/2014/main" id="{9BF12229-8DC2-4281-9CA1-6B33C47E8323}"/>
            </a:ext>
          </a:extLst>
        </xdr:cNvPr>
        <xdr:cNvCxnSpPr/>
      </xdr:nvCxnSpPr>
      <xdr:spPr>
        <a:xfrm>
          <a:off x="3225800" y="14530276"/>
          <a:ext cx="889000" cy="3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F47F9D51-329E-46EA-B4ED-A1F1C916AADE}"/>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A83508F5-F40C-4983-B45B-54E2D8CFCC3A}"/>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41850</xdr:rowOff>
    </xdr:from>
    <xdr:to>
      <xdr:col>15</xdr:col>
      <xdr:colOff>82550</xdr:colOff>
      <xdr:row>84</xdr:row>
      <xdr:rowOff>128476</xdr:rowOff>
    </xdr:to>
    <xdr:cxnSp macro="">
      <xdr:nvCxnSpPr>
        <xdr:cNvPr id="204" name="直線コネクタ 203">
          <a:extLst>
            <a:ext uri="{FF2B5EF4-FFF2-40B4-BE49-F238E27FC236}">
              <a16:creationId xmlns:a16="http://schemas.microsoft.com/office/drawing/2014/main" id="{4317AF69-493F-4D66-83C0-162C9C4F9E46}"/>
            </a:ext>
          </a:extLst>
        </xdr:cNvPr>
        <xdr:cNvCxnSpPr/>
      </xdr:nvCxnSpPr>
      <xdr:spPr>
        <a:xfrm>
          <a:off x="2336800" y="14443650"/>
          <a:ext cx="889000" cy="8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129502</xdr:rowOff>
    </xdr:from>
    <xdr:to>
      <xdr:col>15</xdr:col>
      <xdr:colOff>133350</xdr:colOff>
      <xdr:row>82</xdr:row>
      <xdr:rowOff>59652</xdr:rowOff>
    </xdr:to>
    <xdr:sp macro="" textlink="">
      <xdr:nvSpPr>
        <xdr:cNvPr id="205" name="フローチャート: 判断 204">
          <a:extLst>
            <a:ext uri="{FF2B5EF4-FFF2-40B4-BE49-F238E27FC236}">
              <a16:creationId xmlns:a16="http://schemas.microsoft.com/office/drawing/2014/main" id="{ECF4E667-BC9D-46FF-8914-01DA0CBCC4F8}"/>
            </a:ext>
          </a:extLst>
        </xdr:cNvPr>
        <xdr:cNvSpPr/>
      </xdr:nvSpPr>
      <xdr:spPr>
        <a:xfrm>
          <a:off x="3175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69829</xdr:rowOff>
    </xdr:from>
    <xdr:ext cx="762000" cy="259045"/>
    <xdr:sp macro="" textlink="">
      <xdr:nvSpPr>
        <xdr:cNvPr id="206" name="テキスト ボックス 205">
          <a:extLst>
            <a:ext uri="{FF2B5EF4-FFF2-40B4-BE49-F238E27FC236}">
              <a16:creationId xmlns:a16="http://schemas.microsoft.com/office/drawing/2014/main" id="{8A34C698-B280-4731-80F4-775B09997E32}"/>
            </a:ext>
          </a:extLst>
        </xdr:cNvPr>
        <xdr:cNvSpPr txBox="1"/>
      </xdr:nvSpPr>
      <xdr:spPr>
        <a:xfrm>
          <a:off x="2844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16858</xdr:rowOff>
    </xdr:from>
    <xdr:to>
      <xdr:col>11</xdr:col>
      <xdr:colOff>31750</xdr:colOff>
      <xdr:row>84</xdr:row>
      <xdr:rowOff>41850</xdr:rowOff>
    </xdr:to>
    <xdr:cxnSp macro="">
      <xdr:nvCxnSpPr>
        <xdr:cNvPr id="207" name="直線コネクタ 206">
          <a:extLst>
            <a:ext uri="{FF2B5EF4-FFF2-40B4-BE49-F238E27FC236}">
              <a16:creationId xmlns:a16="http://schemas.microsoft.com/office/drawing/2014/main" id="{954E753D-BF59-486C-B373-9C49C3F15494}"/>
            </a:ext>
          </a:extLst>
        </xdr:cNvPr>
        <xdr:cNvCxnSpPr/>
      </xdr:nvCxnSpPr>
      <xdr:spPr>
        <a:xfrm>
          <a:off x="1447800" y="14418658"/>
          <a:ext cx="889000" cy="2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106769</xdr:rowOff>
    </xdr:from>
    <xdr:to>
      <xdr:col>11</xdr:col>
      <xdr:colOff>82550</xdr:colOff>
      <xdr:row>82</xdr:row>
      <xdr:rowOff>36919</xdr:rowOff>
    </xdr:to>
    <xdr:sp macro="" textlink="">
      <xdr:nvSpPr>
        <xdr:cNvPr id="208" name="フローチャート: 判断 207">
          <a:extLst>
            <a:ext uri="{FF2B5EF4-FFF2-40B4-BE49-F238E27FC236}">
              <a16:creationId xmlns:a16="http://schemas.microsoft.com/office/drawing/2014/main" id="{4E8898B3-6F74-4813-A893-78BF138AFB1B}"/>
            </a:ext>
          </a:extLst>
        </xdr:cNvPr>
        <xdr:cNvSpPr/>
      </xdr:nvSpPr>
      <xdr:spPr>
        <a:xfrm>
          <a:off x="2286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47096</xdr:rowOff>
    </xdr:from>
    <xdr:ext cx="762000" cy="259045"/>
    <xdr:sp macro="" textlink="">
      <xdr:nvSpPr>
        <xdr:cNvPr id="209" name="テキスト ボックス 208">
          <a:extLst>
            <a:ext uri="{FF2B5EF4-FFF2-40B4-BE49-F238E27FC236}">
              <a16:creationId xmlns:a16="http://schemas.microsoft.com/office/drawing/2014/main" id="{48AC4139-8FB5-4D19-9347-4D116E4C0803}"/>
            </a:ext>
          </a:extLst>
        </xdr:cNvPr>
        <xdr:cNvSpPr txBox="1"/>
      </xdr:nvSpPr>
      <xdr:spPr>
        <a:xfrm>
          <a:off x="1955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60570</xdr:rowOff>
    </xdr:from>
    <xdr:to>
      <xdr:col>7</xdr:col>
      <xdr:colOff>31750</xdr:colOff>
      <xdr:row>81</xdr:row>
      <xdr:rowOff>162170</xdr:rowOff>
    </xdr:to>
    <xdr:sp macro="" textlink="">
      <xdr:nvSpPr>
        <xdr:cNvPr id="210" name="フローチャート: 判断 209">
          <a:extLst>
            <a:ext uri="{FF2B5EF4-FFF2-40B4-BE49-F238E27FC236}">
              <a16:creationId xmlns:a16="http://schemas.microsoft.com/office/drawing/2014/main" id="{10775E12-B47D-414C-A060-679122CDBF17}"/>
            </a:ext>
          </a:extLst>
        </xdr:cNvPr>
        <xdr:cNvSpPr/>
      </xdr:nvSpPr>
      <xdr:spPr>
        <a:xfrm>
          <a:off x="1397000" y="13948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xdr:rowOff>
    </xdr:from>
    <xdr:ext cx="762000" cy="259045"/>
    <xdr:sp macro="" textlink="">
      <xdr:nvSpPr>
        <xdr:cNvPr id="211" name="テキスト ボックス 210">
          <a:extLst>
            <a:ext uri="{FF2B5EF4-FFF2-40B4-BE49-F238E27FC236}">
              <a16:creationId xmlns:a16="http://schemas.microsoft.com/office/drawing/2014/main" id="{EEE003FC-E990-4C6E-8DFE-91CB504E9646}"/>
            </a:ext>
          </a:extLst>
        </xdr:cNvPr>
        <xdr:cNvSpPr txBox="1"/>
      </xdr:nvSpPr>
      <xdr:spPr>
        <a:xfrm>
          <a:off x="1066800" y="137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3689D5A-3EBC-4641-8343-5703CE2481F4}"/>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1BF1A86C-E6E5-4988-A534-491335A4B9AB}"/>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945A6DF-6BA5-4049-95B2-7ACB3EEC1CE2}"/>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B8AA26CF-5C9D-4543-9990-65D9F5BB875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6455DE0C-6A2B-4E5E-B262-DD9A3C4AF02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131083</xdr:rowOff>
    </xdr:from>
    <xdr:to>
      <xdr:col>23</xdr:col>
      <xdr:colOff>184150</xdr:colOff>
      <xdr:row>85</xdr:row>
      <xdr:rowOff>61233</xdr:rowOff>
    </xdr:to>
    <xdr:sp macro="" textlink="">
      <xdr:nvSpPr>
        <xdr:cNvPr id="217" name="楕円 216">
          <a:extLst>
            <a:ext uri="{FF2B5EF4-FFF2-40B4-BE49-F238E27FC236}">
              <a16:creationId xmlns:a16="http://schemas.microsoft.com/office/drawing/2014/main" id="{B051AFB3-68A2-41B9-9C70-A738F2A83B0D}"/>
            </a:ext>
          </a:extLst>
        </xdr:cNvPr>
        <xdr:cNvSpPr/>
      </xdr:nvSpPr>
      <xdr:spPr>
        <a:xfrm>
          <a:off x="4902200" y="1453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103160</xdr:rowOff>
    </xdr:from>
    <xdr:ext cx="762000" cy="259045"/>
    <xdr:sp macro="" textlink="">
      <xdr:nvSpPr>
        <xdr:cNvPr id="218" name="人件費・物件費等の状況該当値テキスト">
          <a:extLst>
            <a:ext uri="{FF2B5EF4-FFF2-40B4-BE49-F238E27FC236}">
              <a16:creationId xmlns:a16="http://schemas.microsoft.com/office/drawing/2014/main" id="{54FA1E15-02A8-49CC-B872-C67D3FC32918}"/>
            </a:ext>
          </a:extLst>
        </xdr:cNvPr>
        <xdr:cNvSpPr txBox="1"/>
      </xdr:nvSpPr>
      <xdr:spPr>
        <a:xfrm>
          <a:off x="5041900" y="14504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109945</xdr:rowOff>
    </xdr:from>
    <xdr:to>
      <xdr:col>19</xdr:col>
      <xdr:colOff>184150</xdr:colOff>
      <xdr:row>85</xdr:row>
      <xdr:rowOff>40095</xdr:rowOff>
    </xdr:to>
    <xdr:sp macro="" textlink="">
      <xdr:nvSpPr>
        <xdr:cNvPr id="219" name="楕円 218">
          <a:extLst>
            <a:ext uri="{FF2B5EF4-FFF2-40B4-BE49-F238E27FC236}">
              <a16:creationId xmlns:a16="http://schemas.microsoft.com/office/drawing/2014/main" id="{2FC17706-59CD-4292-8812-6056CE762A37}"/>
            </a:ext>
          </a:extLst>
        </xdr:cNvPr>
        <xdr:cNvSpPr/>
      </xdr:nvSpPr>
      <xdr:spPr>
        <a:xfrm>
          <a:off x="4064000" y="1451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24872</xdr:rowOff>
    </xdr:from>
    <xdr:ext cx="736600" cy="259045"/>
    <xdr:sp macro="" textlink="">
      <xdr:nvSpPr>
        <xdr:cNvPr id="220" name="テキスト ボックス 219">
          <a:extLst>
            <a:ext uri="{FF2B5EF4-FFF2-40B4-BE49-F238E27FC236}">
              <a16:creationId xmlns:a16="http://schemas.microsoft.com/office/drawing/2014/main" id="{02BDC3DC-7965-449C-8296-A81DB51DC4AD}"/>
            </a:ext>
          </a:extLst>
        </xdr:cNvPr>
        <xdr:cNvSpPr txBox="1"/>
      </xdr:nvSpPr>
      <xdr:spPr>
        <a:xfrm>
          <a:off x="3733800" y="14598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77676</xdr:rowOff>
    </xdr:from>
    <xdr:to>
      <xdr:col>15</xdr:col>
      <xdr:colOff>133350</xdr:colOff>
      <xdr:row>85</xdr:row>
      <xdr:rowOff>7826</xdr:rowOff>
    </xdr:to>
    <xdr:sp macro="" textlink="">
      <xdr:nvSpPr>
        <xdr:cNvPr id="221" name="楕円 220">
          <a:extLst>
            <a:ext uri="{FF2B5EF4-FFF2-40B4-BE49-F238E27FC236}">
              <a16:creationId xmlns:a16="http://schemas.microsoft.com/office/drawing/2014/main" id="{DA00C793-D54B-494B-94AB-E3730E836672}"/>
            </a:ext>
          </a:extLst>
        </xdr:cNvPr>
        <xdr:cNvSpPr/>
      </xdr:nvSpPr>
      <xdr:spPr>
        <a:xfrm>
          <a:off x="3175000" y="144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164053</xdr:rowOff>
    </xdr:from>
    <xdr:ext cx="762000" cy="259045"/>
    <xdr:sp macro="" textlink="">
      <xdr:nvSpPr>
        <xdr:cNvPr id="222" name="テキスト ボックス 221">
          <a:extLst>
            <a:ext uri="{FF2B5EF4-FFF2-40B4-BE49-F238E27FC236}">
              <a16:creationId xmlns:a16="http://schemas.microsoft.com/office/drawing/2014/main" id="{FE315177-732C-4F1C-959A-37B771A0C493}"/>
            </a:ext>
          </a:extLst>
        </xdr:cNvPr>
        <xdr:cNvSpPr txBox="1"/>
      </xdr:nvSpPr>
      <xdr:spPr>
        <a:xfrm>
          <a:off x="2844800" y="1456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162500</xdr:rowOff>
    </xdr:from>
    <xdr:to>
      <xdr:col>11</xdr:col>
      <xdr:colOff>82550</xdr:colOff>
      <xdr:row>84</xdr:row>
      <xdr:rowOff>92650</xdr:rowOff>
    </xdr:to>
    <xdr:sp macro="" textlink="">
      <xdr:nvSpPr>
        <xdr:cNvPr id="223" name="楕円 222">
          <a:extLst>
            <a:ext uri="{FF2B5EF4-FFF2-40B4-BE49-F238E27FC236}">
              <a16:creationId xmlns:a16="http://schemas.microsoft.com/office/drawing/2014/main" id="{F44AEBD6-D4A2-4CC5-9F3E-571E930CA859}"/>
            </a:ext>
          </a:extLst>
        </xdr:cNvPr>
        <xdr:cNvSpPr/>
      </xdr:nvSpPr>
      <xdr:spPr>
        <a:xfrm>
          <a:off x="2286000" y="143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77427</xdr:rowOff>
    </xdr:from>
    <xdr:ext cx="762000" cy="259045"/>
    <xdr:sp macro="" textlink="">
      <xdr:nvSpPr>
        <xdr:cNvPr id="224" name="テキスト ボックス 223">
          <a:extLst>
            <a:ext uri="{FF2B5EF4-FFF2-40B4-BE49-F238E27FC236}">
              <a16:creationId xmlns:a16="http://schemas.microsoft.com/office/drawing/2014/main" id="{969B6496-D1C0-4750-9927-AB9D5A3C2D4F}"/>
            </a:ext>
          </a:extLst>
        </xdr:cNvPr>
        <xdr:cNvSpPr txBox="1"/>
      </xdr:nvSpPr>
      <xdr:spPr>
        <a:xfrm>
          <a:off x="1955800" y="144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137508</xdr:rowOff>
    </xdr:from>
    <xdr:to>
      <xdr:col>7</xdr:col>
      <xdr:colOff>31750</xdr:colOff>
      <xdr:row>84</xdr:row>
      <xdr:rowOff>67658</xdr:rowOff>
    </xdr:to>
    <xdr:sp macro="" textlink="">
      <xdr:nvSpPr>
        <xdr:cNvPr id="225" name="楕円 224">
          <a:extLst>
            <a:ext uri="{FF2B5EF4-FFF2-40B4-BE49-F238E27FC236}">
              <a16:creationId xmlns:a16="http://schemas.microsoft.com/office/drawing/2014/main" id="{A9CA1DEC-328D-43C7-BF31-579F0C9148B8}"/>
            </a:ext>
          </a:extLst>
        </xdr:cNvPr>
        <xdr:cNvSpPr/>
      </xdr:nvSpPr>
      <xdr:spPr>
        <a:xfrm>
          <a:off x="1397000" y="143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52435</xdr:rowOff>
    </xdr:from>
    <xdr:ext cx="762000" cy="259045"/>
    <xdr:sp macro="" textlink="">
      <xdr:nvSpPr>
        <xdr:cNvPr id="226" name="テキスト ボックス 225">
          <a:extLst>
            <a:ext uri="{FF2B5EF4-FFF2-40B4-BE49-F238E27FC236}">
              <a16:creationId xmlns:a16="http://schemas.microsoft.com/office/drawing/2014/main" id="{2CCA3DDB-D345-4C9B-AB25-334E89029CD4}"/>
            </a:ext>
          </a:extLst>
        </xdr:cNvPr>
        <xdr:cNvSpPr txBox="1"/>
      </xdr:nvSpPr>
      <xdr:spPr>
        <a:xfrm>
          <a:off x="1066800" y="14454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CEF237F1-4653-46E0-8D73-46B9F1919C4D}"/>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A971E5AF-371E-4093-BA1E-AB62022CEB41}"/>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AE8CC4FD-B6B7-4FC4-9DBD-71028E351C25}"/>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5408D085-5A08-4CFA-9D28-F7A569DA99C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D366D242-68B6-4169-99B7-0B315014C6A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D6638AA-AD94-4F73-B958-FF323D21FA39}"/>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30DCDA4C-494B-47F2-B689-5ED3963B1D88}"/>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94F0336C-7A5C-4B91-97C8-5F0BC480F91A}"/>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A376109E-73CC-43CB-B292-7504CAFE10FE}"/>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244339E-66F6-4104-B1C3-5762B17D8188}"/>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FBED5688-8D9A-4AEF-ABC8-40046816739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A6E508E-9635-498C-9121-C88BFE96DD3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B2013C44-0CA0-4AA8-8C04-73039F29A1E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近年では数値はほぼ横ばいで推移しており、類似団体平均に比べて若干下回っている。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高齢・高給者の退職により、国の平均月額より低い者の採用を見込むことから、指数は当面同水準で推移するものと考えている。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今後も類似団体の給与水準を注視し、人事評価制度の活用により適正な給与水準の確保に努める。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5AE20AA-C8EF-4240-A509-8DB2E837B875}"/>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1C40DFB7-7E0A-4543-A739-2131428D6E4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BB68DC83-FD1C-4346-AC29-1FBBA035CF24}"/>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907F30B8-37D4-4391-A784-D0D41DC680F8}"/>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B778D816-E695-4442-AB15-E583CE6668E4}"/>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1407656F-8080-443E-9463-E7FE6184EA48}"/>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BD0310CB-00C7-4361-86CF-E1DD3EC002A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1EF3464B-EA16-4E80-AC4C-AA74BB361E47}"/>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6006D384-E5F3-4745-B0EA-2E35BFCCB661}"/>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D3C22995-A23E-4AC8-B224-31893D280F67}"/>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EB4B32F-F540-475B-9963-5A24784D23E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9C2ACEB9-6AF8-499D-ACD6-23F25261E24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B8BE296F-0AFB-46A3-9D38-5F70C0627A93}"/>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DAF2D866-2F79-4B6F-9E7D-4AE2522C7CDB}"/>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EC416422-B09F-4857-A5E8-DE7BBB027DE5}"/>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F877AB3A-795E-4429-8CF3-0A5F02E8748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8D3E8188-8F4C-4200-8672-2778029D3118}"/>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4B9A6057-5E72-4CED-98C8-8F6F3439888F}"/>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6E77C9D8-13EA-4730-B7B6-80E108FCF38E}"/>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824C4451-CE46-4BA5-A26C-09184E97130E}"/>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0" name="直線コネクタ 259">
          <a:extLst>
            <a:ext uri="{FF2B5EF4-FFF2-40B4-BE49-F238E27FC236}">
              <a16:creationId xmlns:a16="http://schemas.microsoft.com/office/drawing/2014/main" id="{BE97F816-6708-42B2-8469-C54EDF0BFAC5}"/>
            </a:ext>
          </a:extLst>
        </xdr:cNvPr>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C951CB11-E4E4-4089-92AB-D60CA1FBD1C9}"/>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DD75D519-4BA6-4A3A-A144-FAB253308141}"/>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122766</xdr:rowOff>
    </xdr:to>
    <xdr:cxnSp macro="">
      <xdr:nvCxnSpPr>
        <xdr:cNvPr id="263" name="直線コネクタ 262">
          <a:extLst>
            <a:ext uri="{FF2B5EF4-FFF2-40B4-BE49-F238E27FC236}">
              <a16:creationId xmlns:a16="http://schemas.microsoft.com/office/drawing/2014/main" id="{D695BCF5-21ED-4A61-A4D3-10F46A230C00}"/>
            </a:ext>
          </a:extLst>
        </xdr:cNvPr>
        <xdr:cNvCxnSpPr/>
      </xdr:nvCxnSpPr>
      <xdr:spPr>
        <a:xfrm flipV="1">
          <a:off x="15290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C0628E60-D49F-4753-A6C4-E9E9C09C2356}"/>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6609B198-280E-4458-9BA4-9EC4E582114C}"/>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122766</xdr:rowOff>
    </xdr:to>
    <xdr:cxnSp macro="">
      <xdr:nvCxnSpPr>
        <xdr:cNvPr id="266" name="直線コネクタ 265">
          <a:extLst>
            <a:ext uri="{FF2B5EF4-FFF2-40B4-BE49-F238E27FC236}">
              <a16:creationId xmlns:a16="http://schemas.microsoft.com/office/drawing/2014/main" id="{2393741A-7E11-439C-9D49-876E4AAF9582}"/>
            </a:ext>
          </a:extLst>
        </xdr:cNvPr>
        <xdr:cNvCxnSpPr/>
      </xdr:nvCxnSpPr>
      <xdr:spPr>
        <a:xfrm>
          <a:off x="14401800" y="144843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47978</xdr:rowOff>
    </xdr:from>
    <xdr:to>
      <xdr:col>73</xdr:col>
      <xdr:colOff>44450</xdr:colOff>
      <xdr:row>85</xdr:row>
      <xdr:rowOff>149578</xdr:rowOff>
    </xdr:to>
    <xdr:sp macro="" textlink="">
      <xdr:nvSpPr>
        <xdr:cNvPr id="267" name="フローチャート: 判断 266">
          <a:extLst>
            <a:ext uri="{FF2B5EF4-FFF2-40B4-BE49-F238E27FC236}">
              <a16:creationId xmlns:a16="http://schemas.microsoft.com/office/drawing/2014/main" id="{38D8E23F-3A66-44B6-A1A9-EF5CC391FC4C}"/>
            </a:ext>
          </a:extLst>
        </xdr:cNvPr>
        <xdr:cNvSpPr/>
      </xdr:nvSpPr>
      <xdr:spPr>
        <a:xfrm>
          <a:off x="15240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B1F18B62-8A82-403E-B81B-2662B5D451E5}"/>
            </a:ext>
          </a:extLst>
        </xdr:cNvPr>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82550</xdr:rowOff>
    </xdr:to>
    <xdr:cxnSp macro="">
      <xdr:nvCxnSpPr>
        <xdr:cNvPr id="269" name="直線コネクタ 268">
          <a:extLst>
            <a:ext uri="{FF2B5EF4-FFF2-40B4-BE49-F238E27FC236}">
              <a16:creationId xmlns:a16="http://schemas.microsoft.com/office/drawing/2014/main" id="{CB21A7CE-FCC0-49F3-9830-93B8D6DA88F4}"/>
            </a:ext>
          </a:extLst>
        </xdr:cNvPr>
        <xdr:cNvCxnSpPr/>
      </xdr:nvCxnSpPr>
      <xdr:spPr>
        <a:xfrm>
          <a:off x="13512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70" name="フローチャート: 判断 269">
          <a:extLst>
            <a:ext uri="{FF2B5EF4-FFF2-40B4-BE49-F238E27FC236}">
              <a16:creationId xmlns:a16="http://schemas.microsoft.com/office/drawing/2014/main" id="{176120B1-A85A-4616-84F8-35D04DD1B39E}"/>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27FE7F2C-ABDD-4A8E-9668-0E331A7C4C94}"/>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72" name="フローチャート: 判断 271">
          <a:extLst>
            <a:ext uri="{FF2B5EF4-FFF2-40B4-BE49-F238E27FC236}">
              <a16:creationId xmlns:a16="http://schemas.microsoft.com/office/drawing/2014/main" id="{2202E9F3-DC15-44DE-9DA3-4C11218AB7D3}"/>
            </a:ext>
          </a:extLst>
        </xdr:cNvPr>
        <xdr:cNvSpPr/>
      </xdr:nvSpPr>
      <xdr:spPr>
        <a:xfrm>
          <a:off x="13462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134355</xdr:rowOff>
    </xdr:from>
    <xdr:ext cx="762000" cy="259045"/>
    <xdr:sp macro="" textlink="">
      <xdr:nvSpPr>
        <xdr:cNvPr id="273" name="テキスト ボックス 272">
          <a:extLst>
            <a:ext uri="{FF2B5EF4-FFF2-40B4-BE49-F238E27FC236}">
              <a16:creationId xmlns:a16="http://schemas.microsoft.com/office/drawing/2014/main" id="{4BB42069-5A71-48EC-B64D-F07B03DE3D12}"/>
            </a:ext>
          </a:extLst>
        </xdr:cNvPr>
        <xdr:cNvSpPr txBox="1"/>
      </xdr:nvSpPr>
      <xdr:spPr>
        <a:xfrm>
          <a:off x="13131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3299E90-ADE9-4211-9D8A-B2C9C5F4C58D}"/>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F7E1CAB-21C3-4C37-85B8-63781F5C31D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D54D32DB-80D2-4113-A53A-D9639E2965FB}"/>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E7B766A-91E8-4964-AAD1-8EEE555C1EC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EC2324D-C5EB-421B-A662-2BA9D3A952D5}"/>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a:extLst>
            <a:ext uri="{FF2B5EF4-FFF2-40B4-BE49-F238E27FC236}">
              <a16:creationId xmlns:a16="http://schemas.microsoft.com/office/drawing/2014/main" id="{60BB16EE-8E9D-4F88-8757-6EFA95A2B745}"/>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a:extLst>
            <a:ext uri="{FF2B5EF4-FFF2-40B4-BE49-F238E27FC236}">
              <a16:creationId xmlns:a16="http://schemas.microsoft.com/office/drawing/2014/main" id="{2ADE5BE8-FE0B-4ADF-80C7-DAA65A7D4F72}"/>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a:extLst>
            <a:ext uri="{FF2B5EF4-FFF2-40B4-BE49-F238E27FC236}">
              <a16:creationId xmlns:a16="http://schemas.microsoft.com/office/drawing/2014/main" id="{30A96B55-D306-4B88-A0B2-13B3800513E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a:extLst>
            <a:ext uri="{FF2B5EF4-FFF2-40B4-BE49-F238E27FC236}">
              <a16:creationId xmlns:a16="http://schemas.microsoft.com/office/drawing/2014/main" id="{7BE25F3B-EFF9-45CE-A76F-07F5777F321D}"/>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3" name="楕円 282">
          <a:extLst>
            <a:ext uri="{FF2B5EF4-FFF2-40B4-BE49-F238E27FC236}">
              <a16:creationId xmlns:a16="http://schemas.microsoft.com/office/drawing/2014/main" id="{32C9CBC5-3051-4A2D-BB0E-E515C79E55AB}"/>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4" name="テキスト ボックス 283">
          <a:extLst>
            <a:ext uri="{FF2B5EF4-FFF2-40B4-BE49-F238E27FC236}">
              <a16:creationId xmlns:a16="http://schemas.microsoft.com/office/drawing/2014/main" id="{AF857654-6B81-44E5-9E5A-6017666AD547}"/>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5" name="楕円 284">
          <a:extLst>
            <a:ext uri="{FF2B5EF4-FFF2-40B4-BE49-F238E27FC236}">
              <a16:creationId xmlns:a16="http://schemas.microsoft.com/office/drawing/2014/main" id="{6F627395-8267-4F3E-84D1-E62BC0135712}"/>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6" name="テキスト ボックス 285">
          <a:extLst>
            <a:ext uri="{FF2B5EF4-FFF2-40B4-BE49-F238E27FC236}">
              <a16:creationId xmlns:a16="http://schemas.microsoft.com/office/drawing/2014/main" id="{93CD90B0-2468-453F-8C7C-BF3D786E28D1}"/>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7" name="楕円 286">
          <a:extLst>
            <a:ext uri="{FF2B5EF4-FFF2-40B4-BE49-F238E27FC236}">
              <a16:creationId xmlns:a16="http://schemas.microsoft.com/office/drawing/2014/main" id="{9DB8062D-2BE3-49A8-B2FE-9203AA800C9B}"/>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8" name="テキスト ボックス 287">
          <a:extLst>
            <a:ext uri="{FF2B5EF4-FFF2-40B4-BE49-F238E27FC236}">
              <a16:creationId xmlns:a16="http://schemas.microsoft.com/office/drawing/2014/main" id="{51503DCA-C6AF-489C-ADEA-08D214569184}"/>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4D418FE-FEBD-44D4-8EC9-88AEB2D7F283}"/>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B9036C5F-4C48-4497-8E41-7CECBD4A378F}"/>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12B6DFF4-225E-4E72-9125-CE71E0D5CE91}"/>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F334A6A0-CB47-49EA-9F0A-21780E25782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7CADE80F-4ADA-4C93-B176-78DDC44EF8B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906D1C28-CC40-45D3-AEEF-71F37189DBA5}"/>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64A08FFA-30D6-45E1-9898-093EB5F767CD}"/>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87FDD400-CD3C-4DC3-9B42-707A88D927E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93C657A3-D8A6-49E5-8F47-153347766F8C}"/>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1B7FE72B-F0E4-43DA-8AE9-11799E81FB98}"/>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FD6B6E29-2B11-4E6B-8FBF-CAA43CF43132}"/>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5C2BECC6-C335-4D29-971F-73B478FEBF14}"/>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C15B61F0-31A8-49F9-88AA-A7B88BBB884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b="0" i="0" baseline="0">
              <a:solidFill>
                <a:schemeClr val="dk1"/>
              </a:solidFill>
              <a:effectLst/>
              <a:latin typeface="+mn-lt"/>
              <a:ea typeface="+mn-ea"/>
              <a:cs typeface="+mn-cs"/>
            </a:rPr>
            <a:t>　 町村合併により旧団体の職員を引き継いだことにより、類似団体の平均を大きく上回っているが、定員適正化計画（改訂版：令和元年度～令和５年度）に基づき、退職者に対する補充採用者数の調整や機構改革による人員削減に取組んでいる。しかしながら、人口の減少から数値は若干の増加傾向にある。また、行政区域が広大で管理する施設も多いことから、職員数の削減に伴って、行政サービスの低下を招く恐れも懸念されるため、適切な定員管理に努める。</a:t>
          </a:r>
          <a:endParaRPr lang="ja-JP" altLang="ja-JP" sz="115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6133CD4D-CA60-4F81-9907-16A141019DFB}"/>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3CDE360-D834-4916-912E-5BD5BCCF16BC}"/>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173B750-66FE-49E3-B1A1-3FCD3A5B074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CC58060B-7E51-4BFF-8FB1-46683589B2D4}"/>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F496BF1-CD63-41E8-9DB8-3DF20A6BB406}"/>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9CEDFEC9-A4A8-4D2A-8746-38AE18421DB3}"/>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9F51E7FA-0920-462F-B445-DC4D548517DD}"/>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FDA49010-27F8-4B03-A965-584805E36492}"/>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7C9C8A26-0545-4E20-B738-E97C80BAD703}"/>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9CDCB21F-2CE5-4839-B44F-77A5B693F2DE}"/>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41664AB4-0C7F-472B-BE05-EDC825B5EA91}"/>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1AB043E5-746B-4664-B92B-883661D2F5B7}"/>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AAF73B0-68DF-4746-B340-B22B8C5E70F8}"/>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30F4B925-9D9C-4C9C-A0F7-A693E92D3B0E}"/>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74FF6208-4A45-470D-B3B1-B83CCB82C5D3}"/>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195F85E8-5B9C-455E-B457-7D4ED2D7F422}"/>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06F86594-41AB-4D48-BAA5-B3BD5695502F}"/>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891B8D8-5797-4B82-BC77-E1AF944AC5A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145314</xdr:rowOff>
    </xdr:from>
    <xdr:to>
      <xdr:col>81</xdr:col>
      <xdr:colOff>44450</xdr:colOff>
      <xdr:row>62</xdr:row>
      <xdr:rowOff>165100</xdr:rowOff>
    </xdr:to>
    <xdr:cxnSp macro="">
      <xdr:nvCxnSpPr>
        <xdr:cNvPr id="320" name="直線コネクタ 319">
          <a:extLst>
            <a:ext uri="{FF2B5EF4-FFF2-40B4-BE49-F238E27FC236}">
              <a16:creationId xmlns:a16="http://schemas.microsoft.com/office/drawing/2014/main" id="{59F6A2FC-D1D7-463E-8A38-69C09E15266E}"/>
            </a:ext>
          </a:extLst>
        </xdr:cNvPr>
        <xdr:cNvCxnSpPr/>
      </xdr:nvCxnSpPr>
      <xdr:spPr>
        <a:xfrm>
          <a:off x="16179800" y="10775214"/>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0CBBFFE6-772B-4AF5-B257-26E0BB735C75}"/>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BAD76E2F-2618-446D-9860-B49070646C63}"/>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138075</xdr:rowOff>
    </xdr:from>
    <xdr:to>
      <xdr:col>77</xdr:col>
      <xdr:colOff>44450</xdr:colOff>
      <xdr:row>62</xdr:row>
      <xdr:rowOff>145314</xdr:rowOff>
    </xdr:to>
    <xdr:cxnSp macro="">
      <xdr:nvCxnSpPr>
        <xdr:cNvPr id="323" name="直線コネクタ 322">
          <a:extLst>
            <a:ext uri="{FF2B5EF4-FFF2-40B4-BE49-F238E27FC236}">
              <a16:creationId xmlns:a16="http://schemas.microsoft.com/office/drawing/2014/main" id="{10B459E4-79E7-4F4E-AE60-BE22228D1992}"/>
            </a:ext>
          </a:extLst>
        </xdr:cNvPr>
        <xdr:cNvCxnSpPr/>
      </xdr:nvCxnSpPr>
      <xdr:spPr>
        <a:xfrm>
          <a:off x="15290800" y="10767975"/>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C20E1B05-CB8F-4526-B972-22B1FD1CF61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774F6FF8-CBDB-4DC7-B14E-2B5570B0F70D}"/>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138075</xdr:rowOff>
    </xdr:from>
    <xdr:to>
      <xdr:col>72</xdr:col>
      <xdr:colOff>203200</xdr:colOff>
      <xdr:row>62</xdr:row>
      <xdr:rowOff>139040</xdr:rowOff>
    </xdr:to>
    <xdr:cxnSp macro="">
      <xdr:nvCxnSpPr>
        <xdr:cNvPr id="326" name="直線コネクタ 325">
          <a:extLst>
            <a:ext uri="{FF2B5EF4-FFF2-40B4-BE49-F238E27FC236}">
              <a16:creationId xmlns:a16="http://schemas.microsoft.com/office/drawing/2014/main" id="{32F023B6-DCA3-402C-A921-ED11CF759948}"/>
            </a:ext>
          </a:extLst>
        </xdr:cNvPr>
        <xdr:cNvCxnSpPr/>
      </xdr:nvCxnSpPr>
      <xdr:spPr>
        <a:xfrm flipV="1">
          <a:off x="14401800" y="10767975"/>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52171</xdr:rowOff>
    </xdr:from>
    <xdr:to>
      <xdr:col>73</xdr:col>
      <xdr:colOff>44450</xdr:colOff>
      <xdr:row>61</xdr:row>
      <xdr:rowOff>153771</xdr:rowOff>
    </xdr:to>
    <xdr:sp macro="" textlink="">
      <xdr:nvSpPr>
        <xdr:cNvPr id="327" name="フローチャート: 判断 326">
          <a:extLst>
            <a:ext uri="{FF2B5EF4-FFF2-40B4-BE49-F238E27FC236}">
              <a16:creationId xmlns:a16="http://schemas.microsoft.com/office/drawing/2014/main" id="{13B254DD-DBD9-4B78-B289-8496319B80E6}"/>
            </a:ext>
          </a:extLst>
        </xdr:cNvPr>
        <xdr:cNvSpPr/>
      </xdr:nvSpPr>
      <xdr:spPr>
        <a:xfrm>
          <a:off x="15240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163948</xdr:rowOff>
    </xdr:from>
    <xdr:ext cx="762000" cy="259045"/>
    <xdr:sp macro="" textlink="">
      <xdr:nvSpPr>
        <xdr:cNvPr id="328" name="テキスト ボックス 327">
          <a:extLst>
            <a:ext uri="{FF2B5EF4-FFF2-40B4-BE49-F238E27FC236}">
              <a16:creationId xmlns:a16="http://schemas.microsoft.com/office/drawing/2014/main" id="{AF0AE21F-64C9-4AB7-A492-4C0B07777581}"/>
            </a:ext>
          </a:extLst>
        </xdr:cNvPr>
        <xdr:cNvSpPr txBox="1"/>
      </xdr:nvSpPr>
      <xdr:spPr>
        <a:xfrm>
          <a:off x="14909800" y="1027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130353</xdr:rowOff>
    </xdr:from>
    <xdr:to>
      <xdr:col>68</xdr:col>
      <xdr:colOff>152400</xdr:colOff>
      <xdr:row>62</xdr:row>
      <xdr:rowOff>139040</xdr:rowOff>
    </xdr:to>
    <xdr:cxnSp macro="">
      <xdr:nvCxnSpPr>
        <xdr:cNvPr id="329" name="直線コネクタ 328">
          <a:extLst>
            <a:ext uri="{FF2B5EF4-FFF2-40B4-BE49-F238E27FC236}">
              <a16:creationId xmlns:a16="http://schemas.microsoft.com/office/drawing/2014/main" id="{4BB6E923-2C8C-4F18-A89B-D05160D848E9}"/>
            </a:ext>
          </a:extLst>
        </xdr:cNvPr>
        <xdr:cNvCxnSpPr/>
      </xdr:nvCxnSpPr>
      <xdr:spPr>
        <a:xfrm>
          <a:off x="13512800" y="10760253"/>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A60BD026-E36C-4B1E-A195-6EA9BE6FBDBC}"/>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0B47CF17-01F4-415A-86B0-B6104C333D4D}"/>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a:extLst>
            <a:ext uri="{FF2B5EF4-FFF2-40B4-BE49-F238E27FC236}">
              <a16:creationId xmlns:a16="http://schemas.microsoft.com/office/drawing/2014/main" id="{3C8DEA14-C4F4-41B4-867F-867B6F5450B7}"/>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3" name="テキスト ボックス 332">
          <a:extLst>
            <a:ext uri="{FF2B5EF4-FFF2-40B4-BE49-F238E27FC236}">
              <a16:creationId xmlns:a16="http://schemas.microsoft.com/office/drawing/2014/main" id="{9F9A00B5-66BC-469F-9C50-126A8D6CB26C}"/>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EA444B59-6EEF-42E2-BC0E-9C1E3835FC8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BF2D98C-3C2A-475C-8879-F10F6B8E63E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187D9B2-0BA0-45ED-B362-399DBA0CC39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A5781703-8E08-47A6-904E-CE0D4C9AFF54}"/>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799BCB65-E1EE-40C4-A0CC-66D25B1DCC9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39" name="楕円 338">
          <a:extLst>
            <a:ext uri="{FF2B5EF4-FFF2-40B4-BE49-F238E27FC236}">
              <a16:creationId xmlns:a16="http://schemas.microsoft.com/office/drawing/2014/main" id="{BF586BD9-A2DB-4067-980E-064F7CF15F1A}"/>
            </a:ext>
          </a:extLst>
        </xdr:cNvPr>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0" name="定員管理の状況該当値テキスト">
          <a:extLst>
            <a:ext uri="{FF2B5EF4-FFF2-40B4-BE49-F238E27FC236}">
              <a16:creationId xmlns:a16="http://schemas.microsoft.com/office/drawing/2014/main" id="{6A97955C-2808-4343-8A26-94C436F26975}"/>
            </a:ext>
          </a:extLst>
        </xdr:cNvPr>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94514</xdr:rowOff>
    </xdr:from>
    <xdr:to>
      <xdr:col>77</xdr:col>
      <xdr:colOff>95250</xdr:colOff>
      <xdr:row>63</xdr:row>
      <xdr:rowOff>24664</xdr:rowOff>
    </xdr:to>
    <xdr:sp macro="" textlink="">
      <xdr:nvSpPr>
        <xdr:cNvPr id="341" name="楕円 340">
          <a:extLst>
            <a:ext uri="{FF2B5EF4-FFF2-40B4-BE49-F238E27FC236}">
              <a16:creationId xmlns:a16="http://schemas.microsoft.com/office/drawing/2014/main" id="{D23E6142-BBE5-400D-9B9D-194C4425A426}"/>
            </a:ext>
          </a:extLst>
        </xdr:cNvPr>
        <xdr:cNvSpPr/>
      </xdr:nvSpPr>
      <xdr:spPr>
        <a:xfrm>
          <a:off x="16129000" y="1072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9441</xdr:rowOff>
    </xdr:from>
    <xdr:ext cx="736600" cy="259045"/>
    <xdr:sp macro="" textlink="">
      <xdr:nvSpPr>
        <xdr:cNvPr id="342" name="テキスト ボックス 341">
          <a:extLst>
            <a:ext uri="{FF2B5EF4-FFF2-40B4-BE49-F238E27FC236}">
              <a16:creationId xmlns:a16="http://schemas.microsoft.com/office/drawing/2014/main" id="{658DF0A3-01EE-420A-8534-AEE8EC7E5A65}"/>
            </a:ext>
          </a:extLst>
        </xdr:cNvPr>
        <xdr:cNvSpPr txBox="1"/>
      </xdr:nvSpPr>
      <xdr:spPr>
        <a:xfrm>
          <a:off x="15798800" y="10810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87275</xdr:rowOff>
    </xdr:from>
    <xdr:to>
      <xdr:col>73</xdr:col>
      <xdr:colOff>44450</xdr:colOff>
      <xdr:row>63</xdr:row>
      <xdr:rowOff>17425</xdr:rowOff>
    </xdr:to>
    <xdr:sp macro="" textlink="">
      <xdr:nvSpPr>
        <xdr:cNvPr id="343" name="楕円 342">
          <a:extLst>
            <a:ext uri="{FF2B5EF4-FFF2-40B4-BE49-F238E27FC236}">
              <a16:creationId xmlns:a16="http://schemas.microsoft.com/office/drawing/2014/main" id="{CD752CB6-263F-4859-A99C-71417CAAF698}"/>
            </a:ext>
          </a:extLst>
        </xdr:cNvPr>
        <xdr:cNvSpPr/>
      </xdr:nvSpPr>
      <xdr:spPr>
        <a:xfrm>
          <a:off x="15240000" y="107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2202</xdr:rowOff>
    </xdr:from>
    <xdr:ext cx="762000" cy="259045"/>
    <xdr:sp macro="" textlink="">
      <xdr:nvSpPr>
        <xdr:cNvPr id="344" name="テキスト ボックス 343">
          <a:extLst>
            <a:ext uri="{FF2B5EF4-FFF2-40B4-BE49-F238E27FC236}">
              <a16:creationId xmlns:a16="http://schemas.microsoft.com/office/drawing/2014/main" id="{0AC3DEFF-3AC3-4DA2-8C57-D881470E5DEE}"/>
            </a:ext>
          </a:extLst>
        </xdr:cNvPr>
        <xdr:cNvSpPr txBox="1"/>
      </xdr:nvSpPr>
      <xdr:spPr>
        <a:xfrm>
          <a:off x="14909800" y="10803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88240</xdr:rowOff>
    </xdr:from>
    <xdr:to>
      <xdr:col>68</xdr:col>
      <xdr:colOff>203200</xdr:colOff>
      <xdr:row>63</xdr:row>
      <xdr:rowOff>18390</xdr:rowOff>
    </xdr:to>
    <xdr:sp macro="" textlink="">
      <xdr:nvSpPr>
        <xdr:cNvPr id="345" name="楕円 344">
          <a:extLst>
            <a:ext uri="{FF2B5EF4-FFF2-40B4-BE49-F238E27FC236}">
              <a16:creationId xmlns:a16="http://schemas.microsoft.com/office/drawing/2014/main" id="{74EA614B-2302-47D9-8718-348C91A9BB69}"/>
            </a:ext>
          </a:extLst>
        </xdr:cNvPr>
        <xdr:cNvSpPr/>
      </xdr:nvSpPr>
      <xdr:spPr>
        <a:xfrm>
          <a:off x="14351000" y="107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3167</xdr:rowOff>
    </xdr:from>
    <xdr:ext cx="762000" cy="259045"/>
    <xdr:sp macro="" textlink="">
      <xdr:nvSpPr>
        <xdr:cNvPr id="346" name="テキスト ボックス 345">
          <a:extLst>
            <a:ext uri="{FF2B5EF4-FFF2-40B4-BE49-F238E27FC236}">
              <a16:creationId xmlns:a16="http://schemas.microsoft.com/office/drawing/2014/main" id="{75B4AA77-7A86-44E6-9216-2DD36FB54B54}"/>
            </a:ext>
          </a:extLst>
        </xdr:cNvPr>
        <xdr:cNvSpPr txBox="1"/>
      </xdr:nvSpPr>
      <xdr:spPr>
        <a:xfrm>
          <a:off x="14020800" y="1080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79553</xdr:rowOff>
    </xdr:from>
    <xdr:to>
      <xdr:col>64</xdr:col>
      <xdr:colOff>152400</xdr:colOff>
      <xdr:row>63</xdr:row>
      <xdr:rowOff>9703</xdr:rowOff>
    </xdr:to>
    <xdr:sp macro="" textlink="">
      <xdr:nvSpPr>
        <xdr:cNvPr id="347" name="楕円 346">
          <a:extLst>
            <a:ext uri="{FF2B5EF4-FFF2-40B4-BE49-F238E27FC236}">
              <a16:creationId xmlns:a16="http://schemas.microsoft.com/office/drawing/2014/main" id="{2271EFB1-5A00-4635-9F24-2BE84B4D9210}"/>
            </a:ext>
          </a:extLst>
        </xdr:cNvPr>
        <xdr:cNvSpPr/>
      </xdr:nvSpPr>
      <xdr:spPr>
        <a:xfrm>
          <a:off x="13462000" y="1070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165930</xdr:rowOff>
    </xdr:from>
    <xdr:ext cx="762000" cy="259045"/>
    <xdr:sp macro="" textlink="">
      <xdr:nvSpPr>
        <xdr:cNvPr id="348" name="テキスト ボックス 347">
          <a:extLst>
            <a:ext uri="{FF2B5EF4-FFF2-40B4-BE49-F238E27FC236}">
              <a16:creationId xmlns:a16="http://schemas.microsoft.com/office/drawing/2014/main" id="{CEBC69A7-95DC-4232-B776-0563D64DA910}"/>
            </a:ext>
          </a:extLst>
        </xdr:cNvPr>
        <xdr:cNvSpPr txBox="1"/>
      </xdr:nvSpPr>
      <xdr:spPr>
        <a:xfrm>
          <a:off x="13131800" y="1079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00751BC-A177-46BD-B04A-EBBC07895E5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38625246-A340-4F30-BDF1-F5E4DA6C33FC}"/>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7C34806B-BCC2-4335-9403-FEBC42B2D9E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E1A4C032-6A3A-4954-AAC3-8D3A899E6CA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D6B77855-D04B-40B3-A216-88BB6C5E2F4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F6B0A20-FEF3-4E97-BBBC-BA21FF6ECB5E}"/>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340130A-A51E-40AB-AB09-31C52499B5D9}"/>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3EF1166C-440C-4857-AA78-0F4F723ECC9F}"/>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FE740C52-B2FA-4095-BC51-1A546B5446E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A5B14380-4AA7-4DBC-887F-11BCDFBD1CE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F017CDC2-679C-40E2-8007-A699F39C742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E1B214A7-9700-4CC6-B222-37A1E33C7861}"/>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86D8D3B-009C-489B-90CE-C95DF9C7071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大規模事業に係る起債の償還により、平成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年度以降は類似団体を上回った数値で推移。償還額は令和３年度をピークとして一時的に減少見込であるが、今後、大規模事業を控えているため数値を注視していく必要がある。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大規模事業の整理等により年度間の費用の平準化を図り、新規発行の抑制に努めるとともに起債に大きく頼ることのない財政運営に努める。</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88D72071-05D8-4AC5-8BBE-60F5DC81DDFA}"/>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BAC8401-CCF8-4F1F-AA8E-41EA16D1C79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39D00D24-9E67-44EA-8748-1CE60A6A66FB}"/>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E429549C-D1F8-4AF5-A9A9-4BADA2FBA5A2}"/>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9DD46C5F-1290-4BDD-8B1B-81718473E447}"/>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2EAB19C-24D8-4A5E-8AE2-2B25729C8A4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104BCA03-5A15-4F8D-BA37-374923361C19}"/>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59A88E13-4817-43A7-8604-950BBDB70B19}"/>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BBB59665-8204-4C9E-BF5A-06DAF82FC84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71758EDC-3474-4B2E-A444-99484CC71026}"/>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31D12361-7B61-4BBC-9E16-C87C5DCAB2F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C78A2CA8-7670-411F-BF7D-5CDBB75008E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FAF6084-C7DC-40D5-A07A-B92416DF8ED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F51B045-A448-46F6-974D-6A125CE3ED07}"/>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799CF7F3-3A27-4E82-975E-6D5750CB13EE}"/>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B595327F-0E2C-4EB2-B90F-9A858FBF102C}"/>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11CE2ABB-A22C-4BA7-9CDA-A8404D271074}"/>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F4CCC8AB-8DEE-4ACC-81EE-3B156FDCBFB4}"/>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A5AFB466-A1D2-4E53-8600-4A7E4FF5E2D9}"/>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43</xdr:row>
      <xdr:rowOff>159596</xdr:rowOff>
    </xdr:to>
    <xdr:cxnSp macro="">
      <xdr:nvCxnSpPr>
        <xdr:cNvPr id="381" name="直線コネクタ 380">
          <a:extLst>
            <a:ext uri="{FF2B5EF4-FFF2-40B4-BE49-F238E27FC236}">
              <a16:creationId xmlns:a16="http://schemas.microsoft.com/office/drawing/2014/main" id="{94BD53EA-8105-4496-8010-3C3A0A3ED47C}"/>
            </a:ext>
          </a:extLst>
        </xdr:cNvPr>
        <xdr:cNvCxnSpPr/>
      </xdr:nvCxnSpPr>
      <xdr:spPr>
        <a:xfrm>
          <a:off x="16179800" y="75078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CEB51AEF-503F-4ECC-BB7E-4FAB242D0C9F}"/>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6CC3F48-9973-4870-B7A8-116008E36F68}"/>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127423</xdr:rowOff>
    </xdr:from>
    <xdr:to>
      <xdr:col>77</xdr:col>
      <xdr:colOff>44450</xdr:colOff>
      <xdr:row>43</xdr:row>
      <xdr:rowOff>135467</xdr:rowOff>
    </xdr:to>
    <xdr:cxnSp macro="">
      <xdr:nvCxnSpPr>
        <xdr:cNvPr id="384" name="直線コネクタ 383">
          <a:extLst>
            <a:ext uri="{FF2B5EF4-FFF2-40B4-BE49-F238E27FC236}">
              <a16:creationId xmlns:a16="http://schemas.microsoft.com/office/drawing/2014/main" id="{B1F73CE2-271F-4A3F-883D-24C1790D2722}"/>
            </a:ext>
          </a:extLst>
        </xdr:cNvPr>
        <xdr:cNvCxnSpPr/>
      </xdr:nvCxnSpPr>
      <xdr:spPr>
        <a:xfrm>
          <a:off x="15290800" y="74997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6DFE8C40-3394-457B-8392-1AAECE98A4AE}"/>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1FC689F9-E929-46E4-9EFE-1705E351477C}"/>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119380</xdr:rowOff>
    </xdr:from>
    <xdr:to>
      <xdr:col>72</xdr:col>
      <xdr:colOff>203200</xdr:colOff>
      <xdr:row>43</xdr:row>
      <xdr:rowOff>127423</xdr:rowOff>
    </xdr:to>
    <xdr:cxnSp macro="">
      <xdr:nvCxnSpPr>
        <xdr:cNvPr id="387" name="直線コネクタ 386">
          <a:extLst>
            <a:ext uri="{FF2B5EF4-FFF2-40B4-BE49-F238E27FC236}">
              <a16:creationId xmlns:a16="http://schemas.microsoft.com/office/drawing/2014/main" id="{356AD629-6D4B-459C-9DCC-54C195403BB8}"/>
            </a:ext>
          </a:extLst>
        </xdr:cNvPr>
        <xdr:cNvCxnSpPr/>
      </xdr:nvCxnSpPr>
      <xdr:spPr>
        <a:xfrm>
          <a:off x="14401800" y="74917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22860</xdr:rowOff>
    </xdr:from>
    <xdr:to>
      <xdr:col>73</xdr:col>
      <xdr:colOff>44450</xdr:colOff>
      <xdr:row>42</xdr:row>
      <xdr:rowOff>124460</xdr:rowOff>
    </xdr:to>
    <xdr:sp macro="" textlink="">
      <xdr:nvSpPr>
        <xdr:cNvPr id="388" name="フローチャート: 判断 387">
          <a:extLst>
            <a:ext uri="{FF2B5EF4-FFF2-40B4-BE49-F238E27FC236}">
              <a16:creationId xmlns:a16="http://schemas.microsoft.com/office/drawing/2014/main" id="{00610AFB-CA49-49CC-AD3B-7919075CD8D9}"/>
            </a:ext>
          </a:extLst>
        </xdr:cNvPr>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134637</xdr:rowOff>
    </xdr:from>
    <xdr:ext cx="762000" cy="259045"/>
    <xdr:sp macro="" textlink="">
      <xdr:nvSpPr>
        <xdr:cNvPr id="389" name="テキスト ボックス 388">
          <a:extLst>
            <a:ext uri="{FF2B5EF4-FFF2-40B4-BE49-F238E27FC236}">
              <a16:creationId xmlns:a16="http://schemas.microsoft.com/office/drawing/2014/main" id="{B7FCD673-9591-423D-ACC3-6C2F14D21EEB}"/>
            </a:ext>
          </a:extLst>
        </xdr:cNvPr>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14817</xdr:rowOff>
    </xdr:from>
    <xdr:to>
      <xdr:col>68</xdr:col>
      <xdr:colOff>152400</xdr:colOff>
      <xdr:row>43</xdr:row>
      <xdr:rowOff>119380</xdr:rowOff>
    </xdr:to>
    <xdr:cxnSp macro="">
      <xdr:nvCxnSpPr>
        <xdr:cNvPr id="390" name="直線コネクタ 389">
          <a:extLst>
            <a:ext uri="{FF2B5EF4-FFF2-40B4-BE49-F238E27FC236}">
              <a16:creationId xmlns:a16="http://schemas.microsoft.com/office/drawing/2014/main" id="{7DD03EBD-73EC-42B3-B32C-6C5ED5524274}"/>
            </a:ext>
          </a:extLst>
        </xdr:cNvPr>
        <xdr:cNvCxnSpPr/>
      </xdr:nvCxnSpPr>
      <xdr:spPr>
        <a:xfrm>
          <a:off x="13512800" y="738716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71120</xdr:rowOff>
    </xdr:from>
    <xdr:to>
      <xdr:col>68</xdr:col>
      <xdr:colOff>203200</xdr:colOff>
      <xdr:row>43</xdr:row>
      <xdr:rowOff>1270</xdr:rowOff>
    </xdr:to>
    <xdr:sp macro="" textlink="">
      <xdr:nvSpPr>
        <xdr:cNvPr id="391" name="フローチャート: 判断 390">
          <a:extLst>
            <a:ext uri="{FF2B5EF4-FFF2-40B4-BE49-F238E27FC236}">
              <a16:creationId xmlns:a16="http://schemas.microsoft.com/office/drawing/2014/main" id="{BE2A6C8D-66BA-4053-9AAB-1E2E2FE45D18}"/>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11447</xdr:rowOff>
    </xdr:from>
    <xdr:ext cx="762000" cy="259045"/>
    <xdr:sp macro="" textlink="">
      <xdr:nvSpPr>
        <xdr:cNvPr id="392" name="テキスト ボックス 391">
          <a:extLst>
            <a:ext uri="{FF2B5EF4-FFF2-40B4-BE49-F238E27FC236}">
              <a16:creationId xmlns:a16="http://schemas.microsoft.com/office/drawing/2014/main" id="{6ABCF42F-F09D-4F7B-B09C-8C29F7594927}"/>
            </a:ext>
          </a:extLst>
        </xdr:cNvPr>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393" name="フローチャート: 判断 392">
          <a:extLst>
            <a:ext uri="{FF2B5EF4-FFF2-40B4-BE49-F238E27FC236}">
              <a16:creationId xmlns:a16="http://schemas.microsoft.com/office/drawing/2014/main" id="{0004439A-5805-4F18-8534-4A0447E02F0B}"/>
            </a:ext>
          </a:extLst>
        </xdr:cNvPr>
        <xdr:cNvSpPr/>
      </xdr:nvSpPr>
      <xdr:spPr>
        <a:xfrm>
          <a:off x="13462000" y="72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3404</xdr:rowOff>
    </xdr:from>
    <xdr:ext cx="762000" cy="259045"/>
    <xdr:sp macro="" textlink="">
      <xdr:nvSpPr>
        <xdr:cNvPr id="394" name="テキスト ボックス 393">
          <a:extLst>
            <a:ext uri="{FF2B5EF4-FFF2-40B4-BE49-F238E27FC236}">
              <a16:creationId xmlns:a16="http://schemas.microsoft.com/office/drawing/2014/main" id="{DAFF1749-B0B4-4265-A2B3-E92EB867A009}"/>
            </a:ext>
          </a:extLst>
        </xdr:cNvPr>
        <xdr:cNvSpPr txBox="1"/>
      </xdr:nvSpPr>
      <xdr:spPr>
        <a:xfrm>
          <a:off x="13131800" y="703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D65B86B-4010-4216-A4ED-FF3689F9E7D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FFD305A-2A16-4748-82FC-5B20F02CC91D}"/>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48367E0E-AEC3-42C2-961F-2979D707567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064BB09-5C6F-4FA2-8693-55F297D2BC4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B9172BCC-9A2B-497F-AE99-D184C94D4FA9}"/>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108796</xdr:rowOff>
    </xdr:from>
    <xdr:to>
      <xdr:col>81</xdr:col>
      <xdr:colOff>95250</xdr:colOff>
      <xdr:row>44</xdr:row>
      <xdr:rowOff>38946</xdr:rowOff>
    </xdr:to>
    <xdr:sp macro="" textlink="">
      <xdr:nvSpPr>
        <xdr:cNvPr id="400" name="楕円 399">
          <a:extLst>
            <a:ext uri="{FF2B5EF4-FFF2-40B4-BE49-F238E27FC236}">
              <a16:creationId xmlns:a16="http://schemas.microsoft.com/office/drawing/2014/main" id="{273E0EB3-1204-4C7D-85D0-A91B2A46CD82}"/>
            </a:ext>
          </a:extLst>
        </xdr:cNvPr>
        <xdr:cNvSpPr/>
      </xdr:nvSpPr>
      <xdr:spPr>
        <a:xfrm>
          <a:off x="169672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80873</xdr:rowOff>
    </xdr:from>
    <xdr:ext cx="762000" cy="259045"/>
    <xdr:sp macro="" textlink="">
      <xdr:nvSpPr>
        <xdr:cNvPr id="401" name="公債費負担の状況該当値テキスト">
          <a:extLst>
            <a:ext uri="{FF2B5EF4-FFF2-40B4-BE49-F238E27FC236}">
              <a16:creationId xmlns:a16="http://schemas.microsoft.com/office/drawing/2014/main" id="{A394021C-9082-4379-A359-6B68B9B7261A}"/>
            </a:ext>
          </a:extLst>
        </xdr:cNvPr>
        <xdr:cNvSpPr txBox="1"/>
      </xdr:nvSpPr>
      <xdr:spPr>
        <a:xfrm>
          <a:off x="17106900" y="745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02" name="楕円 401">
          <a:extLst>
            <a:ext uri="{FF2B5EF4-FFF2-40B4-BE49-F238E27FC236}">
              <a16:creationId xmlns:a16="http://schemas.microsoft.com/office/drawing/2014/main" id="{5D9879E0-E2F2-47E1-B5F2-0D9E8BC83E83}"/>
            </a:ext>
          </a:extLst>
        </xdr:cNvPr>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03" name="テキスト ボックス 402">
          <a:extLst>
            <a:ext uri="{FF2B5EF4-FFF2-40B4-BE49-F238E27FC236}">
              <a16:creationId xmlns:a16="http://schemas.microsoft.com/office/drawing/2014/main" id="{27759A5A-AA1C-47CA-8E9D-EFC182615F13}"/>
            </a:ext>
          </a:extLst>
        </xdr:cNvPr>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76623</xdr:rowOff>
    </xdr:from>
    <xdr:to>
      <xdr:col>73</xdr:col>
      <xdr:colOff>44450</xdr:colOff>
      <xdr:row>44</xdr:row>
      <xdr:rowOff>6773</xdr:rowOff>
    </xdr:to>
    <xdr:sp macro="" textlink="">
      <xdr:nvSpPr>
        <xdr:cNvPr id="404" name="楕円 403">
          <a:extLst>
            <a:ext uri="{FF2B5EF4-FFF2-40B4-BE49-F238E27FC236}">
              <a16:creationId xmlns:a16="http://schemas.microsoft.com/office/drawing/2014/main" id="{59683822-DE3E-476E-A357-27799F71EFD4}"/>
            </a:ext>
          </a:extLst>
        </xdr:cNvPr>
        <xdr:cNvSpPr/>
      </xdr:nvSpPr>
      <xdr:spPr>
        <a:xfrm>
          <a:off x="15240000" y="744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163000</xdr:rowOff>
    </xdr:from>
    <xdr:ext cx="762000" cy="259045"/>
    <xdr:sp macro="" textlink="">
      <xdr:nvSpPr>
        <xdr:cNvPr id="405" name="テキスト ボックス 404">
          <a:extLst>
            <a:ext uri="{FF2B5EF4-FFF2-40B4-BE49-F238E27FC236}">
              <a16:creationId xmlns:a16="http://schemas.microsoft.com/office/drawing/2014/main" id="{E99DFF41-DA94-494D-8A6D-5C6F25F78722}"/>
            </a:ext>
          </a:extLst>
        </xdr:cNvPr>
        <xdr:cNvSpPr txBox="1"/>
      </xdr:nvSpPr>
      <xdr:spPr>
        <a:xfrm>
          <a:off x="14909800" y="753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68580</xdr:rowOff>
    </xdr:from>
    <xdr:to>
      <xdr:col>68</xdr:col>
      <xdr:colOff>203200</xdr:colOff>
      <xdr:row>43</xdr:row>
      <xdr:rowOff>170180</xdr:rowOff>
    </xdr:to>
    <xdr:sp macro="" textlink="">
      <xdr:nvSpPr>
        <xdr:cNvPr id="406" name="楕円 405">
          <a:extLst>
            <a:ext uri="{FF2B5EF4-FFF2-40B4-BE49-F238E27FC236}">
              <a16:creationId xmlns:a16="http://schemas.microsoft.com/office/drawing/2014/main" id="{F3812D2C-ADC2-475D-82F4-E19160A27AB9}"/>
            </a:ext>
          </a:extLst>
        </xdr:cNvPr>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154957</xdr:rowOff>
    </xdr:from>
    <xdr:ext cx="762000" cy="259045"/>
    <xdr:sp macro="" textlink="">
      <xdr:nvSpPr>
        <xdr:cNvPr id="407" name="テキスト ボックス 406">
          <a:extLst>
            <a:ext uri="{FF2B5EF4-FFF2-40B4-BE49-F238E27FC236}">
              <a16:creationId xmlns:a16="http://schemas.microsoft.com/office/drawing/2014/main" id="{02DFC44B-FB70-4B84-83AD-9ADBA3E4A26A}"/>
            </a:ext>
          </a:extLst>
        </xdr:cNvPr>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4D45CD7F-2DD8-40A2-B09E-2235B9423318}"/>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C99F57C2-E459-4D76-AF65-D0FBE606F45F}"/>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ED0A72-5072-4876-9F7C-9759DE0A7BD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60AFF6AF-F7C5-46DE-B982-096F65693CB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18EF679C-90DE-46BA-BF28-757D37F2079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ADF17A72-7B80-4EA4-B9A6-FCF3DA3D383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E6A2F70B-37F9-4E57-A14B-897F4ADE442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F8D1DEA-7A2E-4EDF-87D3-4382E03CA031}"/>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AC74148D-7A10-4F28-B010-3A933568FBC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4C65633F-914F-4C90-94B7-D3076A40FC74}"/>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65B6E6C2-10B8-490B-BC3D-8DB9218F585C}"/>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6E5F80D-CE7B-4CB9-97E1-8245CA544DA5}"/>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8925296-C888-47C6-A2C3-E1B743DBAAA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D3C470B3-1796-4F4E-A226-E1177A86B33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7190F0D-1F63-4555-9D1D-2D92612EE01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前年度に比べ０．７ポイント下降しているが、これは起債償還額が新規発行額を上回ったことと、歳計剰余金積立による充当財源の増加が要因である。しかし、未だ類似団体を上回った数値となっており、今後は公共施設等の大規模改修や景気の悪化等による充当財源の減少が見込まれるため、公債費等義務的経費の削減を中心に引き続き行財政改革を推進することにより、財政の健全化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078EE74-744F-4F41-81C6-6F904A19F72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D3DF4A3-8DCA-4AFF-BFEB-7C9EEFF37D0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D7E98FB5-55D8-4167-A58A-4963490D5D5E}"/>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523CF2DB-0740-42FB-8C6B-8F199C0E607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82516C0F-5CD7-404E-8AF9-5DBFEF658E4F}"/>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FF0801B-A690-4F31-80AA-1A8065393C2F}"/>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A6CF64D-3089-479C-843F-F460360D0BD1}"/>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50FD7DA8-19BB-4D20-86CE-3E718EA16B6A}"/>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23BB807-90A0-4D4F-A200-912A13E5469D}"/>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B3B54EF7-41F2-424D-B1EF-CCC7ADC1BB1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3EE72362-6ADF-446D-9FC8-0058D4CF539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49A253D-BFEA-4829-87FE-0531D9223FBC}"/>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30485678-A689-413A-9D16-924669856F6D}"/>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C96FC6D-2347-4A99-B4B4-879FF461A53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22A7AB7A-8258-4001-B29C-73ED0B1BD20D}"/>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E6029542-7245-40FC-B793-C0F182B245B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5D839833-4FE6-4906-A1F6-094E1BF11F3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740B741E-BFE6-4077-9D74-B977D9998C76}"/>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916B21F0-BE66-4E29-AC9A-6C85F54E127D}"/>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645BC1F6-BFA8-4297-9D63-1EC94C9D1086}"/>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53E28E05-DCB5-4D1C-AB32-F5EC5C6BBF58}"/>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66FF3DB1-06EE-4971-B267-45EF52BB852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83881</xdr:rowOff>
    </xdr:from>
    <xdr:to>
      <xdr:col>81</xdr:col>
      <xdr:colOff>44450</xdr:colOff>
      <xdr:row>15</xdr:row>
      <xdr:rowOff>91924</xdr:rowOff>
    </xdr:to>
    <xdr:cxnSp macro="">
      <xdr:nvCxnSpPr>
        <xdr:cNvPr id="445" name="直線コネクタ 444">
          <a:extLst>
            <a:ext uri="{FF2B5EF4-FFF2-40B4-BE49-F238E27FC236}">
              <a16:creationId xmlns:a16="http://schemas.microsoft.com/office/drawing/2014/main" id="{8ACB78C5-299F-4CE5-9493-967FCC4BFE63}"/>
            </a:ext>
          </a:extLst>
        </xdr:cNvPr>
        <xdr:cNvCxnSpPr/>
      </xdr:nvCxnSpPr>
      <xdr:spPr>
        <a:xfrm flipV="1">
          <a:off x="16179800" y="265563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8438D203-C9C2-4F47-9EFB-B8CEDF289CA4}"/>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28B03A88-788D-4866-9844-970F1A5824B6}"/>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91924</xdr:rowOff>
    </xdr:from>
    <xdr:to>
      <xdr:col>77</xdr:col>
      <xdr:colOff>44450</xdr:colOff>
      <xdr:row>17</xdr:row>
      <xdr:rowOff>63863</xdr:rowOff>
    </xdr:to>
    <xdr:cxnSp macro="">
      <xdr:nvCxnSpPr>
        <xdr:cNvPr id="448" name="直線コネクタ 447">
          <a:extLst>
            <a:ext uri="{FF2B5EF4-FFF2-40B4-BE49-F238E27FC236}">
              <a16:creationId xmlns:a16="http://schemas.microsoft.com/office/drawing/2014/main" id="{DB597418-3EA3-44E1-9ABF-0F5C85C6F34A}"/>
            </a:ext>
          </a:extLst>
        </xdr:cNvPr>
        <xdr:cNvCxnSpPr/>
      </xdr:nvCxnSpPr>
      <xdr:spPr>
        <a:xfrm flipV="1">
          <a:off x="15290800" y="2663674"/>
          <a:ext cx="889000" cy="3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71F8E652-416B-4885-85A7-E4F42325D97F}"/>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9AC8206C-9A3D-4EBD-ABE4-53D2580052BD}"/>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63863</xdr:rowOff>
    </xdr:from>
    <xdr:to>
      <xdr:col>72</xdr:col>
      <xdr:colOff>203200</xdr:colOff>
      <xdr:row>18</xdr:row>
      <xdr:rowOff>148650</xdr:rowOff>
    </xdr:to>
    <xdr:cxnSp macro="">
      <xdr:nvCxnSpPr>
        <xdr:cNvPr id="451" name="直線コネクタ 450">
          <a:extLst>
            <a:ext uri="{FF2B5EF4-FFF2-40B4-BE49-F238E27FC236}">
              <a16:creationId xmlns:a16="http://schemas.microsoft.com/office/drawing/2014/main" id="{A14A0414-E937-43C3-B236-9658DD7AEAC6}"/>
            </a:ext>
          </a:extLst>
        </xdr:cNvPr>
        <xdr:cNvCxnSpPr/>
      </xdr:nvCxnSpPr>
      <xdr:spPr>
        <a:xfrm flipV="1">
          <a:off x="14401800" y="2978513"/>
          <a:ext cx="889000" cy="25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132140</xdr:rowOff>
    </xdr:from>
    <xdr:to>
      <xdr:col>73</xdr:col>
      <xdr:colOff>44450</xdr:colOff>
      <xdr:row>15</xdr:row>
      <xdr:rowOff>62290</xdr:rowOff>
    </xdr:to>
    <xdr:sp macro="" textlink="">
      <xdr:nvSpPr>
        <xdr:cNvPr id="452" name="フローチャート: 判断 451">
          <a:extLst>
            <a:ext uri="{FF2B5EF4-FFF2-40B4-BE49-F238E27FC236}">
              <a16:creationId xmlns:a16="http://schemas.microsoft.com/office/drawing/2014/main" id="{ABE8639A-185B-4BB7-B0B6-07139DAC9C08}"/>
            </a:ext>
          </a:extLst>
        </xdr:cNvPr>
        <xdr:cNvSpPr/>
      </xdr:nvSpPr>
      <xdr:spPr>
        <a:xfrm>
          <a:off x="15240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72467</xdr:rowOff>
    </xdr:from>
    <xdr:ext cx="762000" cy="259045"/>
    <xdr:sp macro="" textlink="">
      <xdr:nvSpPr>
        <xdr:cNvPr id="453" name="テキスト ボックス 452">
          <a:extLst>
            <a:ext uri="{FF2B5EF4-FFF2-40B4-BE49-F238E27FC236}">
              <a16:creationId xmlns:a16="http://schemas.microsoft.com/office/drawing/2014/main" id="{0F6182BB-575A-4ECE-8489-DE198FA8E3F4}"/>
            </a:ext>
          </a:extLst>
        </xdr:cNvPr>
        <xdr:cNvSpPr txBox="1"/>
      </xdr:nvSpPr>
      <xdr:spPr>
        <a:xfrm>
          <a:off x="14909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84304</xdr:rowOff>
    </xdr:from>
    <xdr:to>
      <xdr:col>68</xdr:col>
      <xdr:colOff>152400</xdr:colOff>
      <xdr:row>18</xdr:row>
      <xdr:rowOff>148650</xdr:rowOff>
    </xdr:to>
    <xdr:cxnSp macro="">
      <xdr:nvCxnSpPr>
        <xdr:cNvPr id="454" name="直線コネクタ 453">
          <a:extLst>
            <a:ext uri="{FF2B5EF4-FFF2-40B4-BE49-F238E27FC236}">
              <a16:creationId xmlns:a16="http://schemas.microsoft.com/office/drawing/2014/main" id="{34B168F8-F7F3-418F-9CF1-D28B6A0E9492}"/>
            </a:ext>
          </a:extLst>
        </xdr:cNvPr>
        <xdr:cNvCxnSpPr/>
      </xdr:nvCxnSpPr>
      <xdr:spPr>
        <a:xfrm>
          <a:off x="13512800" y="31704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9BE771BA-8004-4ED7-A4D9-74CB74A89601}"/>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EC312542-9219-45B4-9026-A30C660BC348}"/>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102265</xdr:rowOff>
    </xdr:from>
    <xdr:to>
      <xdr:col>64</xdr:col>
      <xdr:colOff>152400</xdr:colOff>
      <xdr:row>15</xdr:row>
      <xdr:rowOff>32415</xdr:rowOff>
    </xdr:to>
    <xdr:sp macro="" textlink="">
      <xdr:nvSpPr>
        <xdr:cNvPr id="457" name="フローチャート: 判断 456">
          <a:extLst>
            <a:ext uri="{FF2B5EF4-FFF2-40B4-BE49-F238E27FC236}">
              <a16:creationId xmlns:a16="http://schemas.microsoft.com/office/drawing/2014/main" id="{5FD90C8B-C937-46A6-808E-571ED0147EAD}"/>
            </a:ext>
          </a:extLst>
        </xdr:cNvPr>
        <xdr:cNvSpPr/>
      </xdr:nvSpPr>
      <xdr:spPr>
        <a:xfrm>
          <a:off x="13462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BAF7EA4B-0DB0-461E-BA7C-A86086655127}"/>
            </a:ext>
          </a:extLst>
        </xdr:cNvPr>
        <xdr:cNvSpPr txBox="1"/>
      </xdr:nvSpPr>
      <xdr:spPr>
        <a:xfrm>
          <a:off x="13131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DB5FB2BA-F24B-4011-8A8F-F8C39F14B7C5}"/>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F3A22A8-2B66-4589-934D-1434131F9EAE}"/>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77B0CA00-F41B-4B55-AEA1-135315EC9DBC}"/>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D1FEF756-BEBE-4B81-8B12-BE5B804AD1CC}"/>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2A6E3AD-ACD8-49D2-ADB7-38D60AD23995}"/>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33081</xdr:rowOff>
    </xdr:from>
    <xdr:to>
      <xdr:col>81</xdr:col>
      <xdr:colOff>95250</xdr:colOff>
      <xdr:row>15</xdr:row>
      <xdr:rowOff>134681</xdr:rowOff>
    </xdr:to>
    <xdr:sp macro="" textlink="">
      <xdr:nvSpPr>
        <xdr:cNvPr id="464" name="楕円 463">
          <a:extLst>
            <a:ext uri="{FF2B5EF4-FFF2-40B4-BE49-F238E27FC236}">
              <a16:creationId xmlns:a16="http://schemas.microsoft.com/office/drawing/2014/main" id="{AB1AAD0C-2856-4CF0-8AAC-537013C36142}"/>
            </a:ext>
          </a:extLst>
        </xdr:cNvPr>
        <xdr:cNvSpPr/>
      </xdr:nvSpPr>
      <xdr:spPr>
        <a:xfrm>
          <a:off x="16967200" y="26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5158</xdr:rowOff>
    </xdr:from>
    <xdr:ext cx="762000" cy="259045"/>
    <xdr:sp macro="" textlink="">
      <xdr:nvSpPr>
        <xdr:cNvPr id="465" name="将来負担の状況該当値テキスト">
          <a:extLst>
            <a:ext uri="{FF2B5EF4-FFF2-40B4-BE49-F238E27FC236}">
              <a16:creationId xmlns:a16="http://schemas.microsoft.com/office/drawing/2014/main" id="{32020999-4DC9-4B2D-A29F-FBB0EEEA3217}"/>
            </a:ext>
          </a:extLst>
        </xdr:cNvPr>
        <xdr:cNvSpPr txBox="1"/>
      </xdr:nvSpPr>
      <xdr:spPr>
        <a:xfrm>
          <a:off x="17106900" y="2576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41124</xdr:rowOff>
    </xdr:from>
    <xdr:to>
      <xdr:col>77</xdr:col>
      <xdr:colOff>95250</xdr:colOff>
      <xdr:row>15</xdr:row>
      <xdr:rowOff>142724</xdr:rowOff>
    </xdr:to>
    <xdr:sp macro="" textlink="">
      <xdr:nvSpPr>
        <xdr:cNvPr id="466" name="楕円 465">
          <a:extLst>
            <a:ext uri="{FF2B5EF4-FFF2-40B4-BE49-F238E27FC236}">
              <a16:creationId xmlns:a16="http://schemas.microsoft.com/office/drawing/2014/main" id="{AAD24665-1C11-4821-B004-3EC8A7076C67}"/>
            </a:ext>
          </a:extLst>
        </xdr:cNvPr>
        <xdr:cNvSpPr/>
      </xdr:nvSpPr>
      <xdr:spPr>
        <a:xfrm>
          <a:off x="16129000" y="261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127501</xdr:rowOff>
    </xdr:from>
    <xdr:ext cx="736600" cy="259045"/>
    <xdr:sp macro="" textlink="">
      <xdr:nvSpPr>
        <xdr:cNvPr id="467" name="テキスト ボックス 466">
          <a:extLst>
            <a:ext uri="{FF2B5EF4-FFF2-40B4-BE49-F238E27FC236}">
              <a16:creationId xmlns:a16="http://schemas.microsoft.com/office/drawing/2014/main" id="{62AA3F10-0544-446C-96D2-7975C64A8191}"/>
            </a:ext>
          </a:extLst>
        </xdr:cNvPr>
        <xdr:cNvSpPr txBox="1"/>
      </xdr:nvSpPr>
      <xdr:spPr>
        <a:xfrm>
          <a:off x="15798800" y="2699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13063</xdr:rowOff>
    </xdr:from>
    <xdr:to>
      <xdr:col>73</xdr:col>
      <xdr:colOff>44450</xdr:colOff>
      <xdr:row>17</xdr:row>
      <xdr:rowOff>114663</xdr:rowOff>
    </xdr:to>
    <xdr:sp macro="" textlink="">
      <xdr:nvSpPr>
        <xdr:cNvPr id="468" name="楕円 467">
          <a:extLst>
            <a:ext uri="{FF2B5EF4-FFF2-40B4-BE49-F238E27FC236}">
              <a16:creationId xmlns:a16="http://schemas.microsoft.com/office/drawing/2014/main" id="{62FD4086-75A8-463A-9E34-031D2C789632}"/>
            </a:ext>
          </a:extLst>
        </xdr:cNvPr>
        <xdr:cNvSpPr/>
      </xdr:nvSpPr>
      <xdr:spPr>
        <a:xfrm>
          <a:off x="152400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99440</xdr:rowOff>
    </xdr:from>
    <xdr:ext cx="762000" cy="259045"/>
    <xdr:sp macro="" textlink="">
      <xdr:nvSpPr>
        <xdr:cNvPr id="469" name="テキスト ボックス 468">
          <a:extLst>
            <a:ext uri="{FF2B5EF4-FFF2-40B4-BE49-F238E27FC236}">
              <a16:creationId xmlns:a16="http://schemas.microsoft.com/office/drawing/2014/main" id="{172EF83A-2E2D-4ECB-84A9-513173C74332}"/>
            </a:ext>
          </a:extLst>
        </xdr:cNvPr>
        <xdr:cNvSpPr txBox="1"/>
      </xdr:nvSpPr>
      <xdr:spPr>
        <a:xfrm>
          <a:off x="14909800" y="30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97850</xdr:rowOff>
    </xdr:from>
    <xdr:to>
      <xdr:col>68</xdr:col>
      <xdr:colOff>203200</xdr:colOff>
      <xdr:row>19</xdr:row>
      <xdr:rowOff>28001</xdr:rowOff>
    </xdr:to>
    <xdr:sp macro="" textlink="">
      <xdr:nvSpPr>
        <xdr:cNvPr id="470" name="楕円 469">
          <a:extLst>
            <a:ext uri="{FF2B5EF4-FFF2-40B4-BE49-F238E27FC236}">
              <a16:creationId xmlns:a16="http://schemas.microsoft.com/office/drawing/2014/main" id="{497E2E1F-9196-4823-852A-EFFA4B4A4A14}"/>
            </a:ext>
          </a:extLst>
        </xdr:cNvPr>
        <xdr:cNvSpPr/>
      </xdr:nvSpPr>
      <xdr:spPr>
        <a:xfrm>
          <a:off x="14351000" y="31839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12778</xdr:rowOff>
    </xdr:from>
    <xdr:ext cx="762000" cy="259045"/>
    <xdr:sp macro="" textlink="">
      <xdr:nvSpPr>
        <xdr:cNvPr id="471" name="テキスト ボックス 470">
          <a:extLst>
            <a:ext uri="{FF2B5EF4-FFF2-40B4-BE49-F238E27FC236}">
              <a16:creationId xmlns:a16="http://schemas.microsoft.com/office/drawing/2014/main" id="{61C858A8-E243-4B8E-9207-A637BA0A95D1}"/>
            </a:ext>
          </a:extLst>
        </xdr:cNvPr>
        <xdr:cNvSpPr txBox="1"/>
      </xdr:nvSpPr>
      <xdr:spPr>
        <a:xfrm>
          <a:off x="14020800" y="327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33504</xdr:rowOff>
    </xdr:from>
    <xdr:to>
      <xdr:col>64</xdr:col>
      <xdr:colOff>152400</xdr:colOff>
      <xdr:row>18</xdr:row>
      <xdr:rowOff>135104</xdr:rowOff>
    </xdr:to>
    <xdr:sp macro="" textlink="">
      <xdr:nvSpPr>
        <xdr:cNvPr id="472" name="楕円 471">
          <a:extLst>
            <a:ext uri="{FF2B5EF4-FFF2-40B4-BE49-F238E27FC236}">
              <a16:creationId xmlns:a16="http://schemas.microsoft.com/office/drawing/2014/main" id="{44052D17-D060-424C-A459-62268E389668}"/>
            </a:ext>
          </a:extLst>
        </xdr:cNvPr>
        <xdr:cNvSpPr/>
      </xdr:nvSpPr>
      <xdr:spPr>
        <a:xfrm>
          <a:off x="13462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119881</xdr:rowOff>
    </xdr:from>
    <xdr:ext cx="762000" cy="259045"/>
    <xdr:sp macro="" textlink="">
      <xdr:nvSpPr>
        <xdr:cNvPr id="473" name="テキスト ボックス 472">
          <a:extLst>
            <a:ext uri="{FF2B5EF4-FFF2-40B4-BE49-F238E27FC236}">
              <a16:creationId xmlns:a16="http://schemas.microsoft.com/office/drawing/2014/main" id="{0178064F-55C3-4A53-8476-BA9486484999}"/>
            </a:ext>
          </a:extLst>
        </xdr:cNvPr>
        <xdr:cNvSpPr txBox="1"/>
      </xdr:nvSpPr>
      <xdr:spPr>
        <a:xfrm>
          <a:off x="13131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b="0" i="0" baseline="0">
              <a:solidFill>
                <a:schemeClr val="dk1"/>
              </a:solidFill>
              <a:effectLst/>
              <a:latin typeface="+mn-lt"/>
              <a:ea typeface="+mn-ea"/>
              <a:cs typeface="+mn-cs"/>
            </a:rPr>
            <a:t> 　令和２年度より会計年度任用職員の報酬が人件費算入となったため大幅</a:t>
          </a:r>
          <a:r>
            <a:rPr kumimoji="1" lang="ja-JP" altLang="en-US" sz="1050" b="0" i="0" baseline="0">
              <a:solidFill>
                <a:schemeClr val="dk1"/>
              </a:solidFill>
              <a:effectLst/>
              <a:latin typeface="+mn-lt"/>
              <a:ea typeface="+mn-ea"/>
              <a:cs typeface="+mn-cs"/>
            </a:rPr>
            <a:t>に</a:t>
          </a:r>
          <a:r>
            <a:rPr kumimoji="1" lang="ja-JP" altLang="ja-JP" sz="1050" b="0" i="0" baseline="0">
              <a:solidFill>
                <a:schemeClr val="dk1"/>
              </a:solidFill>
              <a:effectLst/>
              <a:latin typeface="+mn-lt"/>
              <a:ea typeface="+mn-ea"/>
              <a:cs typeface="+mn-cs"/>
            </a:rPr>
            <a:t>増加</a:t>
          </a:r>
          <a:r>
            <a:rPr kumimoji="1" lang="ja-JP" altLang="en-US" sz="1050" b="0" i="0" baseline="0">
              <a:solidFill>
                <a:schemeClr val="dk1"/>
              </a:solidFill>
              <a:effectLst/>
              <a:latin typeface="+mn-lt"/>
              <a:ea typeface="+mn-ea"/>
              <a:cs typeface="+mn-cs"/>
            </a:rPr>
            <a:t>した</a:t>
          </a:r>
          <a:r>
            <a:rPr kumimoji="1" lang="ja-JP" altLang="ja-JP" sz="1050" b="0" i="0" baseline="0">
              <a:solidFill>
                <a:schemeClr val="dk1"/>
              </a:solidFill>
              <a:effectLst/>
              <a:latin typeface="+mn-lt"/>
              <a:ea typeface="+mn-ea"/>
              <a:cs typeface="+mn-cs"/>
            </a:rPr>
            <a:t>。また、類似団体と比較すると、経常収支比率に占める割合としては同等ではあるものの人口に対する職員数が多いことから総額では多額の支出を要している。</a:t>
          </a:r>
          <a:endParaRPr lang="ja-JP" altLang="ja-JP" sz="1050">
            <a:effectLst/>
          </a:endParaRPr>
        </a:p>
        <a:p>
          <a:pPr eaLnBrk="1" fontAlgn="auto" latinLnBrk="0" hangingPunct="1"/>
          <a:r>
            <a:rPr kumimoji="1" lang="ja-JP" altLang="ja-JP" sz="1050" b="0" i="0" baseline="0">
              <a:solidFill>
                <a:schemeClr val="dk1"/>
              </a:solidFill>
              <a:effectLst/>
              <a:latin typeface="+mn-lt"/>
              <a:ea typeface="+mn-ea"/>
              <a:cs typeface="+mn-cs"/>
            </a:rPr>
            <a:t>　今後は事務事業の見直しを行い、事業の民間委託やデジタル化の推進等により、住民サービスの質を維持向上しながら適正な人員管理に努める。</a:t>
          </a:r>
          <a:endParaRPr lang="ja-JP" altLang="ja-JP" sz="105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77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xdr:rowOff>
    </xdr:from>
    <xdr:to>
      <xdr:col>19</xdr:col>
      <xdr:colOff>187325</xdr:colOff>
      <xdr:row>36</xdr:row>
      <xdr:rowOff>24130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772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36</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02020"/>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140970</xdr:rowOff>
    </xdr:from>
    <xdr:to>
      <xdr:col>15</xdr:col>
      <xdr:colOff>149225</xdr:colOff>
      <xdr:row>36</xdr:row>
      <xdr:rowOff>71120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xdr:rowOff>
    </xdr:from>
    <xdr:to>
      <xdr:col>11</xdr:col>
      <xdr:colOff>9525</xdr:colOff>
      <xdr:row>35</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020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72390</xdr:rowOff>
    </xdr:from>
    <xdr:to>
      <xdr:col>11</xdr:col>
      <xdr:colOff>60325</xdr:colOff>
      <xdr:row>36</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5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125730</xdr:rowOff>
    </xdr:from>
    <xdr:to>
      <xdr:col>20</xdr:col>
      <xdr:colOff>38100</xdr:colOff>
      <xdr:row>36</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144780</xdr:rowOff>
    </xdr:from>
    <xdr:to>
      <xdr:col>15</xdr:col>
      <xdr:colOff>149225</xdr:colOff>
      <xdr:row>36</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59707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121920</xdr:rowOff>
    </xdr:from>
    <xdr:to>
      <xdr:col>11</xdr:col>
      <xdr:colOff>60325</xdr:colOff>
      <xdr:row>35</xdr:row>
      <xdr:rowOff>52070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50" b="0" i="0" baseline="0">
              <a:solidFill>
                <a:schemeClr val="dk1"/>
              </a:solidFill>
              <a:effectLst/>
              <a:latin typeface="+mn-lt"/>
              <a:ea typeface="+mn-ea"/>
              <a:cs typeface="+mn-cs"/>
            </a:rPr>
            <a:t>　令和２年度より会計年度任用職員の報酬が人件費算入となったことで大幅な減少となったが類似団体との比較では依然として高い数値となっている。</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要因としては平成２６年度より情報通信施設に係る指定管理料の発生や、津山圏域クリーンセンターの稼働に伴う経費の発生が大きい。</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また、合併前団体から引き継いだ多くの公共施設の経常的な管理費が増加してきているため、今後は公共施設個別計画を基に施設の在り方について、統廃合や民間への移譲等を検討するとともに、指定管理制度による運営管理の適正化を徹底し、経費の削減に努める。</a:t>
          </a:r>
          <a:endParaRPr lang="ja-JP" altLang="ja-JP" sz="95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0538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76217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0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104140</xdr:rowOff>
    </xdr:from>
    <xdr:to>
      <xdr:col>82</xdr:col>
      <xdr:colOff>196850</xdr:colOff>
      <xdr:row>20</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73660</xdr:rowOff>
    </xdr:from>
    <xdr:to>
      <xdr:col>82</xdr:col>
      <xdr:colOff>107950</xdr:colOff>
      <xdr:row>19</xdr:row>
      <xdr:rowOff>16510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59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153687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50800</xdr:rowOff>
    </xdr:from>
    <xdr:to>
      <xdr:col>78</xdr:col>
      <xdr:colOff>69850</xdr:colOff>
      <xdr:row>18</xdr:row>
      <xdr:rowOff>73660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36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30480</xdr:rowOff>
    </xdr:from>
    <xdr:to>
      <xdr:col>78</xdr:col>
      <xdr:colOff>120650</xdr:colOff>
      <xdr:row>16</xdr:row>
      <xdr:rowOff>132080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50800</xdr:rowOff>
    </xdr:from>
    <xdr:to>
      <xdr:col>73</xdr:col>
      <xdr:colOff>180975</xdr:colOff>
      <xdr:row>20</xdr:row>
      <xdr:rowOff>149860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13690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115570</xdr:rowOff>
    </xdr:from>
    <xdr:to>
      <xdr:col>69</xdr:col>
      <xdr:colOff>92075</xdr:colOff>
      <xdr:row>20</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3731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72390</xdr:rowOff>
    </xdr:from>
    <xdr:to>
      <xdr:col>69</xdr:col>
      <xdr:colOff>142875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137160</xdr:rowOff>
    </xdr:from>
    <xdr:to>
      <xdr:col>82</xdr:col>
      <xdr:colOff>158750</xdr:colOff>
      <xdr:row>19</xdr:row>
      <xdr:rowOff>67310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109237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0</xdr:rowOff>
    </xdr:from>
    <xdr:to>
      <xdr:col>74</xdr:col>
      <xdr:colOff>31750</xdr:colOff>
      <xdr:row>18</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64770</xdr:rowOff>
    </xdr:from>
    <xdr:to>
      <xdr:col>65</xdr:col>
      <xdr:colOff>53975</xdr:colOff>
      <xdr:row>19</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扶助費にかかる経常収支比率は類似団体の平均を大きく下回っている。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しかしながら、支援を必要とする人は増加傾向にあり、今後は各種給付費が増加するものと見込まれる。</a:t>
          </a:r>
          <a:endParaRPr lang="ja-JP" altLang="ja-JP" sz="13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156935</xdr:rowOff>
    </xdr:from>
    <xdr:to>
      <xdr:col>24</xdr:col>
      <xdr:colOff>25400</xdr:colOff>
      <xdr:row>54</xdr:row>
      <xdr:rowOff>18143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987800" y="92437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53</xdr:row>
      <xdr:rowOff>156935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156935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122465</xdr:rowOff>
    </xdr:from>
    <xdr:to>
      <xdr:col>15</xdr:col>
      <xdr:colOff>149225</xdr:colOff>
      <xdr:row>56</xdr:row>
      <xdr:rowOff>52615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156935</xdr:rowOff>
    </xdr:from>
    <xdr:to>
      <xdr:col>11</xdr:col>
      <xdr:colOff>9525</xdr:colOff>
      <xdr:row>53</xdr:row>
      <xdr:rowOff>156935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1320800" y="9243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155122</xdr:rowOff>
    </xdr:from>
    <xdr:to>
      <xdr:col>11</xdr:col>
      <xdr:colOff>60325</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138793</xdr:rowOff>
    </xdr:from>
    <xdr:to>
      <xdr:col>24</xdr:col>
      <xdr:colOff>76200</xdr:colOff>
      <xdr:row>54</xdr:row>
      <xdr:rowOff>68943</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47370</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13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106135</xdr:rowOff>
    </xdr:from>
    <xdr:to>
      <xdr:col>20</xdr:col>
      <xdr:colOff>38100</xdr:colOff>
      <xdr:row>54</xdr:row>
      <xdr:rowOff>36285</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46462</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8961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106135</xdr:rowOff>
    </xdr:from>
    <xdr:to>
      <xdr:col>11</xdr:col>
      <xdr:colOff>60325</xdr:colOff>
      <xdr:row>54</xdr:row>
      <xdr:rowOff>36285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46462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106135</xdr:rowOff>
    </xdr:from>
    <xdr:to>
      <xdr:col>6</xdr:col>
      <xdr:colOff>171450</xdr:colOff>
      <xdr:row>54</xdr:row>
      <xdr:rowOff>36285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46462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その他における歳出では、他会計への繰出金が大きな割合を占めている。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平成３０年度より簡易水道事業等が公営企業会計に移行したため大きく減少したが、今後も増え続ける医療費や介護サービス費等により、各特別会計への繰出金は増加が見込まれる。</a:t>
          </a:r>
          <a:endParaRPr lang="ja-JP" altLang="ja-JP" sz="1200">
            <a:effectLst/>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55</xdr:row>
      <xdr:rowOff>158024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681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158024</xdr:rowOff>
    </xdr:from>
    <xdr:to>
      <xdr:col>78</xdr:col>
      <xdr:colOff>69850</xdr:colOff>
      <xdr:row>56</xdr:row>
      <xdr:rowOff>6169</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87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6169</xdr:rowOff>
    </xdr:from>
    <xdr:to>
      <xdr:col>73</xdr:col>
      <xdr:colOff>180975</xdr:colOff>
      <xdr:row>56</xdr:row>
      <xdr:rowOff>19231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7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143147</xdr:rowOff>
    </xdr:from>
    <xdr:to>
      <xdr:col>74</xdr:col>
      <xdr:colOff>31750</xdr:colOff>
      <xdr:row>58</xdr:row>
      <xdr:rowOff>73297</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1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58074</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19231</xdr:rowOff>
    </xdr:from>
    <xdr:to>
      <xdr:col>69</xdr:col>
      <xdr:colOff>92075</xdr:colOff>
      <xdr:row>56</xdr:row>
      <xdr:rowOff>51888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204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169273</xdr:rowOff>
    </xdr:from>
    <xdr:to>
      <xdr:col>69</xdr:col>
      <xdr:colOff>142875</xdr:colOff>
      <xdr:row>58</xdr:row>
      <xdr:rowOff>99423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84200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02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37012</xdr:rowOff>
    </xdr:from>
    <xdr:to>
      <xdr:col>65</xdr:col>
      <xdr:colOff>53975</xdr:colOff>
      <xdr:row>58</xdr:row>
      <xdr:rowOff>138612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8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123389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6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104157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107224</xdr:rowOff>
    </xdr:from>
    <xdr:to>
      <xdr:col>78</xdr:col>
      <xdr:colOff>120650</xdr:colOff>
      <xdr:row>56</xdr:row>
      <xdr:rowOff>37374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47551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05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126819</xdr:rowOff>
    </xdr:from>
    <xdr:to>
      <xdr:col>74</xdr:col>
      <xdr:colOff>31750</xdr:colOff>
      <xdr:row>56</xdr:row>
      <xdr:rowOff>56969</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67146</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xdr:rowOff>
    </xdr:from>
    <xdr:to>
      <xdr:col>65</xdr:col>
      <xdr:colOff>53975</xdr:colOff>
      <xdr:row>56</xdr:row>
      <xdr:rowOff>102688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112865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類似団体の平均を大きく下回っているが、近年はやや増加傾向にある。また、本稼働となった津山圏域資源循環施設組合の運営経費にかかる負担金が増加しており、今後の財政への影響が懸念されることから現在交付している補助金について年度内の予算上限額を設定し、必要性の低い補助金については見直しや廃止を検討す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16510</xdr:rowOff>
    </xdr:from>
    <xdr:to>
      <xdr:col>82</xdr:col>
      <xdr:colOff>107950</xdr:colOff>
      <xdr:row>35</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172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16510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9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34</xdr:row>
      <xdr:rowOff>165100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34</xdr:row>
      <xdr:rowOff>157480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7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137160</xdr:rowOff>
    </xdr:from>
    <xdr:to>
      <xdr:col>69</xdr:col>
      <xdr:colOff>142875</xdr:colOff>
      <xdr:row>37</xdr:row>
      <xdr:rowOff>67310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52087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137160</xdr:rowOff>
    </xdr:from>
    <xdr:to>
      <xdr:col>78</xdr:col>
      <xdr:colOff>120650</xdr:colOff>
      <xdr:row>35</xdr:row>
      <xdr:rowOff>67310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77487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106680</xdr:rowOff>
    </xdr:from>
    <xdr:to>
      <xdr:col>65</xdr:col>
      <xdr:colOff>53975</xdr:colOff>
      <xdr:row>35</xdr:row>
      <xdr:rowOff>36830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47007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平成２５年度及び２６年度に実施した普通建設事業に係る</a:t>
          </a:r>
          <a:r>
            <a:rPr kumimoji="1" lang="ja-JP" altLang="en-US" sz="1100" b="0" i="0" baseline="0">
              <a:solidFill>
                <a:schemeClr val="dk1"/>
              </a:solidFill>
              <a:effectLst/>
              <a:latin typeface="+mn-lt"/>
              <a:ea typeface="+mn-ea"/>
              <a:cs typeface="+mn-cs"/>
            </a:rPr>
            <a:t>地方</a:t>
          </a:r>
          <a:r>
            <a:rPr kumimoji="1" lang="ja-JP" altLang="ja-JP" sz="1100" b="0" i="0" baseline="0">
              <a:solidFill>
                <a:schemeClr val="dk1"/>
              </a:solidFill>
              <a:effectLst/>
              <a:latin typeface="+mn-lt"/>
              <a:ea typeface="+mn-ea"/>
              <a:cs typeface="+mn-cs"/>
            </a:rPr>
            <a:t>債の多額の借入により大きく上昇した</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類似団体平均を</a:t>
          </a:r>
          <a:r>
            <a:rPr kumimoji="1" lang="ja-JP" altLang="en-US" sz="1100" b="0" i="0" baseline="0">
              <a:solidFill>
                <a:schemeClr val="dk1"/>
              </a:solidFill>
              <a:effectLst/>
              <a:latin typeface="+mn-lt"/>
              <a:ea typeface="+mn-ea"/>
              <a:cs typeface="+mn-cs"/>
            </a:rPr>
            <a:t>７．３</a:t>
          </a:r>
          <a:r>
            <a:rPr kumimoji="1"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合併特例債の償還終了により令和６年度以降数値は</a:t>
          </a:r>
          <a:r>
            <a:rPr kumimoji="1" lang="ja-JP" altLang="en-US" sz="1100" b="0" i="0" baseline="0">
              <a:solidFill>
                <a:schemeClr val="dk1"/>
              </a:solidFill>
              <a:effectLst/>
              <a:latin typeface="+mn-lt"/>
              <a:ea typeface="+mn-ea"/>
              <a:cs typeface="+mn-cs"/>
            </a:rPr>
            <a:t>一時的な</a:t>
          </a:r>
          <a:r>
            <a:rPr kumimoji="1" lang="ja-JP" altLang="ja-JP" sz="1100" b="0" i="0" baseline="0">
              <a:solidFill>
                <a:schemeClr val="dk1"/>
              </a:solidFill>
              <a:effectLst/>
              <a:latin typeface="+mn-lt"/>
              <a:ea typeface="+mn-ea"/>
              <a:cs typeface="+mn-cs"/>
            </a:rPr>
            <a:t>改善が見込まれる</a:t>
          </a:r>
          <a:r>
            <a:rPr kumimoji="1" lang="ja-JP" altLang="en-US" sz="1100" b="0" i="0" baseline="0">
              <a:solidFill>
                <a:schemeClr val="dk1"/>
              </a:solidFill>
              <a:effectLst/>
              <a:latin typeface="+mn-lt"/>
              <a:ea typeface="+mn-ea"/>
              <a:cs typeface="+mn-cs"/>
            </a:rPr>
            <a:t>が、今後控える</a:t>
          </a:r>
          <a:r>
            <a:rPr kumimoji="1" lang="ja-JP" altLang="ja-JP" sz="1100" b="0" i="0" baseline="0">
              <a:solidFill>
                <a:schemeClr val="dk1"/>
              </a:solidFill>
              <a:effectLst/>
              <a:latin typeface="+mn-lt"/>
              <a:ea typeface="+mn-ea"/>
              <a:cs typeface="+mn-cs"/>
            </a:rPr>
            <a:t>大規模</a:t>
          </a:r>
          <a:r>
            <a:rPr kumimoji="1" lang="ja-JP" altLang="en-US" sz="1100" b="0" i="0" baseline="0">
              <a:solidFill>
                <a:schemeClr val="dk1"/>
              </a:solidFill>
              <a:effectLst/>
              <a:latin typeface="+mn-lt"/>
              <a:ea typeface="+mn-ea"/>
              <a:cs typeface="+mn-cs"/>
            </a:rPr>
            <a:t>事業もあり、数値を注視していく必要がある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大規模事業の計画の整理等により新発債の発行の抑制を図り、公債費負担の適正化に努める。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88137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6281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106426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6281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88137</xdr:rowOff>
    </xdr:from>
    <xdr:to>
      <xdr:col>15</xdr:col>
      <xdr:colOff>98425</xdr:colOff>
      <xdr:row>79</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115570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6326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37337</xdr:rowOff>
    </xdr:from>
    <xdr:to>
      <xdr:col>24</xdr:col>
      <xdr:colOff>76200</xdr:colOff>
      <xdr:row>79</xdr:row>
      <xdr:rowOff>138937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9414</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55626</xdr:rowOff>
    </xdr:from>
    <xdr:to>
      <xdr:col>15</xdr:col>
      <xdr:colOff>149225</xdr:colOff>
      <xdr:row>79</xdr:row>
      <xdr:rowOff>157226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142003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64770</xdr:rowOff>
    </xdr:from>
    <xdr:to>
      <xdr:col>6</xdr:col>
      <xdr:colOff>171450</xdr:colOff>
      <xdr:row>79</xdr:row>
      <xdr:rowOff>166370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151147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公債費以外では類似団体の平均を８．０ポイントと大きく下回っているが、今後の社会情勢等による扶助費や補助費の増加及び税制改革等による物件費等の増加、また特別会計への繰出金の増加等が懸念される中で、今後も歳出の抑制と歳入確保に向けた取組みが必要である。　</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88900</xdr:rowOff>
    </xdr:from>
    <xdr:to>
      <xdr:col>82</xdr:col>
      <xdr:colOff>107950</xdr:colOff>
      <xdr:row>76</xdr:row>
      <xdr:rowOff>8889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94765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75</xdr:row>
      <xdr:rowOff>96520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9476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96520</xdr:rowOff>
    </xdr:from>
    <xdr:to>
      <xdr:col>73</xdr:col>
      <xdr:colOff>180975</xdr:colOff>
      <xdr:row>75</xdr:row>
      <xdr:rowOff>123190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9552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114300</xdr:rowOff>
    </xdr:from>
    <xdr:to>
      <xdr:col>74</xdr:col>
      <xdr:colOff>31750</xdr:colOff>
      <xdr:row>78</xdr:row>
      <xdr:rowOff>44450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29227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54610</xdr:rowOff>
    </xdr:from>
    <xdr:to>
      <xdr:col>69</xdr:col>
      <xdr:colOff>92075</xdr:colOff>
      <xdr:row>75</xdr:row>
      <xdr:rowOff>123190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913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125730</xdr:rowOff>
    </xdr:from>
    <xdr:to>
      <xdr:col>69</xdr:col>
      <xdr:colOff>142875</xdr:colOff>
      <xdr:row>78</xdr:row>
      <xdr:rowOff>55880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40657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48277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38100</xdr:rowOff>
    </xdr:from>
    <xdr:to>
      <xdr:col>78</xdr:col>
      <xdr:colOff>120650</xdr:colOff>
      <xdr:row>75</xdr:row>
      <xdr:rowOff>139700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149877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45720</xdr:rowOff>
    </xdr:from>
    <xdr:to>
      <xdr:col>74</xdr:col>
      <xdr:colOff>31750</xdr:colOff>
      <xdr:row>75</xdr:row>
      <xdr:rowOff>147320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157497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72390</xdr:rowOff>
    </xdr:from>
    <xdr:to>
      <xdr:col>69</xdr:col>
      <xdr:colOff>142875</xdr:colOff>
      <xdr:row>76</xdr:row>
      <xdr:rowOff>2539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12717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3810</xdr:rowOff>
    </xdr:from>
    <xdr:to>
      <xdr:col>65</xdr:col>
      <xdr:colOff>53975</xdr:colOff>
      <xdr:row>75</xdr:row>
      <xdr:rowOff>105410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115587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83967</xdr:rowOff>
    </xdr:from>
    <xdr:to>
      <xdr:col>29</xdr:col>
      <xdr:colOff>127000</xdr:colOff>
      <xdr:row>15</xdr:row>
      <xdr:rowOff>85224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703342"/>
          <a:ext cx="647700" cy="1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83967</xdr:rowOff>
    </xdr:from>
    <xdr:to>
      <xdr:col>26</xdr:col>
      <xdr:colOff>50800</xdr:colOff>
      <xdr:row>15</xdr:row>
      <xdr:rowOff>123716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03342"/>
          <a:ext cx="698500" cy="39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123716</xdr:rowOff>
    </xdr:from>
    <xdr:to>
      <xdr:col>22</xdr:col>
      <xdr:colOff>114300</xdr:colOff>
      <xdr:row>15</xdr:row>
      <xdr:rowOff>136924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743091"/>
          <a:ext cx="698500" cy="13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117987</xdr:rowOff>
    </xdr:from>
    <xdr:to>
      <xdr:col>22</xdr:col>
      <xdr:colOff>165100</xdr:colOff>
      <xdr:row>17</xdr:row>
      <xdr:rowOff>48137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32914</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9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131932</xdr:rowOff>
    </xdr:from>
    <xdr:to>
      <xdr:col>18</xdr:col>
      <xdr:colOff>177800</xdr:colOff>
      <xdr:row>15</xdr:row>
      <xdr:rowOff>136924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751307"/>
          <a:ext cx="698500" cy="4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121054</xdr:rowOff>
    </xdr:from>
    <xdr:to>
      <xdr:col>19</xdr:col>
      <xdr:colOff>38100</xdr:colOff>
      <xdr:row>17</xdr:row>
      <xdr:rowOff>51204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35981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9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134830</xdr:rowOff>
    </xdr:from>
    <xdr:to>
      <xdr:col>15</xdr:col>
      <xdr:colOff>101600</xdr:colOff>
      <xdr:row>17</xdr:row>
      <xdr:rowOff>64980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25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49757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1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34424</xdr:rowOff>
    </xdr:from>
    <xdr:to>
      <xdr:col>29</xdr:col>
      <xdr:colOff>177800</xdr:colOff>
      <xdr:row>15</xdr:row>
      <xdr:rowOff>136024</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53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50951</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49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33167</xdr:rowOff>
    </xdr:from>
    <xdr:to>
      <xdr:col>26</xdr:col>
      <xdr:colOff>101600</xdr:colOff>
      <xdr:row>15</xdr:row>
      <xdr:rowOff>134767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652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144944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2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72916</xdr:rowOff>
    </xdr:from>
    <xdr:to>
      <xdr:col>22</xdr:col>
      <xdr:colOff>165100</xdr:colOff>
      <xdr:row>16</xdr:row>
      <xdr:rowOff>3066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69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13243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46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86124</xdr:rowOff>
    </xdr:from>
    <xdr:to>
      <xdr:col>19</xdr:col>
      <xdr:colOff>38100</xdr:colOff>
      <xdr:row>16</xdr:row>
      <xdr:rowOff>16274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26451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4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81132</xdr:rowOff>
    </xdr:from>
    <xdr:to>
      <xdr:col>15</xdr:col>
      <xdr:colOff>101600</xdr:colOff>
      <xdr:row>16</xdr:row>
      <xdr:rowOff>11282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700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21459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469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182378</xdr:rowOff>
    </xdr:from>
    <xdr:to>
      <xdr:col>29</xdr:col>
      <xdr:colOff>127000</xdr:colOff>
      <xdr:row>33</xdr:row>
      <xdr:rowOff>249358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106928"/>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249358</xdr:rowOff>
    </xdr:from>
    <xdr:to>
      <xdr:col>26</xdr:col>
      <xdr:colOff>50800</xdr:colOff>
      <xdr:row>33</xdr:row>
      <xdr:rowOff>306775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173908"/>
          <a:ext cx="698500" cy="57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306775</xdr:rowOff>
    </xdr:from>
    <xdr:to>
      <xdr:col>22</xdr:col>
      <xdr:colOff>114300</xdr:colOff>
      <xdr:row>34</xdr:row>
      <xdr:rowOff>19748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31325"/>
          <a:ext cx="698500" cy="55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33147</xdr:rowOff>
    </xdr:from>
    <xdr:to>
      <xdr:col>22</xdr:col>
      <xdr:colOff>165100</xdr:colOff>
      <xdr:row>35</xdr:row>
      <xdr:rowOff>134747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119524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2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19748</xdr:rowOff>
    </xdr:from>
    <xdr:to>
      <xdr:col>18</xdr:col>
      <xdr:colOff>177800</xdr:colOff>
      <xdr:row>34</xdr:row>
      <xdr:rowOff>34703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287198"/>
          <a:ext cx="698500" cy="14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337204</xdr:rowOff>
    </xdr:from>
    <xdr:to>
      <xdr:col>19</xdr:col>
      <xdr:colOff>38100</xdr:colOff>
      <xdr:row>35</xdr:row>
      <xdr:rowOff>95904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04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80681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69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12859</xdr:rowOff>
    </xdr:from>
    <xdr:to>
      <xdr:col>15</xdr:col>
      <xdr:colOff>101600</xdr:colOff>
      <xdr:row>35</xdr:row>
      <xdr:rowOff>114459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623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99236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70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131578</xdr:rowOff>
    </xdr:from>
    <xdr:to>
      <xdr:col>29</xdr:col>
      <xdr:colOff>177800</xdr:colOff>
      <xdr:row>33</xdr:row>
      <xdr:rowOff>233178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056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40155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596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198558</xdr:rowOff>
    </xdr:from>
    <xdr:to>
      <xdr:col>26</xdr:col>
      <xdr:colOff>101600</xdr:colOff>
      <xdr:row>33</xdr:row>
      <xdr:rowOff>300158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23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138885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255975</xdr:rowOff>
    </xdr:from>
    <xdr:to>
      <xdr:col>22</xdr:col>
      <xdr:colOff>165100</xdr:colOff>
      <xdr:row>34</xdr:row>
      <xdr:rowOff>14675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80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24852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4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311848</xdr:rowOff>
    </xdr:from>
    <xdr:to>
      <xdr:col>19</xdr:col>
      <xdr:colOff>38100</xdr:colOff>
      <xdr:row>34</xdr:row>
      <xdr:rowOff>70548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36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80725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0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326803</xdr:rowOff>
    </xdr:from>
    <xdr:to>
      <xdr:col>15</xdr:col>
      <xdr:colOff>101600</xdr:colOff>
      <xdr:row>34</xdr:row>
      <xdr:rowOff>85503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51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95680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2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107463</xdr:rowOff>
    </xdr:from>
    <xdr:to>
      <xdr:col>24</xdr:col>
      <xdr:colOff>63500</xdr:colOff>
      <xdr:row>34</xdr:row>
      <xdr:rowOff>108848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936763"/>
          <a:ext cx="8382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108848</xdr:rowOff>
    </xdr:from>
    <xdr:to>
      <xdr:col>19</xdr:col>
      <xdr:colOff>177800</xdr:colOff>
      <xdr:row>34</xdr:row>
      <xdr:rowOff>135805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38148"/>
          <a:ext cx="889000" cy="2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135805</xdr:rowOff>
    </xdr:from>
    <xdr:to>
      <xdr:col>15</xdr:col>
      <xdr:colOff>50800</xdr:colOff>
      <xdr:row>35</xdr:row>
      <xdr:rowOff>154106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965105"/>
          <a:ext cx="889000" cy="1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150622</xdr:rowOff>
    </xdr:from>
    <xdr:to>
      <xdr:col>15</xdr:col>
      <xdr:colOff>101600</xdr:colOff>
      <xdr:row>36</xdr:row>
      <xdr:rowOff>80772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41111" y="62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154106</xdr:rowOff>
    </xdr:from>
    <xdr:to>
      <xdr:col>10</xdr:col>
      <xdr:colOff>114300</xdr:colOff>
      <xdr:row>35</xdr:row>
      <xdr:rowOff>156237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54856"/>
          <a:ext cx="889000" cy="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24613</xdr:rowOff>
    </xdr:from>
    <xdr:to>
      <xdr:col>10</xdr:col>
      <xdr:colOff>165100</xdr:colOff>
      <xdr:row>36</xdr:row>
      <xdr:rowOff>126213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117340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8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31151</xdr:rowOff>
    </xdr:from>
    <xdr:to>
      <xdr:col>6</xdr:col>
      <xdr:colOff>38100</xdr:colOff>
      <xdr:row>36</xdr:row>
      <xdr:rowOff>132751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0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123878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2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56663</xdr:rowOff>
    </xdr:from>
    <xdr:to>
      <xdr:col>24</xdr:col>
      <xdr:colOff>114300</xdr:colOff>
      <xdr:row>34</xdr:row>
      <xdr:rowOff>158263</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8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79540</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73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58048</xdr:rowOff>
    </xdr:from>
    <xdr:to>
      <xdr:col>20</xdr:col>
      <xdr:colOff>38100</xdr:colOff>
      <xdr:row>34</xdr:row>
      <xdr:rowOff>159648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4725</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6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85005</xdr:rowOff>
    </xdr:from>
    <xdr:to>
      <xdr:col>15</xdr:col>
      <xdr:colOff>101600</xdr:colOff>
      <xdr:row>35</xdr:row>
      <xdr:rowOff>15155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9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31682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8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103306</xdr:rowOff>
    </xdr:from>
    <xdr:to>
      <xdr:col>10</xdr:col>
      <xdr:colOff>165100</xdr:colOff>
      <xdr:row>36</xdr:row>
      <xdr:rowOff>33456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04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49983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79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105437</xdr:rowOff>
    </xdr:from>
    <xdr:to>
      <xdr:col>6</xdr:col>
      <xdr:colOff>38100</xdr:colOff>
      <xdr:row>36</xdr:row>
      <xdr:rowOff>35587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0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52114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8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42421</xdr:rowOff>
    </xdr:from>
    <xdr:to>
      <xdr:col>24</xdr:col>
      <xdr:colOff>63500</xdr:colOff>
      <xdr:row>54</xdr:row>
      <xdr:rowOff>86112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300721"/>
          <a:ext cx="838200" cy="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71837</xdr:rowOff>
    </xdr:from>
    <xdr:to>
      <xdr:col>19</xdr:col>
      <xdr:colOff>177800</xdr:colOff>
      <xdr:row>54</xdr:row>
      <xdr:rowOff>86112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2908300" y="9330137"/>
          <a:ext cx="889000" cy="1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148400</xdr:rowOff>
    </xdr:from>
    <xdr:to>
      <xdr:col>15</xdr:col>
      <xdr:colOff>50800</xdr:colOff>
      <xdr:row>54</xdr:row>
      <xdr:rowOff>71837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019300" y="9235250"/>
          <a:ext cx="889000" cy="9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18455</xdr:rowOff>
    </xdr:from>
    <xdr:to>
      <xdr:col>15</xdr:col>
      <xdr:colOff>101600</xdr:colOff>
      <xdr:row>56</xdr:row>
      <xdr:rowOff>120055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111182</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71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148400</xdr:rowOff>
    </xdr:from>
    <xdr:to>
      <xdr:col>10</xdr:col>
      <xdr:colOff>114300</xdr:colOff>
      <xdr:row>54</xdr:row>
      <xdr:rowOff>21578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235250"/>
          <a:ext cx="889000" cy="4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156049</xdr:rowOff>
    </xdr:from>
    <xdr:to>
      <xdr:col>10</xdr:col>
      <xdr:colOff>165100</xdr:colOff>
      <xdr:row>56</xdr:row>
      <xdr:rowOff>86199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77326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39898</xdr:rowOff>
    </xdr:from>
    <xdr:to>
      <xdr:col>6</xdr:col>
      <xdr:colOff>38100</xdr:colOff>
      <xdr:row>56</xdr:row>
      <xdr:rowOff>141498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132625</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163071</xdr:rowOff>
    </xdr:from>
    <xdr:to>
      <xdr:col>24</xdr:col>
      <xdr:colOff>114300</xdr:colOff>
      <xdr:row>54</xdr:row>
      <xdr:rowOff>93221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24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14498</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101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35312</xdr:rowOff>
    </xdr:from>
    <xdr:to>
      <xdr:col>20</xdr:col>
      <xdr:colOff>38100</xdr:colOff>
      <xdr:row>54</xdr:row>
      <xdr:rowOff>136912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153439</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06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21037</xdr:rowOff>
    </xdr:from>
    <xdr:to>
      <xdr:col>15</xdr:col>
      <xdr:colOff>101600</xdr:colOff>
      <xdr:row>54</xdr:row>
      <xdr:rowOff>122637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2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139164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08795" y="905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97600</xdr:rowOff>
    </xdr:from>
    <xdr:to>
      <xdr:col>10</xdr:col>
      <xdr:colOff>165100</xdr:colOff>
      <xdr:row>54</xdr:row>
      <xdr:rowOff>27750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1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44277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19795" y="895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142228</xdr:rowOff>
    </xdr:from>
    <xdr:to>
      <xdr:col>6</xdr:col>
      <xdr:colOff>38100</xdr:colOff>
      <xdr:row>54</xdr:row>
      <xdr:rowOff>72378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22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88905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30795" y="9004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137985</xdr:rowOff>
    </xdr:from>
    <xdr:to>
      <xdr:col>24</xdr:col>
      <xdr:colOff>63500</xdr:colOff>
      <xdr:row>74</xdr:row>
      <xdr:rowOff>102095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2653835"/>
          <a:ext cx="8382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137985</xdr:rowOff>
    </xdr:from>
    <xdr:to>
      <xdr:col>19</xdr:col>
      <xdr:colOff>177800</xdr:colOff>
      <xdr:row>75</xdr:row>
      <xdr:rowOff>42202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653835"/>
          <a:ext cx="889000" cy="2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42202</xdr:rowOff>
    </xdr:from>
    <xdr:to>
      <xdr:col>15</xdr:col>
      <xdr:colOff>50800</xdr:colOff>
      <xdr:row>76</xdr:row>
      <xdr:rowOff>44717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00952"/>
          <a:ext cx="889000" cy="173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135534</xdr:rowOff>
    </xdr:from>
    <xdr:to>
      <xdr:col>15</xdr:col>
      <xdr:colOff>101600</xdr:colOff>
      <xdr:row>77</xdr:row>
      <xdr:rowOff>65684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56811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76416</xdr:rowOff>
    </xdr:from>
    <xdr:to>
      <xdr:col>10</xdr:col>
      <xdr:colOff>114300</xdr:colOff>
      <xdr:row>76</xdr:row>
      <xdr:rowOff>44717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35166"/>
          <a:ext cx="889000" cy="1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102730</xdr:rowOff>
    </xdr:from>
    <xdr:to>
      <xdr:col>10</xdr:col>
      <xdr:colOff>165100</xdr:colOff>
      <xdr:row>78</xdr:row>
      <xdr:rowOff>32880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24007</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3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79108</xdr:rowOff>
    </xdr:from>
    <xdr:to>
      <xdr:col>6</xdr:col>
      <xdr:colOff>38100</xdr:colOff>
      <xdr:row>78</xdr:row>
      <xdr:rowOff>9258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37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51295</xdr:rowOff>
    </xdr:from>
    <xdr:to>
      <xdr:col>24</xdr:col>
      <xdr:colOff>114300</xdr:colOff>
      <xdr:row>74</xdr:row>
      <xdr:rowOff>152895</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7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74172</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87185</xdr:rowOff>
    </xdr:from>
    <xdr:to>
      <xdr:col>20</xdr:col>
      <xdr:colOff>38100</xdr:colOff>
      <xdr:row>74</xdr:row>
      <xdr:rowOff>17335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6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33862</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37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162852</xdr:rowOff>
    </xdr:from>
    <xdr:to>
      <xdr:col>15</xdr:col>
      <xdr:colOff>101600</xdr:colOff>
      <xdr:row>75</xdr:row>
      <xdr:rowOff>93002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109529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2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165367</xdr:rowOff>
    </xdr:from>
    <xdr:to>
      <xdr:col>10</xdr:col>
      <xdr:colOff>165100</xdr:colOff>
      <xdr:row>76</xdr:row>
      <xdr:rowOff>95517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112044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9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25616</xdr:rowOff>
    </xdr:from>
    <xdr:to>
      <xdr:col>6</xdr:col>
      <xdr:colOff>38100</xdr:colOff>
      <xdr:row>75</xdr:row>
      <xdr:rowOff>127216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88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143743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6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38387</xdr:rowOff>
    </xdr:from>
    <xdr:to>
      <xdr:col>24</xdr:col>
      <xdr:colOff>63500</xdr:colOff>
      <xdr:row>97</xdr:row>
      <xdr:rowOff>91084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669037"/>
          <a:ext cx="838200" cy="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38387</xdr:rowOff>
    </xdr:from>
    <xdr:to>
      <xdr:col>19</xdr:col>
      <xdr:colOff>177800</xdr:colOff>
      <xdr:row>98</xdr:row>
      <xdr:rowOff>50002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669037"/>
          <a:ext cx="889000" cy="18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50002</xdr:rowOff>
    </xdr:from>
    <xdr:to>
      <xdr:col>15</xdr:col>
      <xdr:colOff>50800</xdr:colOff>
      <xdr:row>98</xdr:row>
      <xdr:rowOff>88624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852102"/>
          <a:ext cx="889000" cy="3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11111</xdr:rowOff>
    </xdr:from>
    <xdr:to>
      <xdr:col>15</xdr:col>
      <xdr:colOff>101600</xdr:colOff>
      <xdr:row>97</xdr:row>
      <xdr:rowOff>112711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129238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88624</xdr:rowOff>
    </xdr:from>
    <xdr:to>
      <xdr:col>10</xdr:col>
      <xdr:colOff>114300</xdr:colOff>
      <xdr:row>98</xdr:row>
      <xdr:rowOff>113161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890724"/>
          <a:ext cx="8890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39164</xdr:rowOff>
    </xdr:from>
    <xdr:to>
      <xdr:col>10</xdr:col>
      <xdr:colOff>165100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50256</xdr:rowOff>
    </xdr:from>
    <xdr:to>
      <xdr:col>6</xdr:col>
      <xdr:colOff>38100</xdr:colOff>
      <xdr:row>97</xdr:row>
      <xdr:rowOff>151856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168383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40284</xdr:rowOff>
    </xdr:from>
    <xdr:to>
      <xdr:col>24</xdr:col>
      <xdr:colOff>114300</xdr:colOff>
      <xdr:row>97</xdr:row>
      <xdr:rowOff>141884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7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18711</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4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159037</xdr:rowOff>
    </xdr:from>
    <xdr:to>
      <xdr:col>20</xdr:col>
      <xdr:colOff>38100</xdr:colOff>
      <xdr:row>97</xdr:row>
      <xdr:rowOff>89187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1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80314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1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170652</xdr:rowOff>
    </xdr:from>
    <xdr:to>
      <xdr:col>15</xdr:col>
      <xdr:colOff>101600</xdr:colOff>
      <xdr:row>98</xdr:row>
      <xdr:rowOff>100802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8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91929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89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37824</xdr:rowOff>
    </xdr:from>
    <xdr:to>
      <xdr:col>10</xdr:col>
      <xdr:colOff>165100</xdr:colOff>
      <xdr:row>98</xdr:row>
      <xdr:rowOff>139424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130551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62361</xdr:rowOff>
    </xdr:from>
    <xdr:to>
      <xdr:col>6</xdr:col>
      <xdr:colOff>38100</xdr:colOff>
      <xdr:row>98</xdr:row>
      <xdr:rowOff>163961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6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155088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95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119720</xdr:rowOff>
    </xdr:from>
    <xdr:to>
      <xdr:col>55</xdr:col>
      <xdr:colOff>0</xdr:colOff>
      <xdr:row>33</xdr:row>
      <xdr:rowOff>144971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777570"/>
          <a:ext cx="838200" cy="2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153599</xdr:rowOff>
    </xdr:from>
    <xdr:to>
      <xdr:col>50</xdr:col>
      <xdr:colOff>114300</xdr:colOff>
      <xdr:row>33</xdr:row>
      <xdr:rowOff>144971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297099"/>
          <a:ext cx="889000" cy="5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153599</xdr:rowOff>
    </xdr:from>
    <xdr:to>
      <xdr:col>45</xdr:col>
      <xdr:colOff>177800</xdr:colOff>
      <xdr:row>34</xdr:row>
      <xdr:rowOff>147674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297099"/>
          <a:ext cx="889000" cy="67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124155</xdr:rowOff>
    </xdr:from>
    <xdr:to>
      <xdr:col>46</xdr:col>
      <xdr:colOff>38100</xdr:colOff>
      <xdr:row>33</xdr:row>
      <xdr:rowOff>54305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45432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0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147674</xdr:rowOff>
    </xdr:from>
    <xdr:to>
      <xdr:col>41</xdr:col>
      <xdr:colOff>50800</xdr:colOff>
      <xdr:row>35</xdr:row>
      <xdr:rowOff>18629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76974"/>
          <a:ext cx="8890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3376</xdr:rowOff>
    </xdr:from>
    <xdr:to>
      <xdr:col>41</xdr:col>
      <xdr:colOff>101600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96103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2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25153</xdr:rowOff>
    </xdr:from>
    <xdr:to>
      <xdr:col>36</xdr:col>
      <xdr:colOff>165100</xdr:colOff>
      <xdr:row>36</xdr:row>
      <xdr:rowOff>126753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117880</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9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68920</xdr:rowOff>
    </xdr:from>
    <xdr:to>
      <xdr:col>55</xdr:col>
      <xdr:colOff>50800</xdr:colOff>
      <xdr:row>33</xdr:row>
      <xdr:rowOff>170520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72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91797</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7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94171</xdr:rowOff>
    </xdr:from>
    <xdr:to>
      <xdr:col>50</xdr:col>
      <xdr:colOff>165100</xdr:colOff>
      <xdr:row>34</xdr:row>
      <xdr:rowOff>24321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7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40848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52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102799</xdr:rowOff>
    </xdr:from>
    <xdr:to>
      <xdr:col>46</xdr:col>
      <xdr:colOff>38100</xdr:colOff>
      <xdr:row>31</xdr:row>
      <xdr:rowOff>32949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24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49476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021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96874</xdr:rowOff>
    </xdr:from>
    <xdr:to>
      <xdr:col>41</xdr:col>
      <xdr:colOff>101600</xdr:colOff>
      <xdr:row>35</xdr:row>
      <xdr:rowOff>27024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9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43551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70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139279</xdr:rowOff>
    </xdr:from>
    <xdr:to>
      <xdr:col>36</xdr:col>
      <xdr:colOff>165100</xdr:colOff>
      <xdr:row>35</xdr:row>
      <xdr:rowOff>69429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96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85956</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74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112318</xdr:rowOff>
    </xdr:from>
    <xdr:to>
      <xdr:col>55</xdr:col>
      <xdr:colOff>0</xdr:colOff>
      <xdr:row>54</xdr:row>
      <xdr:rowOff>138333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370618"/>
          <a:ext cx="8382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112318</xdr:rowOff>
    </xdr:from>
    <xdr:to>
      <xdr:col>50</xdr:col>
      <xdr:colOff>114300</xdr:colOff>
      <xdr:row>55</xdr:row>
      <xdr:rowOff>22442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370618"/>
          <a:ext cx="889000" cy="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120292</xdr:rowOff>
    </xdr:from>
    <xdr:to>
      <xdr:col>45</xdr:col>
      <xdr:colOff>177800</xdr:colOff>
      <xdr:row>55</xdr:row>
      <xdr:rowOff>22442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7861300" y="9378592"/>
          <a:ext cx="889000" cy="7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169842</xdr:rowOff>
    </xdr:from>
    <xdr:to>
      <xdr:col>46</xdr:col>
      <xdr:colOff>38100</xdr:colOff>
      <xdr:row>56</xdr:row>
      <xdr:rowOff>99992</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91119</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9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120292</xdr:rowOff>
    </xdr:from>
    <xdr:to>
      <xdr:col>41</xdr:col>
      <xdr:colOff>50800</xdr:colOff>
      <xdr:row>55</xdr:row>
      <xdr:rowOff>55008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6972300" y="9378592"/>
          <a:ext cx="889000" cy="10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4355</xdr:rowOff>
    </xdr:from>
    <xdr:to>
      <xdr:col>41</xdr:col>
      <xdr:colOff>101600</xdr:colOff>
      <xdr:row>56</xdr:row>
      <xdr:rowOff>105955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6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97082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69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108322</xdr:rowOff>
    </xdr:from>
    <xdr:to>
      <xdr:col>36</xdr:col>
      <xdr:colOff>165100</xdr:colOff>
      <xdr:row>56</xdr:row>
      <xdr:rowOff>38472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53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29599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672795" y="963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87533</xdr:rowOff>
    </xdr:from>
    <xdr:to>
      <xdr:col>55</xdr:col>
      <xdr:colOff>50800</xdr:colOff>
      <xdr:row>55</xdr:row>
      <xdr:rowOff>17683</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3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110410</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19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61518</xdr:rowOff>
    </xdr:from>
    <xdr:to>
      <xdr:col>50</xdr:col>
      <xdr:colOff>165100</xdr:colOff>
      <xdr:row>54</xdr:row>
      <xdr:rowOff>163118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3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8195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0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143092</xdr:rowOff>
    </xdr:from>
    <xdr:to>
      <xdr:col>46</xdr:col>
      <xdr:colOff>38100</xdr:colOff>
      <xdr:row>55</xdr:row>
      <xdr:rowOff>73242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40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89769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50795" y="917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69492</xdr:rowOff>
    </xdr:from>
    <xdr:to>
      <xdr:col>41</xdr:col>
      <xdr:colOff>101600</xdr:colOff>
      <xdr:row>54</xdr:row>
      <xdr:rowOff>171092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3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16169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61795" y="910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4208</xdr:rowOff>
    </xdr:from>
    <xdr:to>
      <xdr:col>36</xdr:col>
      <xdr:colOff>165100</xdr:colOff>
      <xdr:row>55</xdr:row>
      <xdr:rowOff>105808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122335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672795" y="920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80294</xdr:rowOff>
    </xdr:from>
    <xdr:to>
      <xdr:col>55</xdr:col>
      <xdr:colOff>0</xdr:colOff>
      <xdr:row>78</xdr:row>
      <xdr:rowOff>9688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281944"/>
          <a:ext cx="838200" cy="10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9688</xdr:rowOff>
    </xdr:from>
    <xdr:to>
      <xdr:col>50</xdr:col>
      <xdr:colOff>114300</xdr:colOff>
      <xdr:row>78</xdr:row>
      <xdr:rowOff>19137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382788"/>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145400</xdr:rowOff>
    </xdr:from>
    <xdr:to>
      <xdr:col>45</xdr:col>
      <xdr:colOff>177800</xdr:colOff>
      <xdr:row>78</xdr:row>
      <xdr:rowOff>19137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347050"/>
          <a:ext cx="889000" cy="4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105702</xdr:rowOff>
    </xdr:from>
    <xdr:to>
      <xdr:col>46</xdr:col>
      <xdr:colOff>38100</xdr:colOff>
      <xdr:row>78</xdr:row>
      <xdr:rowOff>35852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52379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2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145400</xdr:rowOff>
    </xdr:from>
    <xdr:to>
      <xdr:col>41</xdr:col>
      <xdr:colOff>50800</xdr:colOff>
      <xdr:row>77</xdr:row>
      <xdr:rowOff>165120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347050"/>
          <a:ext cx="889000" cy="1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99614</xdr:rowOff>
    </xdr:from>
    <xdr:to>
      <xdr:col>41</xdr:col>
      <xdr:colOff>101600</xdr:colOff>
      <xdr:row>78</xdr:row>
      <xdr:rowOff>29764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1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20891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3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88236</xdr:rowOff>
    </xdr:from>
    <xdr:to>
      <xdr:col>36</xdr:col>
      <xdr:colOff>165100</xdr:colOff>
      <xdr:row>78</xdr:row>
      <xdr:rowOff>18386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34913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06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29494</xdr:rowOff>
    </xdr:from>
    <xdr:to>
      <xdr:col>55</xdr:col>
      <xdr:colOff>50800</xdr:colOff>
      <xdr:row>77</xdr:row>
      <xdr:rowOff>131094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52371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130338</xdr:rowOff>
    </xdr:from>
    <xdr:to>
      <xdr:col>50</xdr:col>
      <xdr:colOff>165100</xdr:colOff>
      <xdr:row>78</xdr:row>
      <xdr:rowOff>60488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51615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2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139787</xdr:rowOff>
    </xdr:from>
    <xdr:to>
      <xdr:col>46</xdr:col>
      <xdr:colOff>38100</xdr:colOff>
      <xdr:row>78</xdr:row>
      <xdr:rowOff>69937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34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61064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43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94600</xdr:rowOff>
    </xdr:from>
    <xdr:to>
      <xdr:col>41</xdr:col>
      <xdr:colOff>101600</xdr:colOff>
      <xdr:row>78</xdr:row>
      <xdr:rowOff>24750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2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07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114320</xdr:rowOff>
    </xdr:from>
    <xdr:to>
      <xdr:col>36</xdr:col>
      <xdr:colOff>165100</xdr:colOff>
      <xdr:row>78</xdr:row>
      <xdr:rowOff>44470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35597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82536</xdr:rowOff>
    </xdr:from>
    <xdr:to>
      <xdr:col>55</xdr:col>
      <xdr:colOff>0</xdr:colOff>
      <xdr:row>96</xdr:row>
      <xdr:rowOff>48</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370286"/>
          <a:ext cx="838200" cy="8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82536</xdr:rowOff>
    </xdr:from>
    <xdr:to>
      <xdr:col>50</xdr:col>
      <xdr:colOff>114300</xdr:colOff>
      <xdr:row>95</xdr:row>
      <xdr:rowOff>153490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370286"/>
          <a:ext cx="889000" cy="7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153490</xdr:rowOff>
    </xdr:from>
    <xdr:to>
      <xdr:col>45</xdr:col>
      <xdr:colOff>177800</xdr:colOff>
      <xdr:row>95</xdr:row>
      <xdr:rowOff>162903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441240"/>
          <a:ext cx="889000" cy="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15839</xdr:rowOff>
    </xdr:from>
    <xdr:to>
      <xdr:col>46</xdr:col>
      <xdr:colOff>38100</xdr:colOff>
      <xdr:row>97</xdr:row>
      <xdr:rowOff>117439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108566</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73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162903</xdr:rowOff>
    </xdr:from>
    <xdr:to>
      <xdr:col>41</xdr:col>
      <xdr:colOff>50800</xdr:colOff>
      <xdr:row>96</xdr:row>
      <xdr:rowOff>34809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50653"/>
          <a:ext cx="889000" cy="4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24919</xdr:rowOff>
    </xdr:from>
    <xdr:to>
      <xdr:col>41</xdr:col>
      <xdr:colOff>101600</xdr:colOff>
      <xdr:row>97</xdr:row>
      <xdr:rowOff>126519</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117646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7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140343</xdr:rowOff>
    </xdr:from>
    <xdr:to>
      <xdr:col>36</xdr:col>
      <xdr:colOff>165100</xdr:colOff>
      <xdr:row>97</xdr:row>
      <xdr:rowOff>70493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61620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6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120698</xdr:rowOff>
    </xdr:from>
    <xdr:to>
      <xdr:col>55</xdr:col>
      <xdr:colOff>50800</xdr:colOff>
      <xdr:row>96</xdr:row>
      <xdr:rowOff>50848</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4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143575</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5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31736</xdr:rowOff>
    </xdr:from>
    <xdr:to>
      <xdr:col>50</xdr:col>
      <xdr:colOff>165100</xdr:colOff>
      <xdr:row>95</xdr:row>
      <xdr:rowOff>133336</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3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149863</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09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102690</xdr:rowOff>
    </xdr:from>
    <xdr:to>
      <xdr:col>46</xdr:col>
      <xdr:colOff>38100</xdr:colOff>
      <xdr:row>96</xdr:row>
      <xdr:rowOff>32840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39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49367</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6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112103</xdr:rowOff>
    </xdr:from>
    <xdr:to>
      <xdr:col>41</xdr:col>
      <xdr:colOff>101600</xdr:colOff>
      <xdr:row>96</xdr:row>
      <xdr:rowOff>42253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39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58780</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17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155459</xdr:rowOff>
    </xdr:from>
    <xdr:to>
      <xdr:col>36</xdr:col>
      <xdr:colOff>165100</xdr:colOff>
      <xdr:row>96</xdr:row>
      <xdr:rowOff>85609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102136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170618</xdr:rowOff>
    </xdr:from>
    <xdr:to>
      <xdr:col>85</xdr:col>
      <xdr:colOff>127000</xdr:colOff>
      <xdr:row>39</xdr:row>
      <xdr:rowOff>16370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685718"/>
          <a:ext cx="8382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65233</xdr:rowOff>
    </xdr:from>
    <xdr:to>
      <xdr:col>81</xdr:col>
      <xdr:colOff>50800</xdr:colOff>
      <xdr:row>38</xdr:row>
      <xdr:rowOff>170618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80333"/>
          <a:ext cx="88900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24714</xdr:rowOff>
    </xdr:from>
    <xdr:to>
      <xdr:col>76</xdr:col>
      <xdr:colOff>114300</xdr:colOff>
      <xdr:row>38</xdr:row>
      <xdr:rowOff>65233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025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38341</xdr:rowOff>
    </xdr:from>
    <xdr:to>
      <xdr:col>76</xdr:col>
      <xdr:colOff>165100</xdr:colOff>
      <xdr:row>37</xdr:row>
      <xdr:rowOff>139941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156468</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25111" y="615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24714</xdr:rowOff>
    </xdr:from>
    <xdr:to>
      <xdr:col>71</xdr:col>
      <xdr:colOff>177800</xdr:colOff>
      <xdr:row>36</xdr:row>
      <xdr:rowOff>165951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025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78918</xdr:rowOff>
    </xdr:from>
    <xdr:to>
      <xdr:col>72</xdr:col>
      <xdr:colOff>38100</xdr:colOff>
      <xdr:row>38</xdr:row>
      <xdr:rowOff>9068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195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651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160300</xdr:rowOff>
    </xdr:from>
    <xdr:to>
      <xdr:col>67</xdr:col>
      <xdr:colOff>101600</xdr:colOff>
      <xdr:row>38</xdr:row>
      <xdr:rowOff>90450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81577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5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137020</xdr:rowOff>
    </xdr:from>
    <xdr:to>
      <xdr:col>85</xdr:col>
      <xdr:colOff>177800</xdr:colOff>
      <xdr:row>39</xdr:row>
      <xdr:rowOff>67170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51947</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6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119818</xdr:rowOff>
    </xdr:from>
    <xdr:to>
      <xdr:col>81</xdr:col>
      <xdr:colOff>101600</xdr:colOff>
      <xdr:row>39</xdr:row>
      <xdr:rowOff>49968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41095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7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14433</xdr:rowOff>
    </xdr:from>
    <xdr:to>
      <xdr:col>76</xdr:col>
      <xdr:colOff>165100</xdr:colOff>
      <xdr:row>38</xdr:row>
      <xdr:rowOff>116033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2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107160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2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145364</xdr:rowOff>
    </xdr:from>
    <xdr:to>
      <xdr:col>72</xdr:col>
      <xdr:colOff>38100</xdr:colOff>
      <xdr:row>35</xdr:row>
      <xdr:rowOff>75514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59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92041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7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115151</xdr:rowOff>
    </xdr:from>
    <xdr:to>
      <xdr:col>67</xdr:col>
      <xdr:colOff>101600</xdr:colOff>
      <xdr:row>37</xdr:row>
      <xdr:rowOff>45301</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2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61828</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60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4535</xdr:rowOff>
    </xdr:from>
    <xdr:to>
      <xdr:col>76</xdr:col>
      <xdr:colOff>165100</xdr:colOff>
      <xdr:row>51</xdr:row>
      <xdr:rowOff>106135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49</xdr:row>
      <xdr:rowOff>122662</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35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159962</xdr:rowOff>
    </xdr:from>
    <xdr:to>
      <xdr:col>85</xdr:col>
      <xdr:colOff>127000</xdr:colOff>
      <xdr:row>72</xdr:row>
      <xdr:rowOff>165989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504362"/>
          <a:ext cx="838200" cy="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165989</xdr:rowOff>
    </xdr:from>
    <xdr:to>
      <xdr:col>81</xdr:col>
      <xdr:colOff>50800</xdr:colOff>
      <xdr:row>73</xdr:row>
      <xdr:rowOff>22062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510389"/>
          <a:ext cx="889000" cy="2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22062</xdr:rowOff>
    </xdr:from>
    <xdr:to>
      <xdr:col>76</xdr:col>
      <xdr:colOff>114300</xdr:colOff>
      <xdr:row>73</xdr:row>
      <xdr:rowOff>88326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2537912"/>
          <a:ext cx="889000" cy="6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61757</xdr:rowOff>
    </xdr:from>
    <xdr:to>
      <xdr:col>76</xdr:col>
      <xdr:colOff>165100</xdr:colOff>
      <xdr:row>76</xdr:row>
      <xdr:rowOff>163357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9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154484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8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75639</xdr:rowOff>
    </xdr:from>
    <xdr:to>
      <xdr:col>71</xdr:col>
      <xdr:colOff>177800</xdr:colOff>
      <xdr:row>73</xdr:row>
      <xdr:rowOff>88326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59148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49650</xdr:rowOff>
    </xdr:from>
    <xdr:to>
      <xdr:col>72</xdr:col>
      <xdr:colOff>38100</xdr:colOff>
      <xdr:row>76</xdr:row>
      <xdr:rowOff>151250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142377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77553</xdr:rowOff>
    </xdr:from>
    <xdr:to>
      <xdr:col>67</xdr:col>
      <xdr:colOff>101600</xdr:colOff>
      <xdr:row>77</xdr:row>
      <xdr:rowOff>7703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170280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20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109162</xdr:rowOff>
    </xdr:from>
    <xdr:to>
      <xdr:col>85</xdr:col>
      <xdr:colOff>177800</xdr:colOff>
      <xdr:row>73</xdr:row>
      <xdr:rowOff>39312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45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132039</xdr:rowOff>
    </xdr:from>
    <xdr:ext cx="599010"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30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115189</xdr:rowOff>
    </xdr:from>
    <xdr:to>
      <xdr:col>81</xdr:col>
      <xdr:colOff>101600</xdr:colOff>
      <xdr:row>73</xdr:row>
      <xdr:rowOff>45339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45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61866</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181795" y="12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142712</xdr:rowOff>
    </xdr:from>
    <xdr:to>
      <xdr:col>76</xdr:col>
      <xdr:colOff>165100</xdr:colOff>
      <xdr:row>73</xdr:row>
      <xdr:rowOff>72862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48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89389</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292795" y="1226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37526</xdr:rowOff>
    </xdr:from>
    <xdr:to>
      <xdr:col>72</xdr:col>
      <xdr:colOff>38100</xdr:colOff>
      <xdr:row>73</xdr:row>
      <xdr:rowOff>139126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55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155653</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03795" y="1232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24839</xdr:rowOff>
    </xdr:from>
    <xdr:to>
      <xdr:col>67</xdr:col>
      <xdr:colOff>101600</xdr:colOff>
      <xdr:row>73</xdr:row>
      <xdr:rowOff>126439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5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142966</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14795" y="1231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117435</xdr:rowOff>
    </xdr:from>
    <xdr:to>
      <xdr:col>85</xdr:col>
      <xdr:colOff>127000</xdr:colOff>
      <xdr:row>98</xdr:row>
      <xdr:rowOff>117681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919535"/>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90636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4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24938</xdr:rowOff>
    </xdr:from>
    <xdr:to>
      <xdr:col>81</xdr:col>
      <xdr:colOff>50800</xdr:colOff>
      <xdr:row>98</xdr:row>
      <xdr:rowOff>117681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27038"/>
          <a:ext cx="889000" cy="9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24938</xdr:rowOff>
    </xdr:from>
    <xdr:to>
      <xdr:col>76</xdr:col>
      <xdr:colOff>114300</xdr:colOff>
      <xdr:row>98</xdr:row>
      <xdr:rowOff>94424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7038"/>
          <a:ext cx="889000" cy="6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114018</xdr:rowOff>
    </xdr:from>
    <xdr:to>
      <xdr:col>76</xdr:col>
      <xdr:colOff>165100</xdr:colOff>
      <xdr:row>98</xdr:row>
      <xdr:rowOff>44168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60695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73608</xdr:rowOff>
    </xdr:from>
    <xdr:to>
      <xdr:col>71</xdr:col>
      <xdr:colOff>177800</xdr:colOff>
      <xdr:row>98</xdr:row>
      <xdr:rowOff>94424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875708"/>
          <a:ext cx="889000" cy="2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135302</xdr:rowOff>
    </xdr:from>
    <xdr:to>
      <xdr:col>72</xdr:col>
      <xdr:colOff>38100</xdr:colOff>
      <xdr:row>98</xdr:row>
      <xdr:rowOff>65452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81979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144335</xdr:rowOff>
    </xdr:from>
    <xdr:to>
      <xdr:col>67</xdr:col>
      <xdr:colOff>101600</xdr:colOff>
      <xdr:row>98</xdr:row>
      <xdr:rowOff>74485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91012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66635</xdr:rowOff>
    </xdr:from>
    <xdr:to>
      <xdr:col>85</xdr:col>
      <xdr:colOff>177800</xdr:colOff>
      <xdr:row>98</xdr:row>
      <xdr:rowOff>168235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6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153012</xdr:rowOff>
    </xdr:from>
    <xdr:ext cx="469744"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66881</xdr:rowOff>
    </xdr:from>
    <xdr:to>
      <xdr:col>81</xdr:col>
      <xdr:colOff>101600</xdr:colOff>
      <xdr:row>98</xdr:row>
      <xdr:rowOff>168481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6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159608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6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145588</xdr:rowOff>
    </xdr:from>
    <xdr:to>
      <xdr:col>76</xdr:col>
      <xdr:colOff>165100</xdr:colOff>
      <xdr:row>98</xdr:row>
      <xdr:rowOff>75738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66865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86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43624</xdr:rowOff>
    </xdr:from>
    <xdr:to>
      <xdr:col>72</xdr:col>
      <xdr:colOff>38100</xdr:colOff>
      <xdr:row>98</xdr:row>
      <xdr:rowOff>145224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4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136351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3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22808</xdr:rowOff>
    </xdr:from>
    <xdr:to>
      <xdr:col>67</xdr:col>
      <xdr:colOff>101600</xdr:colOff>
      <xdr:row>98</xdr:row>
      <xdr:rowOff>124408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2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115535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1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65100</xdr:rowOff>
    </xdr:from>
    <xdr:to>
      <xdr:col>116</xdr:col>
      <xdr:colOff>63500</xdr:colOff>
      <xdr:row>38</xdr:row>
      <xdr:rowOff>29287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408750"/>
          <a:ext cx="838200" cy="13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65100</xdr:rowOff>
    </xdr:from>
    <xdr:to>
      <xdr:col>111</xdr:col>
      <xdr:colOff>177800</xdr:colOff>
      <xdr:row>38</xdr:row>
      <xdr:rowOff>141910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408750"/>
          <a:ext cx="889000" cy="2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141910</xdr:rowOff>
    </xdr:from>
    <xdr:to>
      <xdr:col>107</xdr:col>
      <xdr:colOff>50800</xdr:colOff>
      <xdr:row>38</xdr:row>
      <xdr:rowOff>153416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65701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21768</xdr:rowOff>
    </xdr:from>
    <xdr:to>
      <xdr:col>107</xdr:col>
      <xdr:colOff>101600</xdr:colOff>
      <xdr:row>37</xdr:row>
      <xdr:rowOff>123368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6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139895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4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26695</xdr:rowOff>
    </xdr:from>
    <xdr:to>
      <xdr:col>102</xdr:col>
      <xdr:colOff>114300</xdr:colOff>
      <xdr:row>38</xdr:row>
      <xdr:rowOff>153416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370345"/>
          <a:ext cx="889000" cy="29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85318</xdr:rowOff>
    </xdr:from>
    <xdr:to>
      <xdr:col>102</xdr:col>
      <xdr:colOff>165100</xdr:colOff>
      <xdr:row>38</xdr:row>
      <xdr:rowOff>15469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4289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31995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0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152908</xdr:rowOff>
    </xdr:from>
    <xdr:to>
      <xdr:col>98</xdr:col>
      <xdr:colOff>38100</xdr:colOff>
      <xdr:row>38</xdr:row>
      <xdr:rowOff>83058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74185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58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149936</xdr:rowOff>
    </xdr:from>
    <xdr:to>
      <xdr:col>116</xdr:col>
      <xdr:colOff>114300</xdr:colOff>
      <xdr:row>38</xdr:row>
      <xdr:rowOff>80087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1363</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34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14300</xdr:rowOff>
    </xdr:from>
    <xdr:to>
      <xdr:col>112</xdr:col>
      <xdr:colOff>38100</xdr:colOff>
      <xdr:row>37</xdr:row>
      <xdr:rowOff>115900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132427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13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91110</xdr:rowOff>
    </xdr:from>
    <xdr:to>
      <xdr:col>107</xdr:col>
      <xdr:colOff>101600</xdr:colOff>
      <xdr:row>39</xdr:row>
      <xdr:rowOff>21260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12387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9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102616</xdr:rowOff>
    </xdr:from>
    <xdr:to>
      <xdr:col>102</xdr:col>
      <xdr:colOff>165100</xdr:colOff>
      <xdr:row>39</xdr:row>
      <xdr:rowOff>32766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23893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710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147345</xdr:rowOff>
    </xdr:from>
    <xdr:to>
      <xdr:col>98</xdr:col>
      <xdr:colOff>38100</xdr:colOff>
      <xdr:row>37</xdr:row>
      <xdr:rowOff>77495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3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94022</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0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115194</xdr:rowOff>
    </xdr:from>
    <xdr:to>
      <xdr:col>116</xdr:col>
      <xdr:colOff>63500</xdr:colOff>
      <xdr:row>58</xdr:row>
      <xdr:rowOff>115377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05929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114966</xdr:rowOff>
    </xdr:from>
    <xdr:to>
      <xdr:col>111</xdr:col>
      <xdr:colOff>177800</xdr:colOff>
      <xdr:row>58</xdr:row>
      <xdr:rowOff>115377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05906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114143</xdr:rowOff>
    </xdr:from>
    <xdr:to>
      <xdr:col>107</xdr:col>
      <xdr:colOff>50800</xdr:colOff>
      <xdr:row>58</xdr:row>
      <xdr:rowOff>114966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05824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154325</xdr:rowOff>
    </xdr:from>
    <xdr:to>
      <xdr:col>107</xdr:col>
      <xdr:colOff>101600</xdr:colOff>
      <xdr:row>58</xdr:row>
      <xdr:rowOff>84475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2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101002</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0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113297</xdr:rowOff>
    </xdr:from>
    <xdr:to>
      <xdr:col>102</xdr:col>
      <xdr:colOff>114300</xdr:colOff>
      <xdr:row>58</xdr:row>
      <xdr:rowOff>114143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057397"/>
          <a:ext cx="889000" cy="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150805</xdr:rowOff>
    </xdr:from>
    <xdr:to>
      <xdr:col>102</xdr:col>
      <xdr:colOff>165100</xdr:colOff>
      <xdr:row>58</xdr:row>
      <xdr:rowOff>80955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97482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69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154988</xdr:rowOff>
    </xdr:from>
    <xdr:to>
      <xdr:col>98</xdr:col>
      <xdr:colOff>38100</xdr:colOff>
      <xdr:row>58</xdr:row>
      <xdr:rowOff>85138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101665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64394</xdr:rowOff>
    </xdr:from>
    <xdr:to>
      <xdr:col>116</xdr:col>
      <xdr:colOff>114300</xdr:colOff>
      <xdr:row>58</xdr:row>
      <xdr:rowOff>165994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94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64577</xdr:rowOff>
    </xdr:from>
    <xdr:to>
      <xdr:col>112</xdr:col>
      <xdr:colOff>38100</xdr:colOff>
      <xdr:row>58</xdr:row>
      <xdr:rowOff>166177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0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157304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1010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64166</xdr:rowOff>
    </xdr:from>
    <xdr:to>
      <xdr:col>107</xdr:col>
      <xdr:colOff>101600</xdr:colOff>
      <xdr:row>58</xdr:row>
      <xdr:rowOff>165766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00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156893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63343</xdr:rowOff>
    </xdr:from>
    <xdr:to>
      <xdr:col>102</xdr:col>
      <xdr:colOff>165100</xdr:colOff>
      <xdr:row>58</xdr:row>
      <xdr:rowOff>164943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00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156070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10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62497</xdr:rowOff>
    </xdr:from>
    <xdr:to>
      <xdr:col>98</xdr:col>
      <xdr:colOff>38100</xdr:colOff>
      <xdr:row>58</xdr:row>
      <xdr:rowOff>164097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0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155224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9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149116</xdr:rowOff>
    </xdr:from>
    <xdr:to>
      <xdr:col>116</xdr:col>
      <xdr:colOff>63500</xdr:colOff>
      <xdr:row>75</xdr:row>
      <xdr:rowOff>152403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007866"/>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96636</xdr:rowOff>
    </xdr:from>
    <xdr:to>
      <xdr:col>111</xdr:col>
      <xdr:colOff>177800</xdr:colOff>
      <xdr:row>75</xdr:row>
      <xdr:rowOff>152403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955386"/>
          <a:ext cx="889000" cy="5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96636</xdr:rowOff>
    </xdr:from>
    <xdr:to>
      <xdr:col>107</xdr:col>
      <xdr:colOff>50800</xdr:colOff>
      <xdr:row>75</xdr:row>
      <xdr:rowOff>145241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955386"/>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80986</xdr:rowOff>
    </xdr:from>
    <xdr:to>
      <xdr:col>107</xdr:col>
      <xdr:colOff>101600</xdr:colOff>
      <xdr:row>76</xdr:row>
      <xdr:rowOff>11136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2263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03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118549</xdr:rowOff>
    </xdr:from>
    <xdr:to>
      <xdr:col>102</xdr:col>
      <xdr:colOff>114300</xdr:colOff>
      <xdr:row>75</xdr:row>
      <xdr:rowOff>145241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977299"/>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51181</xdr:rowOff>
    </xdr:from>
    <xdr:to>
      <xdr:col>102</xdr:col>
      <xdr:colOff>165100</xdr:colOff>
      <xdr:row>75</xdr:row>
      <xdr:rowOff>152781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169308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52825</xdr:rowOff>
    </xdr:from>
    <xdr:to>
      <xdr:col>98</xdr:col>
      <xdr:colOff>38100</xdr:colOff>
      <xdr:row>75</xdr:row>
      <xdr:rowOff>154425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1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98316</xdr:rowOff>
    </xdr:from>
    <xdr:to>
      <xdr:col>116</xdr:col>
      <xdr:colOff>114300</xdr:colOff>
      <xdr:row>76</xdr:row>
      <xdr:rowOff>28466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5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76743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101604</xdr:rowOff>
    </xdr:from>
    <xdr:to>
      <xdr:col>112</xdr:col>
      <xdr:colOff>38100</xdr:colOff>
      <xdr:row>76</xdr:row>
      <xdr:rowOff>31753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603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22880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5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45836</xdr:rowOff>
    </xdr:from>
    <xdr:to>
      <xdr:col>107</xdr:col>
      <xdr:colOff>101600</xdr:colOff>
      <xdr:row>75</xdr:row>
      <xdr:rowOff>147436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0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163963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7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94441</xdr:rowOff>
    </xdr:from>
    <xdr:to>
      <xdr:col>102</xdr:col>
      <xdr:colOff>165100</xdr:colOff>
      <xdr:row>76</xdr:row>
      <xdr:rowOff>24591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5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15718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4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67749</xdr:rowOff>
    </xdr:from>
    <xdr:to>
      <xdr:col>98</xdr:col>
      <xdr:colOff>38100</xdr:colOff>
      <xdr:row>75</xdr:row>
      <xdr:rowOff>169349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9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160476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歳出決算総額は、住民一人当たり９６</a:t>
          </a:r>
          <a:r>
            <a:rPr kumimoji="1" lang="ja-JP" altLang="en-US" sz="1300" b="0" i="0" baseline="0">
              <a:solidFill>
                <a:schemeClr val="dk1"/>
              </a:solidFill>
              <a:effectLst/>
              <a:latin typeface="+mn-lt"/>
              <a:ea typeface="+mn-ea"/>
              <a:cs typeface="+mn-cs"/>
            </a:rPr>
            <a:t>４</a:t>
          </a:r>
          <a:r>
            <a:rPr kumimoji="1" lang="ja-JP" altLang="ja-JP" sz="1300" b="0" i="0" baseline="0">
              <a:solidFill>
                <a:schemeClr val="dk1"/>
              </a:solidFill>
              <a:effectLst/>
              <a:latin typeface="+mn-lt"/>
              <a:ea typeface="+mn-ea"/>
              <a:cs typeface="+mn-cs"/>
            </a:rPr>
            <a:t>千円となる。普通建設事業のうち</a:t>
          </a:r>
          <a:r>
            <a:rPr kumimoji="1" lang="ja-JP" altLang="en-US" sz="1300" b="0" i="0" baseline="0">
              <a:solidFill>
                <a:schemeClr val="dk1"/>
              </a:solidFill>
              <a:effectLst/>
              <a:latin typeface="+mn-lt"/>
              <a:ea typeface="+mn-ea"/>
              <a:cs typeface="+mn-cs"/>
            </a:rPr>
            <a:t>新規</a:t>
          </a:r>
          <a:r>
            <a:rPr kumimoji="1" lang="ja-JP" altLang="ja-JP" sz="1300" b="0" i="0" baseline="0">
              <a:solidFill>
                <a:schemeClr val="dk1"/>
              </a:solidFill>
              <a:effectLst/>
              <a:latin typeface="+mn-lt"/>
              <a:ea typeface="+mn-ea"/>
              <a:cs typeface="+mn-cs"/>
            </a:rPr>
            <a:t>整備について</a:t>
          </a:r>
          <a:r>
            <a:rPr kumimoji="1" lang="ja-JP" altLang="en-US" sz="1300" b="0" i="0" baseline="0">
              <a:solidFill>
                <a:schemeClr val="dk1"/>
              </a:solidFill>
              <a:effectLst/>
              <a:latin typeface="+mn-lt"/>
              <a:ea typeface="+mn-ea"/>
              <a:cs typeface="+mn-cs"/>
            </a:rPr>
            <a:t>、多目的公園や貯木場の整備等により令和４年度は類似団体を大きく上回った</a:t>
          </a:r>
          <a:r>
            <a:rPr kumimoji="1" lang="ja-JP" altLang="ja-JP" sz="1300" b="0" i="0" baseline="0">
              <a:solidFill>
                <a:schemeClr val="dk1"/>
              </a:solidFill>
              <a:effectLst/>
              <a:latin typeface="+mn-lt"/>
              <a:ea typeface="+mn-ea"/>
              <a:cs typeface="+mn-cs"/>
            </a:rPr>
            <a:t>。</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mn-lt"/>
              <a:ea typeface="+mn-ea"/>
              <a:cs typeface="+mn-cs"/>
            </a:rPr>
            <a:t>　また、普通建設事業費のうち更新整備についても、令和４年度は減少に転じたものの類似団体を上回っている。要因は、</a:t>
          </a:r>
          <a:r>
            <a:rPr kumimoji="1" lang="ja-JP" altLang="ja-JP" sz="1300" b="0" i="0" baseline="0">
              <a:solidFill>
                <a:schemeClr val="dk1"/>
              </a:solidFill>
              <a:effectLst/>
              <a:latin typeface="+mn-lt"/>
              <a:ea typeface="+mn-ea"/>
              <a:cs typeface="+mn-cs"/>
            </a:rPr>
            <a:t>４町村の合併により多数の公共施設を保有していること</a:t>
          </a:r>
          <a:r>
            <a:rPr kumimoji="1" lang="ja-JP" altLang="en-US" sz="1300" b="0" i="0" baseline="0">
              <a:solidFill>
                <a:schemeClr val="dk1"/>
              </a:solidFill>
              <a:effectLst/>
              <a:latin typeface="+mn-lt"/>
              <a:ea typeface="+mn-ea"/>
              <a:cs typeface="+mn-cs"/>
            </a:rPr>
            <a:t>と、</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公民館等を中心に公共施設の多くが耐用年数による建替え</a:t>
          </a:r>
          <a:r>
            <a:rPr kumimoji="1" lang="ja-JP" altLang="en-US" sz="1300" b="0" i="0" baseline="0">
              <a:solidFill>
                <a:schemeClr val="dk1"/>
              </a:solidFill>
              <a:effectLst/>
              <a:latin typeface="+mn-lt"/>
              <a:ea typeface="+mn-ea"/>
              <a:cs typeface="+mn-cs"/>
            </a:rPr>
            <a:t>・</a:t>
          </a:r>
          <a:r>
            <a:rPr kumimoji="1" lang="ja-JP" altLang="ja-JP" sz="1300" b="0" i="0" baseline="0">
              <a:solidFill>
                <a:schemeClr val="dk1"/>
              </a:solidFill>
              <a:effectLst/>
              <a:latin typeface="+mn-lt"/>
              <a:ea typeface="+mn-ea"/>
              <a:cs typeface="+mn-cs"/>
            </a:rPr>
            <a:t>大規模改修</a:t>
          </a:r>
          <a:r>
            <a:rPr kumimoji="1" lang="ja-JP" altLang="en-US" sz="1300" b="0" i="0" baseline="0">
              <a:solidFill>
                <a:schemeClr val="dk1"/>
              </a:solidFill>
              <a:effectLst/>
              <a:latin typeface="+mn-lt"/>
              <a:ea typeface="+mn-ea"/>
              <a:cs typeface="+mn-cs"/>
            </a:rPr>
            <a:t>の</a:t>
          </a:r>
          <a:r>
            <a:rPr kumimoji="1" lang="ja-JP" altLang="ja-JP" sz="1300" b="0" i="0" baseline="0">
              <a:solidFill>
                <a:schemeClr val="dk1"/>
              </a:solidFill>
              <a:effectLst/>
              <a:latin typeface="+mn-lt"/>
              <a:ea typeface="+mn-ea"/>
              <a:cs typeface="+mn-cs"/>
            </a:rPr>
            <a:t>時期</a:t>
          </a:r>
          <a:r>
            <a:rPr kumimoji="1" lang="ja-JP" altLang="en-US" sz="1300" b="0" i="0" baseline="0">
              <a:solidFill>
                <a:schemeClr val="dk1"/>
              </a:solidFill>
              <a:effectLst/>
              <a:latin typeface="+mn-lt"/>
              <a:ea typeface="+mn-ea"/>
              <a:cs typeface="+mn-cs"/>
            </a:rPr>
            <a:t>を迎えていることである。</a:t>
          </a:r>
          <a:endParaRPr lang="ja-JP" altLang="ja-JP" sz="1300">
            <a:effectLst/>
          </a:endParaRPr>
        </a:p>
        <a:p>
          <a:pPr eaLnBrk="1" fontAlgn="auto" latinLnBrk="0" hangingPunct="1"/>
          <a:r>
            <a:rPr lang="ja-JP"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今後は、</a:t>
          </a:r>
          <a:r>
            <a:rPr kumimoji="1" lang="ja-JP" altLang="en-US" sz="1300" b="0" i="0" baseline="0">
              <a:solidFill>
                <a:schemeClr val="dk1"/>
              </a:solidFill>
              <a:effectLst/>
              <a:latin typeface="+mn-lt"/>
              <a:ea typeface="+mn-ea"/>
              <a:cs typeface="+mn-cs"/>
            </a:rPr>
            <a:t>小学校・保育園、その他</a:t>
          </a:r>
          <a:r>
            <a:rPr kumimoji="1" lang="ja-JP" altLang="ja-JP" sz="1300" b="0" i="0" baseline="0">
              <a:solidFill>
                <a:schemeClr val="dk1"/>
              </a:solidFill>
              <a:effectLst/>
              <a:latin typeface="+mn-lt"/>
              <a:ea typeface="+mn-ea"/>
              <a:cs typeface="+mn-cs"/>
            </a:rPr>
            <a:t>大型施設の整備</a:t>
          </a:r>
          <a:r>
            <a:rPr kumimoji="1" lang="ja-JP" altLang="en-US" sz="1300" b="0" i="0" baseline="0">
              <a:solidFill>
                <a:schemeClr val="dk1"/>
              </a:solidFill>
              <a:effectLst/>
              <a:latin typeface="+mn-lt"/>
              <a:ea typeface="+mn-ea"/>
              <a:cs typeface="+mn-cs"/>
            </a:rPr>
            <a:t>に加え、</a:t>
          </a:r>
          <a:r>
            <a:rPr kumimoji="1" lang="ja-JP" altLang="ja-JP" sz="1300" b="0" i="0" baseline="0">
              <a:solidFill>
                <a:schemeClr val="dk1"/>
              </a:solidFill>
              <a:effectLst/>
              <a:latin typeface="+mn-lt"/>
              <a:ea typeface="+mn-ea"/>
              <a:cs typeface="+mn-cs"/>
            </a:rPr>
            <a:t>地区公民館</a:t>
          </a:r>
          <a:r>
            <a:rPr kumimoji="1" lang="ja-JP" altLang="en-US" sz="1300" b="0" i="0" baseline="0">
              <a:solidFill>
                <a:schemeClr val="dk1"/>
              </a:solidFill>
              <a:effectLst/>
              <a:latin typeface="+mn-lt"/>
              <a:ea typeface="+mn-ea"/>
              <a:cs typeface="+mn-cs"/>
            </a:rPr>
            <a:t>や</a:t>
          </a:r>
          <a:r>
            <a:rPr kumimoji="1" lang="ja-JP" altLang="ja-JP" sz="1300" b="0" i="0" baseline="0">
              <a:solidFill>
                <a:schemeClr val="dk1"/>
              </a:solidFill>
              <a:effectLst/>
              <a:latin typeface="+mn-lt"/>
              <a:ea typeface="+mn-ea"/>
              <a:cs typeface="+mn-cs"/>
            </a:rPr>
            <a:t>老朽化施設</a:t>
          </a:r>
          <a:r>
            <a:rPr kumimoji="1" lang="ja-JP" altLang="en-US" sz="1300" b="0" i="0" baseline="0">
              <a:solidFill>
                <a:schemeClr val="dk1"/>
              </a:solidFill>
              <a:effectLst/>
              <a:latin typeface="+mn-lt"/>
              <a:ea typeface="+mn-ea"/>
              <a:cs typeface="+mn-cs"/>
            </a:rPr>
            <a:t>等</a:t>
          </a:r>
          <a:r>
            <a:rPr kumimoji="1" lang="ja-JP" altLang="ja-JP" sz="1300" b="0" i="0" baseline="0">
              <a:solidFill>
                <a:schemeClr val="dk1"/>
              </a:solidFill>
              <a:effectLst/>
              <a:latin typeface="+mn-lt"/>
              <a:ea typeface="+mn-ea"/>
              <a:cs typeface="+mn-cs"/>
            </a:rPr>
            <a:t>の改修</a:t>
          </a:r>
          <a:r>
            <a:rPr kumimoji="1" lang="ja-JP" altLang="en-US" sz="1300" b="0" i="0" baseline="0">
              <a:solidFill>
                <a:schemeClr val="dk1"/>
              </a:solidFill>
              <a:effectLst/>
              <a:latin typeface="+mn-lt"/>
              <a:ea typeface="+mn-ea"/>
              <a:cs typeface="+mn-cs"/>
            </a:rPr>
            <a:t>が見込まれるため</a:t>
          </a:r>
          <a:r>
            <a:rPr kumimoji="1" lang="ja-JP" altLang="ja-JP" sz="1300" b="0" i="0" baseline="0">
              <a:solidFill>
                <a:schemeClr val="dk1"/>
              </a:solidFill>
              <a:effectLst/>
              <a:latin typeface="+mn-lt"/>
              <a:ea typeface="+mn-ea"/>
              <a:cs typeface="+mn-cs"/>
            </a:rPr>
            <a:t>、計画的な事業の推進や各事業の見直し、スリム化を検討しながら進めていく。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157988</xdr:rowOff>
    </xdr:from>
    <xdr:to>
      <xdr:col>24</xdr:col>
      <xdr:colOff>63500</xdr:colOff>
      <xdr:row>35</xdr:row>
      <xdr:rowOff>57785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7288"/>
          <a:ext cx="838200" cy="7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39688</xdr:rowOff>
    </xdr:from>
    <xdr:to>
      <xdr:col>19</xdr:col>
      <xdr:colOff>177800</xdr:colOff>
      <xdr:row>35</xdr:row>
      <xdr:rowOff>57785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404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151702</xdr:rowOff>
    </xdr:from>
    <xdr:to>
      <xdr:col>15</xdr:col>
      <xdr:colOff>50800</xdr:colOff>
      <xdr:row>35</xdr:row>
      <xdr:rowOff>39688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8100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25654</xdr:rowOff>
    </xdr:from>
    <xdr:to>
      <xdr:col>15</xdr:col>
      <xdr:colOff>101600</xdr:colOff>
      <xdr:row>36</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9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71882</xdr:rowOff>
    </xdr:from>
    <xdr:to>
      <xdr:col>10</xdr:col>
      <xdr:colOff>114300</xdr:colOff>
      <xdr:row>34</xdr:row>
      <xdr:rowOff>151702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1182"/>
          <a:ext cx="889000" cy="7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134620</xdr:rowOff>
    </xdr:from>
    <xdr:to>
      <xdr:col>10</xdr:col>
      <xdr:colOff>165100</xdr:colOff>
      <xdr:row>36</xdr:row>
      <xdr:rowOff>64770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55897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165862</xdr:rowOff>
    </xdr:from>
    <xdr:to>
      <xdr:col>6</xdr:col>
      <xdr:colOff>38100</xdr:colOff>
      <xdr:row>36</xdr:row>
      <xdr:rowOff>96012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87139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107188</xdr:rowOff>
    </xdr:from>
    <xdr:to>
      <xdr:col>24</xdr:col>
      <xdr:colOff>114300</xdr:colOff>
      <xdr:row>35</xdr:row>
      <xdr:rowOff>37338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130065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6985</xdr:rowOff>
    </xdr:from>
    <xdr:to>
      <xdr:col>20</xdr:col>
      <xdr:colOff>38100</xdr:colOff>
      <xdr:row>35</xdr:row>
      <xdr:rowOff>108585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0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125112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160338</xdr:rowOff>
    </xdr:from>
    <xdr:to>
      <xdr:col>15</xdr:col>
      <xdr:colOff>101600</xdr:colOff>
      <xdr:row>35</xdr:row>
      <xdr:rowOff>90488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107015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6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100902</xdr:rowOff>
    </xdr:from>
    <xdr:to>
      <xdr:col>10</xdr:col>
      <xdr:colOff>165100</xdr:colOff>
      <xdr:row>35</xdr:row>
      <xdr:rowOff>31052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3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47579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05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21082</xdr:rowOff>
    </xdr:from>
    <xdr:to>
      <xdr:col>6</xdr:col>
      <xdr:colOff>38100</xdr:colOff>
      <xdr:row>34</xdr:row>
      <xdr:rowOff>122682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139209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11005</xdr:rowOff>
    </xdr:from>
    <xdr:to>
      <xdr:col>24</xdr:col>
      <xdr:colOff>63500</xdr:colOff>
      <xdr:row>57</xdr:row>
      <xdr:rowOff>60666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83655"/>
          <a:ext cx="838200" cy="4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103774</xdr:rowOff>
    </xdr:from>
    <xdr:to>
      <xdr:col>19</xdr:col>
      <xdr:colOff>177800</xdr:colOff>
      <xdr:row>57</xdr:row>
      <xdr:rowOff>60666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362074"/>
          <a:ext cx="889000" cy="47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103774</xdr:rowOff>
    </xdr:from>
    <xdr:to>
      <xdr:col>15</xdr:col>
      <xdr:colOff>50800</xdr:colOff>
      <xdr:row>57</xdr:row>
      <xdr:rowOff>21932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362074"/>
          <a:ext cx="889000" cy="43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160289</xdr:rowOff>
    </xdr:from>
    <xdr:to>
      <xdr:col>15</xdr:col>
      <xdr:colOff>101600</xdr:colOff>
      <xdr:row>55</xdr:row>
      <xdr:rowOff>90439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81566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5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91632</xdr:rowOff>
    </xdr:from>
    <xdr:to>
      <xdr:col>10</xdr:col>
      <xdr:colOff>114300</xdr:colOff>
      <xdr:row>57</xdr:row>
      <xdr:rowOff>21932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692832"/>
          <a:ext cx="8890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28350</xdr:rowOff>
    </xdr:from>
    <xdr:to>
      <xdr:col>10</xdr:col>
      <xdr:colOff>165100</xdr:colOff>
      <xdr:row>57</xdr:row>
      <xdr:rowOff>129950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121077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8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41818</xdr:rowOff>
    </xdr:from>
    <xdr:to>
      <xdr:col>6</xdr:col>
      <xdr:colOff>38100</xdr:colOff>
      <xdr:row>57</xdr:row>
      <xdr:rowOff>143418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134545</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0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131655</xdr:rowOff>
    </xdr:from>
    <xdr:to>
      <xdr:col>24</xdr:col>
      <xdr:colOff>114300</xdr:colOff>
      <xdr:row>57</xdr:row>
      <xdr:rowOff>61805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110082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1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9866</xdr:rowOff>
    </xdr:from>
    <xdr:to>
      <xdr:col>20</xdr:col>
      <xdr:colOff>38100</xdr:colOff>
      <xdr:row>57</xdr:row>
      <xdr:rowOff>111466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8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102593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52974</xdr:rowOff>
    </xdr:from>
    <xdr:to>
      <xdr:col>15</xdr:col>
      <xdr:colOff>101600</xdr:colOff>
      <xdr:row>54</xdr:row>
      <xdr:rowOff>154574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1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171101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08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142582</xdr:rowOff>
    </xdr:from>
    <xdr:to>
      <xdr:col>10</xdr:col>
      <xdr:colOff>165100</xdr:colOff>
      <xdr:row>57</xdr:row>
      <xdr:rowOff>72732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74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89259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51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40832</xdr:rowOff>
    </xdr:from>
    <xdr:to>
      <xdr:col>6</xdr:col>
      <xdr:colOff>38100</xdr:colOff>
      <xdr:row>56</xdr:row>
      <xdr:rowOff>142432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4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158959</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135212</xdr:rowOff>
    </xdr:from>
    <xdr:to>
      <xdr:col>24</xdr:col>
      <xdr:colOff>63500</xdr:colOff>
      <xdr:row>74</xdr:row>
      <xdr:rowOff>42911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651062"/>
          <a:ext cx="838200" cy="7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135212</xdr:rowOff>
    </xdr:from>
    <xdr:to>
      <xdr:col>19</xdr:col>
      <xdr:colOff>177800</xdr:colOff>
      <xdr:row>74</xdr:row>
      <xdr:rowOff>84036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51062"/>
          <a:ext cx="889000" cy="12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84036</xdr:rowOff>
    </xdr:from>
    <xdr:to>
      <xdr:col>15</xdr:col>
      <xdr:colOff>50800</xdr:colOff>
      <xdr:row>74</xdr:row>
      <xdr:rowOff>102736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1336"/>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113688</xdr:rowOff>
    </xdr:from>
    <xdr:to>
      <xdr:col>15</xdr:col>
      <xdr:colOff>101600</xdr:colOff>
      <xdr:row>77</xdr:row>
      <xdr:rowOff>43838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34965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3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102736</xdr:rowOff>
    </xdr:from>
    <xdr:to>
      <xdr:col>10</xdr:col>
      <xdr:colOff>114300</xdr:colOff>
      <xdr:row>75</xdr:row>
      <xdr:rowOff>123279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790036"/>
          <a:ext cx="889000" cy="19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123372</xdr:rowOff>
    </xdr:from>
    <xdr:to>
      <xdr:col>10</xdr:col>
      <xdr:colOff>165100</xdr:colOff>
      <xdr:row>77</xdr:row>
      <xdr:rowOff>53522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44649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4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157891</xdr:rowOff>
    </xdr:from>
    <xdr:to>
      <xdr:col>6</xdr:col>
      <xdr:colOff>38100</xdr:colOff>
      <xdr:row>77</xdr:row>
      <xdr:rowOff>88041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79168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163561</xdr:rowOff>
    </xdr:from>
    <xdr:to>
      <xdr:col>24</xdr:col>
      <xdr:colOff>114300</xdr:colOff>
      <xdr:row>74</xdr:row>
      <xdr:rowOff>93711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7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14988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3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84412</xdr:rowOff>
    </xdr:from>
    <xdr:to>
      <xdr:col>20</xdr:col>
      <xdr:colOff>38100</xdr:colOff>
      <xdr:row>74</xdr:row>
      <xdr:rowOff>14562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31089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7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33236</xdr:rowOff>
    </xdr:from>
    <xdr:to>
      <xdr:col>15</xdr:col>
      <xdr:colOff>101600</xdr:colOff>
      <xdr:row>74</xdr:row>
      <xdr:rowOff>134836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151363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51936</xdr:rowOff>
    </xdr:from>
    <xdr:to>
      <xdr:col>10</xdr:col>
      <xdr:colOff>165100</xdr:colOff>
      <xdr:row>74</xdr:row>
      <xdr:rowOff>153536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3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170063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51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72479</xdr:rowOff>
    </xdr:from>
    <xdr:to>
      <xdr:col>6</xdr:col>
      <xdr:colOff>38100</xdr:colOff>
      <xdr:row>76</xdr:row>
      <xdr:rowOff>2629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19156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154724</xdr:rowOff>
    </xdr:from>
    <xdr:to>
      <xdr:col>24</xdr:col>
      <xdr:colOff>63500</xdr:colOff>
      <xdr:row>97</xdr:row>
      <xdr:rowOff>15309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13924"/>
          <a:ext cx="838200" cy="3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15309</xdr:rowOff>
    </xdr:from>
    <xdr:to>
      <xdr:col>19</xdr:col>
      <xdr:colOff>177800</xdr:colOff>
      <xdr:row>97</xdr:row>
      <xdr:rowOff>36131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5959"/>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36131</xdr:rowOff>
    </xdr:from>
    <xdr:to>
      <xdr:col>15</xdr:col>
      <xdr:colOff>50800</xdr:colOff>
      <xdr:row>97</xdr:row>
      <xdr:rowOff>61478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6781"/>
          <a:ext cx="889000" cy="2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24842</xdr:rowOff>
    </xdr:from>
    <xdr:to>
      <xdr:col>15</xdr:col>
      <xdr:colOff>101600</xdr:colOff>
      <xdr:row>97</xdr:row>
      <xdr:rowOff>126442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117569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4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56234</xdr:rowOff>
    </xdr:from>
    <xdr:to>
      <xdr:col>10</xdr:col>
      <xdr:colOff>114300</xdr:colOff>
      <xdr:row>97</xdr:row>
      <xdr:rowOff>61478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686884"/>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35623</xdr:rowOff>
    </xdr:from>
    <xdr:to>
      <xdr:col>10</xdr:col>
      <xdr:colOff>165100</xdr:colOff>
      <xdr:row>97</xdr:row>
      <xdr:rowOff>137223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128350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5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46312</xdr:rowOff>
    </xdr:from>
    <xdr:to>
      <xdr:col>6</xdr:col>
      <xdr:colOff>38100</xdr:colOff>
      <xdr:row>97</xdr:row>
      <xdr:rowOff>147912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139039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6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103924</xdr:rowOff>
    </xdr:from>
    <xdr:to>
      <xdr:col>24</xdr:col>
      <xdr:colOff>114300</xdr:colOff>
      <xdr:row>97</xdr:row>
      <xdr:rowOff>34074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126801</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135959</xdr:rowOff>
    </xdr:from>
    <xdr:to>
      <xdr:col>20</xdr:col>
      <xdr:colOff>38100</xdr:colOff>
      <xdr:row>97</xdr:row>
      <xdr:rowOff>66109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57236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156781</xdr:rowOff>
    </xdr:from>
    <xdr:to>
      <xdr:col>15</xdr:col>
      <xdr:colOff>101600</xdr:colOff>
      <xdr:row>97</xdr:row>
      <xdr:rowOff>86931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103458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10678</xdr:rowOff>
    </xdr:from>
    <xdr:to>
      <xdr:col>10</xdr:col>
      <xdr:colOff>165100</xdr:colOff>
      <xdr:row>97</xdr:row>
      <xdr:rowOff>112278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128805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5434</xdr:rowOff>
    </xdr:from>
    <xdr:to>
      <xdr:col>6</xdr:col>
      <xdr:colOff>38100</xdr:colOff>
      <xdr:row>97</xdr:row>
      <xdr:rowOff>107034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123561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140680</xdr:rowOff>
    </xdr:from>
    <xdr:to>
      <xdr:col>55</xdr:col>
      <xdr:colOff>0</xdr:colOff>
      <xdr:row>37</xdr:row>
      <xdr:rowOff>143945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48433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143945</xdr:rowOff>
    </xdr:from>
    <xdr:to>
      <xdr:col>50</xdr:col>
      <xdr:colOff>114300</xdr:colOff>
      <xdr:row>37</xdr:row>
      <xdr:rowOff>146884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48759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146884</xdr:rowOff>
    </xdr:from>
    <xdr:to>
      <xdr:col>45</xdr:col>
      <xdr:colOff>177800</xdr:colOff>
      <xdr:row>37</xdr:row>
      <xdr:rowOff>149824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490534"/>
          <a:ext cx="8890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162052</xdr:rowOff>
    </xdr:from>
    <xdr:to>
      <xdr:col>46</xdr:col>
      <xdr:colOff>38100</xdr:colOff>
      <xdr:row>38</xdr:row>
      <xdr:rowOff>92202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83329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149824</xdr:rowOff>
    </xdr:from>
    <xdr:to>
      <xdr:col>41</xdr:col>
      <xdr:colOff>50800</xdr:colOff>
      <xdr:row>37</xdr:row>
      <xdr:rowOff>153416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934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80716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95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89880</xdr:rowOff>
    </xdr:from>
    <xdr:to>
      <xdr:col>55</xdr:col>
      <xdr:colOff>50800</xdr:colOff>
      <xdr:row>38</xdr:row>
      <xdr:rowOff>20030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112757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28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93145</xdr:rowOff>
    </xdr:from>
    <xdr:to>
      <xdr:col>50</xdr:col>
      <xdr:colOff>165100</xdr:colOff>
      <xdr:row>38</xdr:row>
      <xdr:rowOff>23295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3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39822</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12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96084</xdr:rowOff>
    </xdr:from>
    <xdr:to>
      <xdr:col>46</xdr:col>
      <xdr:colOff>38100</xdr:colOff>
      <xdr:row>38</xdr:row>
      <xdr:rowOff>26234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42761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21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99024</xdr:rowOff>
    </xdr:from>
    <xdr:to>
      <xdr:col>41</xdr:col>
      <xdr:colOff>101600</xdr:colOff>
      <xdr:row>38</xdr:row>
      <xdr:rowOff>29173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426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45701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217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102616</xdr:rowOff>
    </xdr:from>
    <xdr:to>
      <xdr:col>36</xdr:col>
      <xdr:colOff>165100</xdr:colOff>
      <xdr:row>38</xdr:row>
      <xdr:rowOff>32765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462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49293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125854</xdr:rowOff>
    </xdr:from>
    <xdr:to>
      <xdr:col>55</xdr:col>
      <xdr:colOff>0</xdr:colOff>
      <xdr:row>55</xdr:row>
      <xdr:rowOff>126457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555604"/>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126457</xdr:rowOff>
    </xdr:from>
    <xdr:to>
      <xdr:col>50</xdr:col>
      <xdr:colOff>114300</xdr:colOff>
      <xdr:row>56</xdr:row>
      <xdr:rowOff>90726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56207"/>
          <a:ext cx="889000" cy="13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90726</xdr:rowOff>
    </xdr:from>
    <xdr:to>
      <xdr:col>45</xdr:col>
      <xdr:colOff>177800</xdr:colOff>
      <xdr:row>56</xdr:row>
      <xdr:rowOff>145590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9192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57810</xdr:rowOff>
    </xdr:from>
    <xdr:to>
      <xdr:col>46</xdr:col>
      <xdr:colOff>38100</xdr:colOff>
      <xdr:row>57</xdr:row>
      <xdr:rowOff>159410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150537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92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145590</xdr:rowOff>
    </xdr:from>
    <xdr:to>
      <xdr:col>41</xdr:col>
      <xdr:colOff>50800</xdr:colOff>
      <xdr:row>56</xdr:row>
      <xdr:rowOff>166972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46790"/>
          <a:ext cx="8890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46807</xdr:rowOff>
    </xdr:from>
    <xdr:to>
      <xdr:col>41</xdr:col>
      <xdr:colOff>101600</xdr:colOff>
      <xdr:row>57</xdr:row>
      <xdr:rowOff>148407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139534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44979</xdr:rowOff>
    </xdr:from>
    <xdr:to>
      <xdr:col>36</xdr:col>
      <xdr:colOff>165100</xdr:colOff>
      <xdr:row>57</xdr:row>
      <xdr:rowOff>146579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137706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75054</xdr:rowOff>
    </xdr:from>
    <xdr:to>
      <xdr:col>55</xdr:col>
      <xdr:colOff>50800</xdr:colOff>
      <xdr:row>56</xdr:row>
      <xdr:rowOff>5204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97931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5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75657</xdr:rowOff>
    </xdr:from>
    <xdr:to>
      <xdr:col>50</xdr:col>
      <xdr:colOff>165100</xdr:colOff>
      <xdr:row>56</xdr:row>
      <xdr:rowOff>5807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0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22334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8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39926</xdr:rowOff>
    </xdr:from>
    <xdr:to>
      <xdr:col>46</xdr:col>
      <xdr:colOff>38100</xdr:colOff>
      <xdr:row>56</xdr:row>
      <xdr:rowOff>141526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158053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4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94790</xdr:rowOff>
    </xdr:from>
    <xdr:to>
      <xdr:col>41</xdr:col>
      <xdr:colOff>101600</xdr:colOff>
      <xdr:row>57</xdr:row>
      <xdr:rowOff>24940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9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41467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47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116172</xdr:rowOff>
    </xdr:from>
    <xdr:to>
      <xdr:col>36</xdr:col>
      <xdr:colOff>165100</xdr:colOff>
      <xdr:row>57</xdr:row>
      <xdr:rowOff>46322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62849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4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65736</xdr:rowOff>
    </xdr:from>
    <xdr:to>
      <xdr:col>55</xdr:col>
      <xdr:colOff>0</xdr:colOff>
      <xdr:row>76</xdr:row>
      <xdr:rowOff>126555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095936"/>
          <a:ext cx="8382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123177</xdr:rowOff>
    </xdr:from>
    <xdr:to>
      <xdr:col>50</xdr:col>
      <xdr:colOff>114300</xdr:colOff>
      <xdr:row>76</xdr:row>
      <xdr:rowOff>65736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639027"/>
          <a:ext cx="889000" cy="45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123177</xdr:rowOff>
    </xdr:from>
    <xdr:to>
      <xdr:col>45</xdr:col>
      <xdr:colOff>177800</xdr:colOff>
      <xdr:row>76</xdr:row>
      <xdr:rowOff>43408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639027"/>
          <a:ext cx="889000" cy="43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111709</xdr:rowOff>
    </xdr:from>
    <xdr:to>
      <xdr:col>46</xdr:col>
      <xdr:colOff>38100</xdr:colOff>
      <xdr:row>77</xdr:row>
      <xdr:rowOff>41859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32986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3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43408</xdr:rowOff>
    </xdr:from>
    <xdr:to>
      <xdr:col>41</xdr:col>
      <xdr:colOff>50800</xdr:colOff>
      <xdr:row>76</xdr:row>
      <xdr:rowOff>119938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073608"/>
          <a:ext cx="889000" cy="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88112</xdr:rowOff>
    </xdr:from>
    <xdr:to>
      <xdr:col>41</xdr:col>
      <xdr:colOff>101600</xdr:colOff>
      <xdr:row>78</xdr:row>
      <xdr:rowOff>18262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9389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8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117272</xdr:rowOff>
    </xdr:from>
    <xdr:to>
      <xdr:col>36</xdr:col>
      <xdr:colOff>165100</xdr:colOff>
      <xdr:row>78</xdr:row>
      <xdr:rowOff>47422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38549</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4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75755</xdr:rowOff>
    </xdr:from>
    <xdr:to>
      <xdr:col>55</xdr:col>
      <xdr:colOff>50800</xdr:colOff>
      <xdr:row>77</xdr:row>
      <xdr:rowOff>5905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1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98633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95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14936</xdr:rowOff>
    </xdr:from>
    <xdr:to>
      <xdr:col>50</xdr:col>
      <xdr:colOff>165100</xdr:colOff>
      <xdr:row>76</xdr:row>
      <xdr:rowOff>116536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4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133063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8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72377</xdr:rowOff>
    </xdr:from>
    <xdr:to>
      <xdr:col>46</xdr:col>
      <xdr:colOff>38100</xdr:colOff>
      <xdr:row>74</xdr:row>
      <xdr:rowOff>2527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5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19054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3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164058</xdr:rowOff>
    </xdr:from>
    <xdr:to>
      <xdr:col>41</xdr:col>
      <xdr:colOff>101600</xdr:colOff>
      <xdr:row>76</xdr:row>
      <xdr:rowOff>94208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0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110736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79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69138</xdr:rowOff>
    </xdr:from>
    <xdr:to>
      <xdr:col>36</xdr:col>
      <xdr:colOff>165100</xdr:colOff>
      <xdr:row>76</xdr:row>
      <xdr:rowOff>170738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09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15815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87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65520</xdr:rowOff>
    </xdr:from>
    <xdr:to>
      <xdr:col>55</xdr:col>
      <xdr:colOff>0</xdr:colOff>
      <xdr:row>94</xdr:row>
      <xdr:rowOff>78201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181820"/>
          <a:ext cx="8382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529</xdr:rowOff>
    </xdr:from>
    <xdr:to>
      <xdr:col>50</xdr:col>
      <xdr:colOff>114300</xdr:colOff>
      <xdr:row>94</xdr:row>
      <xdr:rowOff>65520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116829"/>
          <a:ext cx="889000" cy="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529</xdr:rowOff>
    </xdr:from>
    <xdr:to>
      <xdr:col>45</xdr:col>
      <xdr:colOff>177800</xdr:colOff>
      <xdr:row>94</xdr:row>
      <xdr:rowOff>152039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116829"/>
          <a:ext cx="889000" cy="1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103005</xdr:rowOff>
    </xdr:from>
    <xdr:to>
      <xdr:col>46</xdr:col>
      <xdr:colOff>38100</xdr:colOff>
      <xdr:row>96</xdr:row>
      <xdr:rowOff>33155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9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24282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8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152039</xdr:rowOff>
    </xdr:from>
    <xdr:to>
      <xdr:col>41</xdr:col>
      <xdr:colOff>50800</xdr:colOff>
      <xdr:row>94</xdr:row>
      <xdr:rowOff>163954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268339"/>
          <a:ext cx="8890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68418</xdr:rowOff>
    </xdr:from>
    <xdr:to>
      <xdr:col>41</xdr:col>
      <xdr:colOff>101600</xdr:colOff>
      <xdr:row>95</xdr:row>
      <xdr:rowOff>170018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5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161145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4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6866</xdr:rowOff>
    </xdr:from>
    <xdr:to>
      <xdr:col>36</xdr:col>
      <xdr:colOff>165100</xdr:colOff>
      <xdr:row>95</xdr:row>
      <xdr:rowOff>108466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2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99593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27401</xdr:rowOff>
    </xdr:from>
    <xdr:to>
      <xdr:col>55</xdr:col>
      <xdr:colOff>50800</xdr:colOff>
      <xdr:row>94</xdr:row>
      <xdr:rowOff>129001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14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50278</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99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14720</xdr:rowOff>
    </xdr:from>
    <xdr:to>
      <xdr:col>50</xdr:col>
      <xdr:colOff>165100</xdr:colOff>
      <xdr:row>94</xdr:row>
      <xdr:rowOff>116320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13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132847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59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121179</xdr:rowOff>
    </xdr:from>
    <xdr:to>
      <xdr:col>46</xdr:col>
      <xdr:colOff>38100</xdr:colOff>
      <xdr:row>94</xdr:row>
      <xdr:rowOff>51329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0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67856</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584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101239</xdr:rowOff>
    </xdr:from>
    <xdr:to>
      <xdr:col>41</xdr:col>
      <xdr:colOff>101600</xdr:colOff>
      <xdr:row>95</xdr:row>
      <xdr:rowOff>31389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21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47916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599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113154</xdr:rowOff>
    </xdr:from>
    <xdr:to>
      <xdr:col>36</xdr:col>
      <xdr:colOff>165100</xdr:colOff>
      <xdr:row>95</xdr:row>
      <xdr:rowOff>43304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22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59831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00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71104</xdr:rowOff>
    </xdr:from>
    <xdr:to>
      <xdr:col>85</xdr:col>
      <xdr:colOff>127000</xdr:colOff>
      <xdr:row>37</xdr:row>
      <xdr:rowOff>86812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414754"/>
          <a:ext cx="8382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11798</xdr:rowOff>
    </xdr:from>
    <xdr:to>
      <xdr:col>81</xdr:col>
      <xdr:colOff>50800</xdr:colOff>
      <xdr:row>37</xdr:row>
      <xdr:rowOff>71104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355448"/>
          <a:ext cx="889000" cy="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11798</xdr:rowOff>
    </xdr:from>
    <xdr:to>
      <xdr:col>76</xdr:col>
      <xdr:colOff>114300</xdr:colOff>
      <xdr:row>37</xdr:row>
      <xdr:rowOff>89947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355448"/>
          <a:ext cx="8890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61289</xdr:rowOff>
    </xdr:from>
    <xdr:to>
      <xdr:col>76</xdr:col>
      <xdr:colOff>165100</xdr:colOff>
      <xdr:row>36</xdr:row>
      <xdr:rowOff>162889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3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7966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89947</xdr:rowOff>
    </xdr:from>
    <xdr:to>
      <xdr:col>71</xdr:col>
      <xdr:colOff>177800</xdr:colOff>
      <xdr:row>37</xdr:row>
      <xdr:rowOff>114228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433597"/>
          <a:ext cx="889000" cy="2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81242</xdr:rowOff>
    </xdr:from>
    <xdr:to>
      <xdr:col>72</xdr:col>
      <xdr:colOff>38100</xdr:colOff>
      <xdr:row>37</xdr:row>
      <xdr:rowOff>11392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27919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154427</xdr:rowOff>
    </xdr:from>
    <xdr:to>
      <xdr:col>67</xdr:col>
      <xdr:colOff>101600</xdr:colOff>
      <xdr:row>37</xdr:row>
      <xdr:rowOff>84577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101104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1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36012</xdr:rowOff>
    </xdr:from>
    <xdr:to>
      <xdr:col>85</xdr:col>
      <xdr:colOff>177800</xdr:colOff>
      <xdr:row>37</xdr:row>
      <xdr:rowOff>137612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79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122389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2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20304</xdr:rowOff>
    </xdr:from>
    <xdr:to>
      <xdr:col>81</xdr:col>
      <xdr:colOff>101600</xdr:colOff>
      <xdr:row>37</xdr:row>
      <xdr:rowOff>121904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6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113031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45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132448</xdr:rowOff>
    </xdr:from>
    <xdr:to>
      <xdr:col>76</xdr:col>
      <xdr:colOff>165100</xdr:colOff>
      <xdr:row>37</xdr:row>
      <xdr:rowOff>62598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3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53725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3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39147</xdr:rowOff>
    </xdr:from>
    <xdr:to>
      <xdr:col>72</xdr:col>
      <xdr:colOff>38100</xdr:colOff>
      <xdr:row>37</xdr:row>
      <xdr:rowOff>140747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38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131874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4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63428</xdr:rowOff>
    </xdr:from>
    <xdr:to>
      <xdr:col>67</xdr:col>
      <xdr:colOff>101600</xdr:colOff>
      <xdr:row>37</xdr:row>
      <xdr:rowOff>165027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070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156154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121792</xdr:rowOff>
    </xdr:from>
    <xdr:to>
      <xdr:col>85</xdr:col>
      <xdr:colOff>127000</xdr:colOff>
      <xdr:row>54</xdr:row>
      <xdr:rowOff>142109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380092"/>
          <a:ext cx="838200" cy="2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91015</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692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121792</xdr:rowOff>
    </xdr:from>
    <xdr:to>
      <xdr:col>81</xdr:col>
      <xdr:colOff>50800</xdr:colOff>
      <xdr:row>56</xdr:row>
      <xdr:rowOff>91411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380092"/>
          <a:ext cx="889000" cy="3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36434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80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118376</xdr:rowOff>
    </xdr:from>
    <xdr:to>
      <xdr:col>76</xdr:col>
      <xdr:colOff>114300</xdr:colOff>
      <xdr:row>56</xdr:row>
      <xdr:rowOff>91411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48126"/>
          <a:ext cx="889000" cy="14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102580</xdr:rowOff>
    </xdr:from>
    <xdr:to>
      <xdr:col>76</xdr:col>
      <xdr:colOff>165100</xdr:colOff>
      <xdr:row>57</xdr:row>
      <xdr:rowOff>32730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23857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118376</xdr:rowOff>
    </xdr:from>
    <xdr:to>
      <xdr:col>71</xdr:col>
      <xdr:colOff>177800</xdr:colOff>
      <xdr:row>56</xdr:row>
      <xdr:rowOff>63361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548126"/>
          <a:ext cx="889000" cy="11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149314</xdr:rowOff>
    </xdr:from>
    <xdr:to>
      <xdr:col>72</xdr:col>
      <xdr:colOff>38100</xdr:colOff>
      <xdr:row>57</xdr:row>
      <xdr:rowOff>79464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70591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150151</xdr:rowOff>
    </xdr:from>
    <xdr:to>
      <xdr:col>67</xdr:col>
      <xdr:colOff>101600</xdr:colOff>
      <xdr:row>57</xdr:row>
      <xdr:rowOff>80301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71428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91309</xdr:rowOff>
    </xdr:from>
    <xdr:to>
      <xdr:col>85</xdr:col>
      <xdr:colOff>177800</xdr:colOff>
      <xdr:row>55</xdr:row>
      <xdr:rowOff>21459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3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114186</xdr:rowOff>
    </xdr:from>
    <xdr:ext cx="599010"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20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70992</xdr:rowOff>
    </xdr:from>
    <xdr:to>
      <xdr:col>81</xdr:col>
      <xdr:colOff>101600</xdr:colOff>
      <xdr:row>55</xdr:row>
      <xdr:rowOff>1142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3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17669</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181795" y="910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40611</xdr:rowOff>
    </xdr:from>
    <xdr:to>
      <xdr:col>76</xdr:col>
      <xdr:colOff>165100</xdr:colOff>
      <xdr:row>56</xdr:row>
      <xdr:rowOff>142211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158738</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41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67576</xdr:rowOff>
    </xdr:from>
    <xdr:to>
      <xdr:col>72</xdr:col>
      <xdr:colOff>38100</xdr:colOff>
      <xdr:row>55</xdr:row>
      <xdr:rowOff>169176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49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14253</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92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12561</xdr:rowOff>
    </xdr:from>
    <xdr:to>
      <xdr:col>67</xdr:col>
      <xdr:colOff>101600</xdr:colOff>
      <xdr:row>56</xdr:row>
      <xdr:rowOff>114161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61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130688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8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170617</xdr:rowOff>
    </xdr:from>
    <xdr:to>
      <xdr:col>85</xdr:col>
      <xdr:colOff>127000</xdr:colOff>
      <xdr:row>79</xdr:row>
      <xdr:rowOff>16370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43717"/>
          <a:ext cx="838200" cy="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65233</xdr:rowOff>
    </xdr:from>
    <xdr:to>
      <xdr:col>81</xdr:col>
      <xdr:colOff>50800</xdr:colOff>
      <xdr:row>78</xdr:row>
      <xdr:rowOff>170617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38333"/>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24714</xdr:rowOff>
    </xdr:from>
    <xdr:to>
      <xdr:col>76</xdr:col>
      <xdr:colOff>114300</xdr:colOff>
      <xdr:row>78</xdr:row>
      <xdr:rowOff>65233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2883464"/>
          <a:ext cx="889000" cy="55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38018</xdr:rowOff>
    </xdr:from>
    <xdr:to>
      <xdr:col>76</xdr:col>
      <xdr:colOff>165100</xdr:colOff>
      <xdr:row>77</xdr:row>
      <xdr:rowOff>139618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3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156145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01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24714</xdr:rowOff>
    </xdr:from>
    <xdr:to>
      <xdr:col>71</xdr:col>
      <xdr:colOff>177800</xdr:colOff>
      <xdr:row>76</xdr:row>
      <xdr:rowOff>165951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2883464"/>
          <a:ext cx="889000" cy="3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78880</xdr:rowOff>
    </xdr:from>
    <xdr:to>
      <xdr:col>72</xdr:col>
      <xdr:colOff>38100</xdr:colOff>
      <xdr:row>78</xdr:row>
      <xdr:rowOff>9030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160299</xdr:rowOff>
    </xdr:from>
    <xdr:to>
      <xdr:col>67</xdr:col>
      <xdr:colOff>101600</xdr:colOff>
      <xdr:row>78</xdr:row>
      <xdr:rowOff>90449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81576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45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137020</xdr:rowOff>
    </xdr:from>
    <xdr:to>
      <xdr:col>85</xdr:col>
      <xdr:colOff>177800</xdr:colOff>
      <xdr:row>79</xdr:row>
      <xdr:rowOff>67170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1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51947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119817</xdr:rowOff>
    </xdr:from>
    <xdr:to>
      <xdr:col>81</xdr:col>
      <xdr:colOff>101600</xdr:colOff>
      <xdr:row>79</xdr:row>
      <xdr:rowOff>49967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9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41094</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58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14433</xdr:rowOff>
    </xdr:from>
    <xdr:to>
      <xdr:col>76</xdr:col>
      <xdr:colOff>165100</xdr:colOff>
      <xdr:row>78</xdr:row>
      <xdr:rowOff>116033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38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107160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4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145364</xdr:rowOff>
    </xdr:from>
    <xdr:to>
      <xdr:col>72</xdr:col>
      <xdr:colOff>38100</xdr:colOff>
      <xdr:row>75</xdr:row>
      <xdr:rowOff>75514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283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92041</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26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115151</xdr:rowOff>
    </xdr:from>
    <xdr:to>
      <xdr:col>67</xdr:col>
      <xdr:colOff>101600</xdr:colOff>
      <xdr:row>77</xdr:row>
      <xdr:rowOff>45301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61828</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47111" y="1292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159962</xdr:rowOff>
    </xdr:from>
    <xdr:to>
      <xdr:col>85</xdr:col>
      <xdr:colOff>127000</xdr:colOff>
      <xdr:row>92</xdr:row>
      <xdr:rowOff>165988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5933362"/>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165988</xdr:rowOff>
    </xdr:from>
    <xdr:to>
      <xdr:col>81</xdr:col>
      <xdr:colOff>50800</xdr:colOff>
      <xdr:row>93</xdr:row>
      <xdr:rowOff>22062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593938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22062</xdr:rowOff>
    </xdr:from>
    <xdr:to>
      <xdr:col>76</xdr:col>
      <xdr:colOff>114300</xdr:colOff>
      <xdr:row>93</xdr:row>
      <xdr:rowOff>88326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5966912"/>
          <a:ext cx="889000" cy="6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61757</xdr:rowOff>
    </xdr:from>
    <xdr:to>
      <xdr:col>76</xdr:col>
      <xdr:colOff>165100</xdr:colOff>
      <xdr:row>96</xdr:row>
      <xdr:rowOff>163357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2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154484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75639</xdr:rowOff>
    </xdr:from>
    <xdr:to>
      <xdr:col>71</xdr:col>
      <xdr:colOff>177800</xdr:colOff>
      <xdr:row>93</xdr:row>
      <xdr:rowOff>88326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020489"/>
          <a:ext cx="8890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49642</xdr:rowOff>
    </xdr:from>
    <xdr:to>
      <xdr:col>72</xdr:col>
      <xdr:colOff>38100</xdr:colOff>
      <xdr:row>96</xdr:row>
      <xdr:rowOff>151242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142369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0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77538</xdr:rowOff>
    </xdr:from>
    <xdr:to>
      <xdr:col>67</xdr:col>
      <xdr:colOff>101600</xdr:colOff>
      <xdr:row>97</xdr:row>
      <xdr:rowOff>7688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170265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6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109162</xdr:rowOff>
    </xdr:from>
    <xdr:to>
      <xdr:col>85</xdr:col>
      <xdr:colOff>177800</xdr:colOff>
      <xdr:row>93</xdr:row>
      <xdr:rowOff>39312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58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132039</xdr:rowOff>
    </xdr:from>
    <xdr:ext cx="599010"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573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115188</xdr:rowOff>
    </xdr:from>
    <xdr:to>
      <xdr:col>81</xdr:col>
      <xdr:colOff>101600</xdr:colOff>
      <xdr:row>93</xdr:row>
      <xdr:rowOff>45338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588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61865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181795" y="15663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142712</xdr:rowOff>
    </xdr:from>
    <xdr:to>
      <xdr:col>76</xdr:col>
      <xdr:colOff>165100</xdr:colOff>
      <xdr:row>93</xdr:row>
      <xdr:rowOff>72862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591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89389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292795" y="1569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37526</xdr:rowOff>
    </xdr:from>
    <xdr:to>
      <xdr:col>72</xdr:col>
      <xdr:colOff>38100</xdr:colOff>
      <xdr:row>93</xdr:row>
      <xdr:rowOff>139126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59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155653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03795" y="1575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24839</xdr:rowOff>
    </xdr:from>
    <xdr:to>
      <xdr:col>67</xdr:col>
      <xdr:colOff>101600</xdr:colOff>
      <xdr:row>93</xdr:row>
      <xdr:rowOff>126439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596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142966</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574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134620</xdr:rowOff>
    </xdr:from>
    <xdr:to>
      <xdr:col>107</xdr:col>
      <xdr:colOff>101600</xdr:colOff>
      <xdr:row>38</xdr:row>
      <xdr:rowOff>64770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81297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53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164338</xdr:rowOff>
    </xdr:from>
    <xdr:to>
      <xdr:col>102</xdr:col>
      <xdr:colOff>165100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111015</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164338</xdr:rowOff>
    </xdr:from>
    <xdr:to>
      <xdr:col>98</xdr:col>
      <xdr:colOff>38100</xdr:colOff>
      <xdr:row>39</xdr:row>
      <xdr:rowOff>94488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111015</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mn-lt"/>
              <a:ea typeface="+mn-ea"/>
              <a:cs typeface="+mn-cs"/>
            </a:rPr>
            <a:t>　教育費は住民一人当たり約１</a:t>
          </a:r>
          <a:r>
            <a:rPr kumimoji="1" lang="ja-JP" altLang="en-US" sz="1300" b="0" i="0" baseline="0">
              <a:solidFill>
                <a:schemeClr val="dk1"/>
              </a:solidFill>
              <a:effectLst/>
              <a:latin typeface="+mn-lt"/>
              <a:ea typeface="+mn-ea"/>
              <a:cs typeface="+mn-cs"/>
            </a:rPr>
            <a:t>４９</a:t>
          </a:r>
          <a:r>
            <a:rPr kumimoji="1" lang="ja-JP" altLang="ja-JP" sz="1300" b="0" i="0" baseline="0">
              <a:solidFill>
                <a:schemeClr val="dk1"/>
              </a:solidFill>
              <a:effectLst/>
              <a:latin typeface="+mn-lt"/>
              <a:ea typeface="+mn-ea"/>
              <a:cs typeface="+mn-cs"/>
            </a:rPr>
            <a:t>千円となっており</a:t>
          </a:r>
          <a:r>
            <a:rPr kumimoji="1" lang="ja-JP" altLang="en-US" sz="1300" b="0" i="0" baseline="0">
              <a:solidFill>
                <a:schemeClr val="dk1"/>
              </a:solidFill>
              <a:effectLst/>
              <a:latin typeface="+mn-lt"/>
              <a:ea typeface="+mn-ea"/>
              <a:cs typeface="+mn-cs"/>
            </a:rPr>
            <a:t>例年より増加している。主な要因</a:t>
          </a:r>
          <a:r>
            <a:rPr kumimoji="1" lang="ja-JP" altLang="ja-JP" sz="1300" b="0" i="0" baseline="0">
              <a:solidFill>
                <a:schemeClr val="dk1"/>
              </a:solidFill>
              <a:effectLst/>
              <a:latin typeface="+mn-lt"/>
              <a:ea typeface="+mn-ea"/>
              <a:cs typeface="+mn-cs"/>
            </a:rPr>
            <a:t>は、多目的公園の整備</a:t>
          </a:r>
          <a:r>
            <a:rPr kumimoji="1" lang="ja-JP" altLang="en-US" sz="1300" b="0" i="0" baseline="0">
              <a:solidFill>
                <a:schemeClr val="dk1"/>
              </a:solidFill>
              <a:effectLst/>
              <a:latin typeface="+mn-lt"/>
              <a:ea typeface="+mn-ea"/>
              <a:cs typeface="+mn-cs"/>
            </a:rPr>
            <a:t>、ペスタロッチ館の</a:t>
          </a:r>
          <a:r>
            <a:rPr kumimoji="1" lang="ja-JP" altLang="ja-JP" sz="1300" b="0" i="0" baseline="0">
              <a:solidFill>
                <a:schemeClr val="dk1"/>
              </a:solidFill>
              <a:effectLst/>
              <a:latin typeface="+mn-lt"/>
              <a:ea typeface="+mn-ea"/>
              <a:cs typeface="+mn-cs"/>
            </a:rPr>
            <a:t>改修</a:t>
          </a:r>
          <a:r>
            <a:rPr kumimoji="1" lang="ja-JP" altLang="en-US" sz="1300" b="0" i="0" baseline="0">
              <a:solidFill>
                <a:schemeClr val="dk1"/>
              </a:solidFill>
              <a:effectLst/>
              <a:latin typeface="+mn-lt"/>
              <a:ea typeface="+mn-ea"/>
              <a:cs typeface="+mn-cs"/>
            </a:rPr>
            <a:t>及び地区公民館の建替</a:t>
          </a:r>
          <a:r>
            <a:rPr kumimoji="1" lang="ja-JP" altLang="ja-JP" sz="1300" b="0" i="0" baseline="0">
              <a:solidFill>
                <a:schemeClr val="dk1"/>
              </a:solidFill>
              <a:effectLst/>
              <a:latin typeface="+mn-lt"/>
              <a:ea typeface="+mn-ea"/>
              <a:cs typeface="+mn-cs"/>
            </a:rPr>
            <a:t>を行った</a:t>
          </a:r>
          <a:r>
            <a:rPr kumimoji="1" lang="ja-JP" altLang="en-US" sz="1300" b="0" i="0" baseline="0">
              <a:solidFill>
                <a:schemeClr val="dk1"/>
              </a:solidFill>
              <a:effectLst/>
              <a:latin typeface="+mn-lt"/>
              <a:ea typeface="+mn-ea"/>
              <a:cs typeface="+mn-cs"/>
            </a:rPr>
            <a:t>ことである</a:t>
          </a:r>
          <a:r>
            <a:rPr kumimoji="1" lang="ja-JP" altLang="ja-JP" sz="1300" b="0" i="0" baseline="0">
              <a:solidFill>
                <a:schemeClr val="dk1"/>
              </a:solidFill>
              <a:effectLst/>
              <a:latin typeface="+mn-lt"/>
              <a:ea typeface="+mn-ea"/>
              <a:cs typeface="+mn-cs"/>
            </a:rPr>
            <a:t>。</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今後についても、老朽化した施設や学校施設、町立病院の整備等に多額の費用が要することが予想されるため、公共施設個別計画と各長寿命化計画による長期的な管理計画を立て、</a:t>
          </a:r>
          <a:endParaRPr kumimoji="1" lang="en-US" altLang="ja-JP" sz="1300" b="0" i="0" baseline="0">
            <a:solidFill>
              <a:schemeClr val="dk1"/>
            </a:solidFill>
            <a:effectLst/>
            <a:latin typeface="+mn-lt"/>
            <a:ea typeface="+mn-ea"/>
            <a:cs typeface="+mn-cs"/>
          </a:endParaRPr>
        </a:p>
        <a:p>
          <a:pPr eaLnBrk="1" fontAlgn="auto" latinLnBrk="0" hangingPunct="1"/>
          <a:r>
            <a:rPr kumimoji="1" lang="ja-JP" altLang="ja-JP" sz="1300" b="0" i="0" baseline="0">
              <a:solidFill>
                <a:schemeClr val="dk1"/>
              </a:solidFill>
              <a:effectLst/>
              <a:latin typeface="+mn-lt"/>
              <a:ea typeface="+mn-ea"/>
              <a:cs typeface="+mn-cs"/>
            </a:rPr>
            <a:t>老朽化施設や類似施設の抜本的な施設のあり方について、統廃合や民間への委譲等検討するとともに、指定管理者制度による施設管理における運営管理の適正化を徹底し、経費の削減を目指す。</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財政調整基金については、中期的な見通しのもとに、決算剰余金を中心に積み立てるとともに特定目的基金への積み替えや、最低水準の取り崩しに努めている。令和</a:t>
          </a:r>
          <a:r>
            <a:rPr kumimoji="1" lang="ja-JP" altLang="en-US" sz="1050" b="0" i="0" baseline="0">
              <a:solidFill>
                <a:schemeClr val="dk1"/>
              </a:solidFill>
              <a:effectLst/>
              <a:latin typeface="+mn-lt"/>
              <a:ea typeface="+mn-ea"/>
              <a:cs typeface="+mn-cs"/>
            </a:rPr>
            <a:t>４</a:t>
          </a:r>
          <a:r>
            <a:rPr kumimoji="1" lang="ja-JP" altLang="ja-JP" sz="1050" b="0" i="0" baseline="0">
              <a:solidFill>
                <a:schemeClr val="dk1"/>
              </a:solidFill>
              <a:effectLst/>
              <a:latin typeface="+mn-lt"/>
              <a:ea typeface="+mn-ea"/>
              <a:cs typeface="+mn-cs"/>
            </a:rPr>
            <a:t>年度は財政調整基金を１億円取り崩したが、歳計剰余金積立と利子積立により約</a:t>
          </a:r>
          <a:r>
            <a:rPr kumimoji="1" lang="ja-JP" altLang="en-US" sz="1050" b="0" i="0" baseline="0">
              <a:solidFill>
                <a:schemeClr val="dk1"/>
              </a:solidFill>
              <a:effectLst/>
              <a:latin typeface="+mn-lt"/>
              <a:ea typeface="+mn-ea"/>
              <a:cs typeface="+mn-cs"/>
            </a:rPr>
            <a:t>１</a:t>
          </a:r>
          <a:r>
            <a:rPr kumimoji="1" lang="ja-JP" altLang="ja-JP" sz="1050" b="0" i="0" baseline="0">
              <a:solidFill>
                <a:schemeClr val="dk1"/>
              </a:solidFill>
              <a:effectLst/>
              <a:latin typeface="+mn-lt"/>
              <a:ea typeface="+mn-ea"/>
              <a:cs typeface="+mn-cs"/>
            </a:rPr>
            <a:t>．</a:t>
          </a:r>
          <a:r>
            <a:rPr kumimoji="1" lang="ja-JP" altLang="en-US" sz="1050" b="0" i="0" baseline="0">
              <a:solidFill>
                <a:schemeClr val="dk1"/>
              </a:solidFill>
              <a:effectLst/>
              <a:latin typeface="+mn-lt"/>
              <a:ea typeface="+mn-ea"/>
              <a:cs typeface="+mn-cs"/>
            </a:rPr>
            <a:t>７</a:t>
          </a:r>
          <a:r>
            <a:rPr kumimoji="1" lang="ja-JP" altLang="ja-JP" sz="1050" b="0" i="0" baseline="0">
              <a:solidFill>
                <a:schemeClr val="dk1"/>
              </a:solidFill>
              <a:effectLst/>
              <a:latin typeface="+mn-lt"/>
              <a:ea typeface="+mn-ea"/>
              <a:cs typeface="+mn-cs"/>
            </a:rPr>
            <a:t>億円を積立てており、決算時の標準財政規模比は５</a:t>
          </a:r>
          <a:r>
            <a:rPr kumimoji="1" lang="ja-JP" altLang="en-US" sz="1050" b="0" i="0" baseline="0">
              <a:solidFill>
                <a:schemeClr val="dk1"/>
              </a:solidFill>
              <a:effectLst/>
              <a:latin typeface="+mn-lt"/>
              <a:ea typeface="+mn-ea"/>
              <a:cs typeface="+mn-cs"/>
            </a:rPr>
            <a:t>９．５４</a:t>
          </a:r>
          <a:r>
            <a:rPr kumimoji="1" lang="ja-JP" altLang="ja-JP" sz="1050" b="0" i="0" baseline="0">
              <a:solidFill>
                <a:schemeClr val="dk1"/>
              </a:solidFill>
              <a:effectLst/>
              <a:latin typeface="+mn-lt"/>
              <a:ea typeface="+mn-ea"/>
              <a:cs typeface="+mn-cs"/>
            </a:rPr>
            <a:t>％となった。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今後、いつ起きるかわからない大規模な自然災害や感染症対策等の非常時の備えとして財源確保が必要なため、現在の基金依存の体質を脱却し、財政調整基金への積立・確保が必要となっている。</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mn-lt"/>
              <a:ea typeface="+mn-ea"/>
              <a:cs typeface="+mn-cs"/>
            </a:rPr>
            <a:t>　平成１９年度の算定開始以来、各会計とも赤字額は発生していないが、今後においても健全な財政運営が求められる。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今後の特別会計の運営においては、人口の減少および高齢化により、国民健康保険や介護保険等保険給付費が増大することにより、特別会計の財政が逼迫することが目に見えており、保険給付費の抑制につながる施策として「健康づくりの推進」を最重点施策として取組んで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元利償還金は、平成２１年度までに繰上償還を行うとともに、新発債の借入抑制により以降着実に減少傾向にあったが、平成２５年度から２か年計画で整備した鏡野地域情報通信施設整備事業に充当した合併特例債や中央こども園整備事業に対する過疎対策事業債などの多額の起債借入及び公共下水道整備事業等に係る公営企業債の償還に対する繰入額が数年間に渡り発生する見込み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元利償還金については令和３年度</a:t>
          </a:r>
          <a:r>
            <a:rPr kumimoji="1" lang="ja-JP" altLang="en-US" sz="1100" b="0" i="0" baseline="0">
              <a:solidFill>
                <a:schemeClr val="dk1"/>
              </a:solidFill>
              <a:effectLst/>
              <a:latin typeface="+mn-lt"/>
              <a:ea typeface="+mn-ea"/>
              <a:cs typeface="+mn-cs"/>
            </a:rPr>
            <a:t>に一度</a:t>
          </a:r>
          <a:r>
            <a:rPr kumimoji="1" lang="ja-JP" altLang="ja-JP" sz="1100" b="0" i="0" baseline="0">
              <a:solidFill>
                <a:schemeClr val="dk1"/>
              </a:solidFill>
              <a:effectLst/>
              <a:latin typeface="+mn-lt"/>
              <a:ea typeface="+mn-ea"/>
              <a:cs typeface="+mn-cs"/>
            </a:rPr>
            <a:t>ピーク</a:t>
          </a:r>
          <a:r>
            <a:rPr kumimoji="1" lang="ja-JP" altLang="en-US" sz="1100" b="0" i="0" baseline="0">
              <a:solidFill>
                <a:schemeClr val="dk1"/>
              </a:solidFill>
              <a:effectLst/>
              <a:latin typeface="+mn-lt"/>
              <a:ea typeface="+mn-ea"/>
              <a:cs typeface="+mn-cs"/>
            </a:rPr>
            <a:t>を迎え、前述の</a:t>
          </a:r>
          <a:r>
            <a:rPr kumimoji="1" lang="ja-JP" altLang="ja-JP" sz="1100" b="0" i="0" baseline="0">
              <a:solidFill>
                <a:schemeClr val="dk1"/>
              </a:solidFill>
              <a:effectLst/>
              <a:latin typeface="+mn-lt"/>
              <a:ea typeface="+mn-ea"/>
              <a:cs typeface="+mn-cs"/>
            </a:rPr>
            <a:t>鏡野地域情報通信施設整備事業</a:t>
          </a:r>
          <a:r>
            <a:rPr kumimoji="1" lang="ja-JP" altLang="en-US" sz="1100" b="0" i="0" baseline="0">
              <a:solidFill>
                <a:schemeClr val="dk1"/>
              </a:solidFill>
              <a:effectLst/>
              <a:latin typeface="+mn-lt"/>
              <a:ea typeface="+mn-ea"/>
              <a:cs typeface="+mn-cs"/>
            </a:rPr>
            <a:t>に係る償還完了により一時的に減少する見込だが、今後、大型の施設整備・改修を控えているため、数値の注視が必要である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岡山県鏡野町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の地方債残高は、平成２５年度からの２か年計画で整備した鏡野町地域情報通信施設整備事業等の地方債借入により増加したが、近年は償還額が新規発行額を大幅に上回っており、減少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充当可能財源の内、充当可能基金については、決算剰余金の積立てにより財政調整基金を中心に増加していたが、近年の自然災害や感染症の蔓延等により減少傾向となっている。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将来負担比率は、充当可能財源</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減少</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推測される</a:t>
          </a:r>
          <a:r>
            <a:rPr kumimoji="1" lang="ja-JP" altLang="en-US" sz="1100" b="0" i="0" baseline="0">
              <a:solidFill>
                <a:schemeClr val="dk1"/>
              </a:solidFill>
              <a:effectLst/>
              <a:latin typeface="+mn-lt"/>
              <a:ea typeface="+mn-ea"/>
              <a:cs typeface="+mn-cs"/>
            </a:rPr>
            <a:t>中で</a:t>
          </a:r>
          <a:r>
            <a:rPr kumimoji="1" lang="ja-JP" altLang="ja-JP" sz="1100" b="0" i="0" baseline="0">
              <a:solidFill>
                <a:schemeClr val="dk1"/>
              </a:solidFill>
              <a:effectLst/>
              <a:latin typeface="+mn-lt"/>
              <a:ea typeface="+mn-ea"/>
              <a:cs typeface="+mn-cs"/>
            </a:rPr>
            <a:t>、今後、大型の施設整備・改修を控えているため、数値の注視が必要である。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岡山県鏡野町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歳計剰余金積立等により財政調整基金と減債基金が増額となったが、施設改修への充当によりその他特定目的基金で減額となったことで、基金全体としては微</a:t>
          </a:r>
          <a:r>
            <a:rPr kumimoji="1" lang="ja-JP" altLang="en-US" sz="1300">
              <a:solidFill>
                <a:schemeClr val="dk1"/>
              </a:solidFill>
              <a:effectLst/>
              <a:latin typeface="+mn-lt"/>
              <a:ea typeface="+mn-ea"/>
              <a:cs typeface="+mn-cs"/>
            </a:rPr>
            <a:t>減</a:t>
          </a:r>
          <a:r>
            <a:rPr kumimoji="1" lang="ja-JP" altLang="ja-JP" sz="1300">
              <a:solidFill>
                <a:schemeClr val="dk1"/>
              </a:solidFill>
              <a:effectLst/>
              <a:latin typeface="+mn-lt"/>
              <a:ea typeface="+mn-ea"/>
              <a:cs typeface="+mn-cs"/>
            </a:rPr>
            <a:t>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今後の</a:t>
          </a:r>
          <a:r>
            <a:rPr kumimoji="1" lang="ja-JP" altLang="ja-JP" sz="1300">
              <a:solidFill>
                <a:schemeClr val="dk1"/>
              </a:solidFill>
              <a:effectLst/>
              <a:latin typeface="+mn-lt"/>
              <a:ea typeface="+mn-ea"/>
              <a:cs typeface="+mn-cs"/>
            </a:rPr>
            <a:t>自然災害</a:t>
          </a:r>
          <a:r>
            <a:rPr kumimoji="1" lang="ja-JP" altLang="en-US" sz="1300">
              <a:solidFill>
                <a:schemeClr val="dk1"/>
              </a:solidFill>
              <a:effectLst/>
              <a:latin typeface="+mn-lt"/>
              <a:ea typeface="+mn-ea"/>
              <a:cs typeface="+mn-cs"/>
            </a:rPr>
            <a:t>等に備えて</a:t>
          </a:r>
          <a:r>
            <a:rPr kumimoji="1" lang="ja-JP" altLang="ja-JP" sz="1300">
              <a:solidFill>
                <a:schemeClr val="dk1"/>
              </a:solidFill>
              <a:effectLst/>
              <a:latin typeface="+mn-lt"/>
              <a:ea typeface="+mn-ea"/>
              <a:cs typeface="+mn-cs"/>
            </a:rPr>
            <a:t>適切な積立を行うとともに、その他特定目的基金の整理を行う。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鏡野町地域振興基金：本町における町民の連携の強化及び地域振興</a:t>
          </a:r>
          <a:endParaRPr lang="ja-JP" altLang="ja-JP" sz="1300">
            <a:effectLst/>
          </a:endParaRPr>
        </a:p>
        <a:p>
          <a:r>
            <a:rPr kumimoji="1" lang="ja-JP" altLang="ja-JP" sz="1300">
              <a:solidFill>
                <a:schemeClr val="dk1"/>
              </a:solidFill>
              <a:effectLst/>
              <a:latin typeface="+mn-lt"/>
              <a:ea typeface="+mn-ea"/>
              <a:cs typeface="+mn-cs"/>
            </a:rPr>
            <a:t>　鏡野町公共用拠点施設整備基金：鏡野町の公共用拠点施設の修繕、改修等による長命化及び新設、改築に関する事業の推進を図る</a:t>
          </a:r>
          <a:endParaRPr lang="ja-JP" altLang="ja-JP" sz="1300">
            <a:effectLst/>
          </a:endParaRPr>
        </a:p>
        <a:p>
          <a:r>
            <a:rPr kumimoji="1" lang="ja-JP" altLang="ja-JP" sz="1300">
              <a:solidFill>
                <a:schemeClr val="dk1"/>
              </a:solidFill>
              <a:effectLst/>
              <a:latin typeface="+mn-lt"/>
              <a:ea typeface="+mn-ea"/>
              <a:cs typeface="+mn-cs"/>
            </a:rPr>
            <a:t>　鏡野町かがみの創生基金：</a:t>
          </a:r>
          <a:r>
            <a:rPr kumimoji="1" lang="en-US" altLang="ja-JP" sz="1300">
              <a:solidFill>
                <a:schemeClr val="dk1"/>
              </a:solidFill>
              <a:effectLst/>
              <a:latin typeface="+mn-lt"/>
              <a:ea typeface="+mn-ea"/>
              <a:cs typeface="+mn-cs"/>
            </a:rPr>
            <a:t>21</a:t>
          </a:r>
          <a:r>
            <a:rPr kumimoji="1" lang="ja-JP" altLang="ja-JP" sz="1300">
              <a:solidFill>
                <a:schemeClr val="dk1"/>
              </a:solidFill>
              <a:effectLst/>
              <a:latin typeface="+mn-lt"/>
              <a:ea typeface="+mn-ea"/>
              <a:cs typeface="+mn-cs"/>
            </a:rPr>
            <a:t>世紀に向けて、明るく、豊かで、活力ある独創的、個性的な地域づくりを行う</a:t>
          </a:r>
          <a:endParaRPr lang="ja-JP" altLang="ja-JP" sz="1300">
            <a:effectLst/>
          </a:endParaRPr>
        </a:p>
        <a:p>
          <a:r>
            <a:rPr kumimoji="1" lang="ja-JP" altLang="ja-JP" sz="1300">
              <a:solidFill>
                <a:schemeClr val="dk1"/>
              </a:solidFill>
              <a:effectLst/>
              <a:latin typeface="+mn-lt"/>
              <a:ea typeface="+mn-ea"/>
              <a:cs typeface="+mn-cs"/>
            </a:rPr>
            <a:t>　鏡野町養護老人ホームかがみの園運営安定化基金：かがみの園の健全な運営を図るため。</a:t>
          </a:r>
          <a:endParaRPr lang="ja-JP" altLang="ja-JP" sz="1300">
            <a:effectLst/>
          </a:endParaRPr>
        </a:p>
        <a:p>
          <a:r>
            <a:rPr kumimoji="1" lang="ja-JP" altLang="ja-JP" sz="1300">
              <a:solidFill>
                <a:schemeClr val="dk1"/>
              </a:solidFill>
              <a:effectLst/>
              <a:latin typeface="+mn-lt"/>
              <a:ea typeface="+mn-ea"/>
              <a:cs typeface="+mn-cs"/>
            </a:rPr>
            <a:t>　鏡野町地域活性化・生活支援基金：新型コロナウイルス感染症により影響を受けた、地域経済と住民生活の支援を図るため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鏡野町地域振興基金：鏡野町地域情報通信施設運営事業へ財源として充当。</a:t>
          </a:r>
          <a:endParaRPr lang="ja-JP" altLang="ja-JP" sz="1300">
            <a:effectLst/>
          </a:endParaRPr>
        </a:p>
        <a:p>
          <a:r>
            <a:rPr kumimoji="1" lang="ja-JP" altLang="ja-JP" sz="1300">
              <a:solidFill>
                <a:schemeClr val="dk1"/>
              </a:solidFill>
              <a:effectLst/>
              <a:latin typeface="+mn-lt"/>
              <a:ea typeface="+mn-ea"/>
              <a:cs typeface="+mn-cs"/>
            </a:rPr>
            <a:t>　鏡野町公共用拠点施設整備基金 ： 鏡野町物産館及び鶴喜小学校改修工事等の施設整備事業へ財源として充当</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基金設立時の目的を終えたものについては廃止し、その他の基金については目的等に応じて整理を行う。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イベント等の事業未実施による歳計剰余金積立。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自然災害・感染症等への備えのほか、大規模事業に対応するため、過去の実績を踏まえ４０億円程度を目途に積み立てることとしている。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地域情報通信施設整備に係る起債の償還に対応するため。</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当該地方債については、</a:t>
          </a:r>
          <a:r>
            <a:rPr kumimoji="1" lang="ja-JP" altLang="ja-JP" sz="1300">
              <a:solidFill>
                <a:schemeClr val="dk1"/>
              </a:solidFill>
              <a:effectLst/>
              <a:latin typeface="+mn-lt"/>
              <a:ea typeface="+mn-ea"/>
              <a:cs typeface="+mn-cs"/>
            </a:rPr>
            <a:t>令和３年度に起債償還のピークを迎え、今後は減少予定の見込。</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82B2739-D6B4-44F7-A6E7-510ABDB170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82AC789-90FC-4185-A5EE-EBE5BE240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B4245DD-9DB5-483F-9056-09D6BDF2675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7FC05A2-0E8B-404E-A5E4-EF83C30548C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142BC6D5-51AC-4A2B-9010-67FBD1B909B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D04A9E-A1E7-40CA-B5BC-F54F583B2FB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B4A1282-8278-48E9-BF5A-E856E792B2A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0A5A22B-9FF7-4F74-91BE-2BDA73DEFBE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21F7655-2B3F-408B-9076-039037FA8FE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186A39B-761A-4DEA-AFBC-817FDBC04C5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F1A1AF83-D759-4A1F-94DC-6111E23F554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593FFA4-38BC-4F68-A583-66BCF31C103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EC20F59-892E-41E8-8B66-8A25CC503DA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EA0A62F-F37D-404A-BA76-D49A38C9DBA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6BBF1F6-96C6-469C-8822-32E49E5C147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EEBA6A-418D-4824-AFE7-A75C98AA24A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BC92560-1A61-4CD8-A84E-70766956944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E523669-3AEE-475E-9BB8-1D4B443F26E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459E5A6-C2EF-41FA-92B4-548B81E5B19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9418798-CB4C-483F-A4A9-5497C721A35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F332B6A0-CBC3-42EE-9D89-6EC6AB6DDC2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9262A0-EAB0-49F0-8F5A-69F8DFED07E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F177FC1-A824-4E2C-82A6-2CF7A5E33D9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F34C543-2199-48FE-8C5A-2B13E8533A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62BE4A5-2484-48D4-AB79-AADD8CE3DEE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03AD4B-9D60-4BFF-8F7E-59DDDC7FB29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3DF6DC7-2F93-4570-99F6-D63C520D0EB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11F609A-C992-46B9-AA88-F10FC58EA3E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C950A3-A7DE-4E37-92ED-9186529996C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1E9DD403-3E6D-4E37-ADDF-EEB4DBB697F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5AB97DA-3869-45E4-955C-F2340A26D65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8D3EFA6-4C45-4E76-AC3F-6E4D72607BD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3A49A41E-7391-404A-92F0-EE7665B169B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126F464-FF41-4E63-AA53-AA42C973537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A9C8A36-942B-4C80-9C46-7C74B4D102B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8254CEF-AB98-4A5A-B3F3-B7DB7872939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789A0EF-6DC9-4EFB-AEA4-751D7C30B92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265FC41-AB26-459A-8709-A45C254A9D0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6D52E85-CF11-4E85-AD21-F52D9BB3CAD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A998D933-AF4D-4D1C-8533-C3F5771E790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F711D8C-DC26-45D8-96DF-503DDC13048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D877DA5-A21D-4D13-A561-16A97CC163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2C54BA4-47A4-4032-9BAB-8C006765B35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224E0E8-2CE8-4A95-B1B3-B0930D7E813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7C1C6CE-344A-49A4-A944-8233E7C4BA7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43B67E9-DFE0-4B4C-BA6F-5A6BA981136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3916F2-BBC1-4C86-B094-89BA65D5E18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（Ｒ３年度数値の訂正　～誤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正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類似団体平均と比べるとやや下回っている。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直近５年間では上昇傾向にあり、今後、維持補修費や改修等のコスト</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増加が見込まれるが、人口減少が進むことを踏まえると、施設の総量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削減の検討が必要である。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公共施設等総合管理計画等に基づき、計画的な維持管理・改修に取り</a:t>
          </a:r>
          <a:endPar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組む必要がある。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DAD9135-D605-4D47-AA23-A32713DFE69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8B36023-0426-4DF4-8670-BF349EDA99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C71BDC01-ABFE-4F93-AF9B-0392775F5D6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441F9C85-C735-448F-B07D-FFEAE0DA287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D6FE8A2-7862-471E-BD25-00FA96FD5B9D}"/>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FF639E0-3EA0-4DE0-B1A3-0DACDEB7211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0B8E630-91F9-447D-B6D1-21E68D1B7F1F}"/>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BE0E229-B808-4AD8-A882-DA5BE31B46C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E028B37A-FC7F-4A77-86C0-FA77CA7F316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162900E-79CA-4587-8247-27050EDB3FF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ADEA00D-40EB-4E3F-B123-0AF7CF1C39B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16B04260-9DC8-4DDF-8F78-56D784623BC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D6A039A-97A0-4C6A-8C12-3523F4C5914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5E6FA3AC-4A09-44F8-B60A-BC470452C8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B3D594DD-7C26-4AA9-8295-D226C550F767}"/>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D2E6560-38E5-4D2E-9F4C-E0A84D87C67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65D51BE9-8D70-4CB8-9EE2-81020D67D0D4}"/>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E0E8874E-1532-4DCD-86D5-4232D8AAE281}"/>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ADEE784C-9467-45E9-9DE3-D0A9B13012D3}"/>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6C5D437-195D-441C-989E-035795C0D447}"/>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2784C0F1-B11B-493E-9348-1B313B7E58AA}"/>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0" name="有形固定資産減価償却率平均値テキスト">
          <a:extLst>
            <a:ext uri="{FF2B5EF4-FFF2-40B4-BE49-F238E27FC236}">
              <a16:creationId xmlns:a16="http://schemas.microsoft.com/office/drawing/2014/main" id="{0A821FD6-6180-44EE-ADA7-2D95B0DFEC86}"/>
            </a:ext>
          </a:extLst>
        </xdr:cNvPr>
        <xdr:cNvSpPr txBox="1"/>
      </xdr:nvSpPr>
      <xdr:spPr>
        <a:xfrm>
          <a:off x="4813300" y="6010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CA23E734-58C4-48B9-992F-21658C222D7B}"/>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506D6067-4142-4561-AE5F-73415863232D}"/>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492B3E2B-AD76-40A5-BBA8-0CC6D6AC78AD}"/>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74" name="フローチャート: 判断 73">
          <a:extLst>
            <a:ext uri="{FF2B5EF4-FFF2-40B4-BE49-F238E27FC236}">
              <a16:creationId xmlns:a16="http://schemas.microsoft.com/office/drawing/2014/main" id="{34CAF32B-A3B2-4709-A5B8-BB9898E3641D}"/>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75671</xdr:rowOff>
    </xdr:from>
    <xdr:to>
      <xdr:col>7</xdr:col>
      <xdr:colOff>187325</xdr:colOff>
      <xdr:row>31</xdr:row>
      <xdr:rowOff>5821</xdr:rowOff>
    </xdr:to>
    <xdr:sp macro="" textlink="">
      <xdr:nvSpPr>
        <xdr:cNvPr id="75" name="フローチャート: 判断 74">
          <a:extLst>
            <a:ext uri="{FF2B5EF4-FFF2-40B4-BE49-F238E27FC236}">
              <a16:creationId xmlns:a16="http://schemas.microsoft.com/office/drawing/2014/main" id="{CB040A9C-F1DE-4F19-83B2-B6669658A8DB}"/>
            </a:ext>
          </a:extLst>
        </xdr:cNvPr>
        <xdr:cNvSpPr/>
      </xdr:nvSpPr>
      <xdr:spPr>
        <a:xfrm>
          <a:off x="1714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5040FA-0C00-4984-8D36-CE20A4924D6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EF2066D7-D3E2-41E4-BC5C-4D4DE45992D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2AEF053-B117-4478-BBD4-17383B0B6DF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5F38563-E135-4DC0-B47C-FC35CADA4CA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08CC5D5-4063-454B-99BD-281D3561B0E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93663</xdr:rowOff>
    </xdr:from>
    <xdr:to>
      <xdr:col>23</xdr:col>
      <xdr:colOff>136525</xdr:colOff>
      <xdr:row>31</xdr:row>
      <xdr:rowOff>23813</xdr:rowOff>
    </xdr:to>
    <xdr:sp macro="" textlink="">
      <xdr:nvSpPr>
        <xdr:cNvPr id="81" name="楕円 80">
          <a:extLst>
            <a:ext uri="{FF2B5EF4-FFF2-40B4-BE49-F238E27FC236}">
              <a16:creationId xmlns:a16="http://schemas.microsoft.com/office/drawing/2014/main" id="{5676EF48-B4C7-4315-8C7E-70D2F4F041DD}"/>
            </a:ext>
          </a:extLst>
        </xdr:cNvPr>
        <xdr:cNvSpPr/>
      </xdr:nvSpPr>
      <xdr:spPr>
        <a:xfrm>
          <a:off x="4711700" y="600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116540</xdr:rowOff>
    </xdr:from>
    <xdr:ext cx="405111" cy="259045"/>
    <xdr:sp macro="" textlink="">
      <xdr:nvSpPr>
        <xdr:cNvPr id="82" name="有形固定資産減価償却率該当値テキスト">
          <a:extLst>
            <a:ext uri="{FF2B5EF4-FFF2-40B4-BE49-F238E27FC236}">
              <a16:creationId xmlns:a16="http://schemas.microsoft.com/office/drawing/2014/main" id="{30EA1FC7-CFFB-4693-9EA9-BD3AD9E148E0}"/>
            </a:ext>
          </a:extLst>
        </xdr:cNvPr>
        <xdr:cNvSpPr txBox="1"/>
      </xdr:nvSpPr>
      <xdr:spPr>
        <a:xfrm>
          <a:off x="4813300" y="586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3" name="楕円 82">
          <a:extLst>
            <a:ext uri="{FF2B5EF4-FFF2-40B4-BE49-F238E27FC236}">
              <a16:creationId xmlns:a16="http://schemas.microsoft.com/office/drawing/2014/main" id="{ED0F77FE-1462-43C7-B782-A56B1967F404}"/>
            </a:ext>
          </a:extLst>
        </xdr:cNvPr>
        <xdr:cNvSpPr/>
      </xdr:nvSpPr>
      <xdr:spPr>
        <a:xfrm>
          <a:off x="40005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144463</xdr:rowOff>
    </xdr:to>
    <xdr:cxnSp macro="">
      <xdr:nvCxnSpPr>
        <xdr:cNvPr id="84" name="直線コネクタ 83">
          <a:extLst>
            <a:ext uri="{FF2B5EF4-FFF2-40B4-BE49-F238E27FC236}">
              <a16:creationId xmlns:a16="http://schemas.microsoft.com/office/drawing/2014/main" id="{83F92AD6-B48E-4C44-A368-D1322C0D6C8B}"/>
            </a:ext>
          </a:extLst>
        </xdr:cNvPr>
        <xdr:cNvCxnSpPr/>
      </xdr:nvCxnSpPr>
      <xdr:spPr>
        <a:xfrm>
          <a:off x="4051300" y="5931747"/>
          <a:ext cx="711200" cy="12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5" name="楕円 84">
          <a:extLst>
            <a:ext uri="{FF2B5EF4-FFF2-40B4-BE49-F238E27FC236}">
              <a16:creationId xmlns:a16="http://schemas.microsoft.com/office/drawing/2014/main" id="{FF02AA2E-7D85-4ED3-BA53-D7D2F87C5370}"/>
            </a:ext>
          </a:extLst>
        </xdr:cNvPr>
        <xdr:cNvSpPr/>
      </xdr:nvSpPr>
      <xdr:spPr>
        <a:xfrm>
          <a:off x="3238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106680</xdr:rowOff>
    </xdr:to>
    <xdr:cxnSp macro="">
      <xdr:nvCxnSpPr>
        <xdr:cNvPr id="86" name="直線コネクタ 85">
          <a:extLst>
            <a:ext uri="{FF2B5EF4-FFF2-40B4-BE49-F238E27FC236}">
              <a16:creationId xmlns:a16="http://schemas.microsoft.com/office/drawing/2014/main" id="{C43A314A-61F1-4EB3-AA6E-1B36A38B2A9E}"/>
            </a:ext>
          </a:extLst>
        </xdr:cNvPr>
        <xdr:cNvCxnSpPr/>
      </xdr:nvCxnSpPr>
      <xdr:spPr>
        <a:xfrm flipV="1">
          <a:off x="3289300" y="5931747"/>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28892</xdr:rowOff>
    </xdr:from>
    <xdr:to>
      <xdr:col>11</xdr:col>
      <xdr:colOff>187325</xdr:colOff>
      <xdr:row>30</xdr:row>
      <xdr:rowOff>130492</xdr:rowOff>
    </xdr:to>
    <xdr:sp macro="" textlink="">
      <xdr:nvSpPr>
        <xdr:cNvPr id="87" name="楕円 86">
          <a:extLst>
            <a:ext uri="{FF2B5EF4-FFF2-40B4-BE49-F238E27FC236}">
              <a16:creationId xmlns:a16="http://schemas.microsoft.com/office/drawing/2014/main" id="{9C7C9684-0EE9-4190-9451-9E77BB3F6822}"/>
            </a:ext>
          </a:extLst>
        </xdr:cNvPr>
        <xdr:cNvSpPr/>
      </xdr:nvSpPr>
      <xdr:spPr>
        <a:xfrm>
          <a:off x="2476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79692</xdr:rowOff>
    </xdr:from>
    <xdr:to>
      <xdr:col>15</xdr:col>
      <xdr:colOff>136525</xdr:colOff>
      <xdr:row>30</xdr:row>
      <xdr:rowOff>106680</xdr:rowOff>
    </xdr:to>
    <xdr:cxnSp macro="">
      <xdr:nvCxnSpPr>
        <xdr:cNvPr id="88" name="直線コネクタ 87">
          <a:extLst>
            <a:ext uri="{FF2B5EF4-FFF2-40B4-BE49-F238E27FC236}">
              <a16:creationId xmlns:a16="http://schemas.microsoft.com/office/drawing/2014/main" id="{E37EAF24-00A6-4751-8DA8-97A117AEE4E5}"/>
            </a:ext>
          </a:extLst>
        </xdr:cNvPr>
        <xdr:cNvCxnSpPr/>
      </xdr:nvCxnSpPr>
      <xdr:spPr>
        <a:xfrm>
          <a:off x="2527300" y="5994717"/>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10901</xdr:rowOff>
    </xdr:from>
    <xdr:to>
      <xdr:col>7</xdr:col>
      <xdr:colOff>187325</xdr:colOff>
      <xdr:row>30</xdr:row>
      <xdr:rowOff>112501</xdr:rowOff>
    </xdr:to>
    <xdr:sp macro="" textlink="">
      <xdr:nvSpPr>
        <xdr:cNvPr id="89" name="楕円 88">
          <a:extLst>
            <a:ext uri="{FF2B5EF4-FFF2-40B4-BE49-F238E27FC236}">
              <a16:creationId xmlns:a16="http://schemas.microsoft.com/office/drawing/2014/main" id="{D9265125-4B67-4A6A-8EC4-B9B315535EEE}"/>
            </a:ext>
          </a:extLst>
        </xdr:cNvPr>
        <xdr:cNvSpPr/>
      </xdr:nvSpPr>
      <xdr:spPr>
        <a:xfrm>
          <a:off x="1714500" y="592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61701</xdr:rowOff>
    </xdr:from>
    <xdr:to>
      <xdr:col>11</xdr:col>
      <xdr:colOff>136525</xdr:colOff>
      <xdr:row>30</xdr:row>
      <xdr:rowOff>79692</xdr:rowOff>
    </xdr:to>
    <xdr:cxnSp macro="">
      <xdr:nvCxnSpPr>
        <xdr:cNvPr id="90" name="直線コネクタ 89">
          <a:extLst>
            <a:ext uri="{FF2B5EF4-FFF2-40B4-BE49-F238E27FC236}">
              <a16:creationId xmlns:a16="http://schemas.microsoft.com/office/drawing/2014/main" id="{707E028F-E7AB-4D7F-AE04-D5A7D670BAAD}"/>
            </a:ext>
          </a:extLst>
        </xdr:cNvPr>
        <xdr:cNvCxnSpPr/>
      </xdr:nvCxnSpPr>
      <xdr:spPr>
        <a:xfrm>
          <a:off x="1765300" y="5976726"/>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6CC3F1DF-7499-4BB4-8545-FA9C0F05674C}"/>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62ADCCE1-112B-4C0F-8821-F0D73CBD5623}"/>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13140</xdr:rowOff>
    </xdr:from>
    <xdr:ext cx="405111" cy="259045"/>
    <xdr:sp macro="" textlink="">
      <xdr:nvSpPr>
        <xdr:cNvPr id="93" name="n_3aveValue有形固定資産減価償却率">
          <a:extLst>
            <a:ext uri="{FF2B5EF4-FFF2-40B4-BE49-F238E27FC236}">
              <a16:creationId xmlns:a16="http://schemas.microsoft.com/office/drawing/2014/main" id="{F55968EF-7498-4CF8-A359-19645AA9DF96}"/>
            </a:ext>
          </a:extLst>
        </xdr:cNvPr>
        <xdr:cNvSpPr txBox="1"/>
      </xdr:nvSpPr>
      <xdr:spPr>
        <a:xfrm>
          <a:off x="2324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168398</xdr:rowOff>
    </xdr:from>
    <xdr:ext cx="405111" cy="259045"/>
    <xdr:sp macro="" textlink="">
      <xdr:nvSpPr>
        <xdr:cNvPr id="94" name="n_4aveValue有形固定資産減価償却率">
          <a:extLst>
            <a:ext uri="{FF2B5EF4-FFF2-40B4-BE49-F238E27FC236}">
              <a16:creationId xmlns:a16="http://schemas.microsoft.com/office/drawing/2014/main" id="{97F237A0-0097-49E8-85C0-EC5E33532086}"/>
            </a:ext>
          </a:extLst>
        </xdr:cNvPr>
        <xdr:cNvSpPr txBox="1"/>
      </xdr:nvSpPr>
      <xdr:spPr>
        <a:xfrm>
          <a:off x="1562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95" name="n_1mainValue有形固定資産減価償却率">
          <a:extLst>
            <a:ext uri="{FF2B5EF4-FFF2-40B4-BE49-F238E27FC236}">
              <a16:creationId xmlns:a16="http://schemas.microsoft.com/office/drawing/2014/main" id="{68448284-7EA3-4F12-B804-F0EC292BC17C}"/>
            </a:ext>
          </a:extLst>
        </xdr:cNvPr>
        <xdr:cNvSpPr txBox="1"/>
      </xdr:nvSpPr>
      <xdr:spPr>
        <a:xfrm>
          <a:off x="3836044" y="5656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6" name="n_2mainValue有形固定資産減価償却率">
          <a:extLst>
            <a:ext uri="{FF2B5EF4-FFF2-40B4-BE49-F238E27FC236}">
              <a16:creationId xmlns:a16="http://schemas.microsoft.com/office/drawing/2014/main" id="{DBCF5A72-D665-4642-BB6C-16C0F5254E69}"/>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147019</xdr:rowOff>
    </xdr:from>
    <xdr:ext cx="405111" cy="259045"/>
    <xdr:sp macro="" textlink="">
      <xdr:nvSpPr>
        <xdr:cNvPr id="97" name="n_3mainValue有形固定資産減価償却率">
          <a:extLst>
            <a:ext uri="{FF2B5EF4-FFF2-40B4-BE49-F238E27FC236}">
              <a16:creationId xmlns:a16="http://schemas.microsoft.com/office/drawing/2014/main" id="{8D7B877F-7736-492A-B5F9-1A245A0F0B3B}"/>
            </a:ext>
          </a:extLst>
        </xdr:cNvPr>
        <xdr:cNvSpPr txBox="1"/>
      </xdr:nvSpPr>
      <xdr:spPr>
        <a:xfrm>
          <a:off x="2324744" y="5719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129028</xdr:rowOff>
    </xdr:from>
    <xdr:ext cx="405111" cy="259045"/>
    <xdr:sp macro="" textlink="">
      <xdr:nvSpPr>
        <xdr:cNvPr id="98" name="n_4mainValue有形固定資産減価償却率">
          <a:extLst>
            <a:ext uri="{FF2B5EF4-FFF2-40B4-BE49-F238E27FC236}">
              <a16:creationId xmlns:a16="http://schemas.microsoft.com/office/drawing/2014/main" id="{95C60A63-16D9-447C-A1FF-54678ABE7ABF}"/>
            </a:ext>
          </a:extLst>
        </xdr:cNvPr>
        <xdr:cNvSpPr txBox="1"/>
      </xdr:nvSpPr>
      <xdr:spPr>
        <a:xfrm>
          <a:off x="1562744" y="5701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FA10824-4CA4-4347-9F81-54B6DC724AF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9313610-D0D6-4BFD-961F-FC87776CC5B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50204518-F9B4-4723-999A-B550E60A3A6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DCB15CB-DC2E-4F1B-B7C4-C0F9304033C1}"/>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93CFC38-F975-4C5C-A50E-309DD41908C9}"/>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1F570A9-F3F3-4E38-9B6A-340FDC37D2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3392324B-9B33-4F40-A3B6-DCBD40561BD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70644EB-1AE2-442C-83D4-3405344F90F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EFE4EE8-99E5-4A1B-8F15-FDE92E103C8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1877B0B-3DAC-4B53-B714-19FFB92BC77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E4207C14-845E-47F9-8AC0-80C8030D19A6}"/>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7623AB8-D0F6-4C9A-8232-0E33C6E666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CF3E658-2487-468C-AB3E-B4E57758A9C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直近５年間で低下傾向であるが、普通交付税の増加により</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経常一般財源等の歳入が増加したことが主な要因である。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４年度では、類似団体平均を下回った。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今後、大規模な建設事業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を控えている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、地方債の発行状況等を</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注視し、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25EB816-3437-4F13-95C1-0B997DE607C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947B68F0-31D5-4C95-A514-183AD2A7E00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04B363E-7966-42DA-8A3B-43A60E4ABF6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4AB1F80D-FB1A-40DE-A04C-4847D6D5C14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681F8A9E-0252-471A-B78B-61F7D5F8EDA8}"/>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FE4FBE1-D0F0-416F-BA85-F43AD9E9B675}"/>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5CB8F8F7-60FF-4DDF-9B30-7D21606DFFD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74C468D-FDE0-4509-B067-1E06C0E41ED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0921021-DC7D-4218-9C5D-1FA3409FDD4D}"/>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1EF70982-BEC2-4252-8801-2801AAA76B85}"/>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E4196C0-F0BB-47DE-B846-14DE5E7397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8BC05D0-51C6-4FF1-A798-629B3DF73B0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9147ACD9-ACAB-4485-8C71-5CF49197436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EE1F009-E311-4DDF-95CB-AF12D25DF65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665125DD-5D1A-469C-9931-410C6C28E384}"/>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BB6E1C6-E17F-43FD-A467-90E5DB8CED6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C47141E-EC5A-4CA7-87E4-A74B4030297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CCA7753F-986D-4A70-B426-932CA4178A54}"/>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EA25E241-DE5B-4240-902E-81CF17EDDBAD}"/>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2AAB8F81-3D85-4D34-9DCC-8442A35FCBB8}"/>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EACA7A8-D395-427F-B4B7-FE08699A87E2}"/>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5D00B3D6-D093-4BCE-B32C-A8A842269A7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99195</xdr:rowOff>
    </xdr:from>
    <xdr:ext cx="469744" cy="259045"/>
    <xdr:sp macro="" textlink="">
      <xdr:nvSpPr>
        <xdr:cNvPr id="134" name="債務償還比率平均値テキスト">
          <a:extLst>
            <a:ext uri="{FF2B5EF4-FFF2-40B4-BE49-F238E27FC236}">
              <a16:creationId xmlns:a16="http://schemas.microsoft.com/office/drawing/2014/main" id="{73B870AF-2A23-4E4E-94C1-D43B6F3F8FE7}"/>
            </a:ext>
          </a:extLst>
        </xdr:cNvPr>
        <xdr:cNvSpPr txBox="1"/>
      </xdr:nvSpPr>
      <xdr:spPr>
        <a:xfrm>
          <a:off x="14846300" y="5842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AF905D5E-29CD-47D8-9484-8A3DC18FACB3}"/>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8227781A-0822-4212-9070-6F1798C2C85A}"/>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111397</xdr:rowOff>
    </xdr:from>
    <xdr:to>
      <xdr:col>68</xdr:col>
      <xdr:colOff>123825</xdr:colOff>
      <xdr:row>31</xdr:row>
      <xdr:rowOff>41547</xdr:rowOff>
    </xdr:to>
    <xdr:sp macro="" textlink="">
      <xdr:nvSpPr>
        <xdr:cNvPr id="137" name="フローチャート: 判断 136">
          <a:extLst>
            <a:ext uri="{FF2B5EF4-FFF2-40B4-BE49-F238E27FC236}">
              <a16:creationId xmlns:a16="http://schemas.microsoft.com/office/drawing/2014/main" id="{599CC88B-7308-40EE-9C36-6CA4B2C964F6}"/>
            </a:ext>
          </a:extLst>
        </xdr:cNvPr>
        <xdr:cNvSpPr/>
      </xdr:nvSpPr>
      <xdr:spPr>
        <a:xfrm>
          <a:off x="13271500" y="60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90578</xdr:rowOff>
    </xdr:from>
    <xdr:to>
      <xdr:col>64</xdr:col>
      <xdr:colOff>123825</xdr:colOff>
      <xdr:row>31</xdr:row>
      <xdr:rowOff>20728</xdr:rowOff>
    </xdr:to>
    <xdr:sp macro="" textlink="">
      <xdr:nvSpPr>
        <xdr:cNvPr id="138" name="フローチャート: 判断 137">
          <a:extLst>
            <a:ext uri="{FF2B5EF4-FFF2-40B4-BE49-F238E27FC236}">
              <a16:creationId xmlns:a16="http://schemas.microsoft.com/office/drawing/2014/main" id="{33DEF69B-B8CD-45E1-B231-978EDCA27C8B}"/>
            </a:ext>
          </a:extLst>
        </xdr:cNvPr>
        <xdr:cNvSpPr/>
      </xdr:nvSpPr>
      <xdr:spPr>
        <a:xfrm>
          <a:off x="12509500" y="600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96593</xdr:rowOff>
    </xdr:from>
    <xdr:to>
      <xdr:col>60</xdr:col>
      <xdr:colOff>123825</xdr:colOff>
      <xdr:row>31</xdr:row>
      <xdr:rowOff>26743</xdr:rowOff>
    </xdr:to>
    <xdr:sp macro="" textlink="">
      <xdr:nvSpPr>
        <xdr:cNvPr id="139" name="フローチャート: 判断 138">
          <a:extLst>
            <a:ext uri="{FF2B5EF4-FFF2-40B4-BE49-F238E27FC236}">
              <a16:creationId xmlns:a16="http://schemas.microsoft.com/office/drawing/2014/main" id="{F3CD4656-86D8-4C55-8906-A033B3368DF4}"/>
            </a:ext>
          </a:extLst>
        </xdr:cNvPr>
        <xdr:cNvSpPr/>
      </xdr:nvSpPr>
      <xdr:spPr>
        <a:xfrm>
          <a:off x="11747500" y="60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AE4E635-8FD7-4CBF-9BE7-18AAE74D2B8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DDB4458-7A93-484B-AC53-87C65118E79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BA3F8C1C-8A41-4D71-BDCC-20E9FB6FA9F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E72C0A1-2373-4B6A-B5BC-08B91C3970FA}"/>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1A9BBA9-4510-4185-90C4-E95C0BCD87E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51526</xdr:rowOff>
    </xdr:from>
    <xdr:to>
      <xdr:col>76</xdr:col>
      <xdr:colOff>73025</xdr:colOff>
      <xdr:row>29</xdr:row>
      <xdr:rowOff>153126</xdr:rowOff>
    </xdr:to>
    <xdr:sp macro="" textlink="">
      <xdr:nvSpPr>
        <xdr:cNvPr id="145" name="楕円 144">
          <a:extLst>
            <a:ext uri="{FF2B5EF4-FFF2-40B4-BE49-F238E27FC236}">
              <a16:creationId xmlns:a16="http://schemas.microsoft.com/office/drawing/2014/main" id="{FBBEE9B2-EE1C-4E7D-BD6C-1367140D9B71}"/>
            </a:ext>
          </a:extLst>
        </xdr:cNvPr>
        <xdr:cNvSpPr/>
      </xdr:nvSpPr>
      <xdr:spPr>
        <a:xfrm>
          <a:off x="14744700" y="579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74403</xdr:rowOff>
    </xdr:from>
    <xdr:ext cx="469744" cy="259045"/>
    <xdr:sp macro="" textlink="">
      <xdr:nvSpPr>
        <xdr:cNvPr id="146" name="債務償還比率該当値テキスト">
          <a:extLst>
            <a:ext uri="{FF2B5EF4-FFF2-40B4-BE49-F238E27FC236}">
              <a16:creationId xmlns:a16="http://schemas.microsoft.com/office/drawing/2014/main" id="{61055B2C-0493-4C36-80C6-4DB2BAFF6B87}"/>
            </a:ext>
          </a:extLst>
        </xdr:cNvPr>
        <xdr:cNvSpPr txBox="1"/>
      </xdr:nvSpPr>
      <xdr:spPr>
        <a:xfrm>
          <a:off x="14846300" y="564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115833</xdr:rowOff>
    </xdr:from>
    <xdr:to>
      <xdr:col>72</xdr:col>
      <xdr:colOff>123825</xdr:colOff>
      <xdr:row>30</xdr:row>
      <xdr:rowOff>45983</xdr:rowOff>
    </xdr:to>
    <xdr:sp macro="" textlink="">
      <xdr:nvSpPr>
        <xdr:cNvPr id="147" name="楕円 146">
          <a:extLst>
            <a:ext uri="{FF2B5EF4-FFF2-40B4-BE49-F238E27FC236}">
              <a16:creationId xmlns:a16="http://schemas.microsoft.com/office/drawing/2014/main" id="{1311FCF2-C776-4287-85A3-C8649F9603CE}"/>
            </a:ext>
          </a:extLst>
        </xdr:cNvPr>
        <xdr:cNvSpPr/>
      </xdr:nvSpPr>
      <xdr:spPr>
        <a:xfrm>
          <a:off x="14033500" y="58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102326</xdr:rowOff>
    </xdr:from>
    <xdr:to>
      <xdr:col>76</xdr:col>
      <xdr:colOff>22225</xdr:colOff>
      <xdr:row>29</xdr:row>
      <xdr:rowOff>166633</xdr:rowOff>
    </xdr:to>
    <xdr:cxnSp macro="">
      <xdr:nvCxnSpPr>
        <xdr:cNvPr id="148" name="直線コネクタ 147">
          <a:extLst>
            <a:ext uri="{FF2B5EF4-FFF2-40B4-BE49-F238E27FC236}">
              <a16:creationId xmlns:a16="http://schemas.microsoft.com/office/drawing/2014/main" id="{1D23E238-8731-47D3-A869-8B9B3FA373A3}"/>
            </a:ext>
          </a:extLst>
        </xdr:cNvPr>
        <xdr:cNvCxnSpPr/>
      </xdr:nvCxnSpPr>
      <xdr:spPr>
        <a:xfrm flipV="1">
          <a:off x="14084300" y="5845901"/>
          <a:ext cx="711200" cy="64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24574</xdr:rowOff>
    </xdr:from>
    <xdr:to>
      <xdr:col>68</xdr:col>
      <xdr:colOff>123825</xdr:colOff>
      <xdr:row>30</xdr:row>
      <xdr:rowOff>126174</xdr:rowOff>
    </xdr:to>
    <xdr:sp macro="" textlink="">
      <xdr:nvSpPr>
        <xdr:cNvPr id="149" name="楕円 148">
          <a:extLst>
            <a:ext uri="{FF2B5EF4-FFF2-40B4-BE49-F238E27FC236}">
              <a16:creationId xmlns:a16="http://schemas.microsoft.com/office/drawing/2014/main" id="{AC098E21-A2A6-4A65-8960-AE21D4B0CF28}"/>
            </a:ext>
          </a:extLst>
        </xdr:cNvPr>
        <xdr:cNvSpPr/>
      </xdr:nvSpPr>
      <xdr:spPr>
        <a:xfrm>
          <a:off x="13271500" y="593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166633</xdr:rowOff>
    </xdr:from>
    <xdr:to>
      <xdr:col>72</xdr:col>
      <xdr:colOff>73025</xdr:colOff>
      <xdr:row>30</xdr:row>
      <xdr:rowOff>75374</xdr:rowOff>
    </xdr:to>
    <xdr:cxnSp macro="">
      <xdr:nvCxnSpPr>
        <xdr:cNvPr id="150" name="直線コネクタ 149">
          <a:extLst>
            <a:ext uri="{FF2B5EF4-FFF2-40B4-BE49-F238E27FC236}">
              <a16:creationId xmlns:a16="http://schemas.microsoft.com/office/drawing/2014/main" id="{8026D7F2-2942-4D19-AECC-1CCA33AF3CA8}"/>
            </a:ext>
          </a:extLst>
        </xdr:cNvPr>
        <xdr:cNvCxnSpPr/>
      </xdr:nvCxnSpPr>
      <xdr:spPr>
        <a:xfrm flipV="1">
          <a:off x="13322300" y="5910208"/>
          <a:ext cx="762000" cy="8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133604</xdr:rowOff>
    </xdr:from>
    <xdr:to>
      <xdr:col>64</xdr:col>
      <xdr:colOff>123825</xdr:colOff>
      <xdr:row>31</xdr:row>
      <xdr:rowOff>63754</xdr:rowOff>
    </xdr:to>
    <xdr:sp macro="" textlink="">
      <xdr:nvSpPr>
        <xdr:cNvPr id="151" name="楕円 150">
          <a:extLst>
            <a:ext uri="{FF2B5EF4-FFF2-40B4-BE49-F238E27FC236}">
              <a16:creationId xmlns:a16="http://schemas.microsoft.com/office/drawing/2014/main" id="{0F7ECA32-E49B-4D7E-9515-9D4DE723F73C}"/>
            </a:ext>
          </a:extLst>
        </xdr:cNvPr>
        <xdr:cNvSpPr/>
      </xdr:nvSpPr>
      <xdr:spPr>
        <a:xfrm>
          <a:off x="12509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75374</xdr:rowOff>
    </xdr:from>
    <xdr:to>
      <xdr:col>68</xdr:col>
      <xdr:colOff>73025</xdr:colOff>
      <xdr:row>31</xdr:row>
      <xdr:rowOff>12954</xdr:rowOff>
    </xdr:to>
    <xdr:cxnSp macro="">
      <xdr:nvCxnSpPr>
        <xdr:cNvPr id="152" name="直線コネクタ 151">
          <a:extLst>
            <a:ext uri="{FF2B5EF4-FFF2-40B4-BE49-F238E27FC236}">
              <a16:creationId xmlns:a16="http://schemas.microsoft.com/office/drawing/2014/main" id="{781F8E55-9026-4419-924F-DC2B8263668D}"/>
            </a:ext>
          </a:extLst>
        </xdr:cNvPr>
        <xdr:cNvCxnSpPr/>
      </xdr:nvCxnSpPr>
      <xdr:spPr>
        <a:xfrm flipV="1">
          <a:off x="12560300" y="5990399"/>
          <a:ext cx="762000" cy="10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157661</xdr:rowOff>
    </xdr:from>
    <xdr:to>
      <xdr:col>60</xdr:col>
      <xdr:colOff>123825</xdr:colOff>
      <xdr:row>31</xdr:row>
      <xdr:rowOff>87811</xdr:rowOff>
    </xdr:to>
    <xdr:sp macro="" textlink="">
      <xdr:nvSpPr>
        <xdr:cNvPr id="153" name="楕円 152">
          <a:extLst>
            <a:ext uri="{FF2B5EF4-FFF2-40B4-BE49-F238E27FC236}">
              <a16:creationId xmlns:a16="http://schemas.microsoft.com/office/drawing/2014/main" id="{61376604-CC77-4775-9A55-080F9F4B6CE3}"/>
            </a:ext>
          </a:extLst>
        </xdr:cNvPr>
        <xdr:cNvSpPr/>
      </xdr:nvSpPr>
      <xdr:spPr>
        <a:xfrm>
          <a:off x="11747500" y="60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12954</xdr:rowOff>
    </xdr:from>
    <xdr:to>
      <xdr:col>64</xdr:col>
      <xdr:colOff>73025</xdr:colOff>
      <xdr:row>31</xdr:row>
      <xdr:rowOff>37011</xdr:rowOff>
    </xdr:to>
    <xdr:cxnSp macro="">
      <xdr:nvCxnSpPr>
        <xdr:cNvPr id="154" name="直線コネクタ 153">
          <a:extLst>
            <a:ext uri="{FF2B5EF4-FFF2-40B4-BE49-F238E27FC236}">
              <a16:creationId xmlns:a16="http://schemas.microsoft.com/office/drawing/2014/main" id="{8C7520A9-C5C7-4B88-AD79-AF584422B238}"/>
            </a:ext>
          </a:extLst>
        </xdr:cNvPr>
        <xdr:cNvCxnSpPr/>
      </xdr:nvCxnSpPr>
      <xdr:spPr>
        <a:xfrm flipV="1">
          <a:off x="11798300" y="6099429"/>
          <a:ext cx="7620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8D408A7E-D35D-4AEF-A228-F728D588ED43}"/>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32674</xdr:rowOff>
    </xdr:from>
    <xdr:ext cx="469744" cy="259045"/>
    <xdr:sp macro="" textlink="">
      <xdr:nvSpPr>
        <xdr:cNvPr id="156" name="n_2aveValue債務償還比率">
          <a:extLst>
            <a:ext uri="{FF2B5EF4-FFF2-40B4-BE49-F238E27FC236}">
              <a16:creationId xmlns:a16="http://schemas.microsoft.com/office/drawing/2014/main" id="{B8325752-6EB5-4A2D-8F01-A5F0C2774B91}"/>
            </a:ext>
          </a:extLst>
        </xdr:cNvPr>
        <xdr:cNvSpPr txBox="1"/>
      </xdr:nvSpPr>
      <xdr:spPr>
        <a:xfrm>
          <a:off x="13087427" y="611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37255</xdr:rowOff>
    </xdr:from>
    <xdr:ext cx="469744" cy="259045"/>
    <xdr:sp macro="" textlink="">
      <xdr:nvSpPr>
        <xdr:cNvPr id="157" name="n_3aveValue債務償還比率">
          <a:extLst>
            <a:ext uri="{FF2B5EF4-FFF2-40B4-BE49-F238E27FC236}">
              <a16:creationId xmlns:a16="http://schemas.microsoft.com/office/drawing/2014/main" id="{70B5C0ED-2E59-4965-8F5F-903484D7D194}"/>
            </a:ext>
          </a:extLst>
        </xdr:cNvPr>
        <xdr:cNvSpPr txBox="1"/>
      </xdr:nvSpPr>
      <xdr:spPr>
        <a:xfrm>
          <a:off x="12325427" y="5780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43270</xdr:rowOff>
    </xdr:from>
    <xdr:ext cx="469744" cy="259045"/>
    <xdr:sp macro="" textlink="">
      <xdr:nvSpPr>
        <xdr:cNvPr id="158" name="n_4aveValue債務償還比率">
          <a:extLst>
            <a:ext uri="{FF2B5EF4-FFF2-40B4-BE49-F238E27FC236}">
              <a16:creationId xmlns:a16="http://schemas.microsoft.com/office/drawing/2014/main" id="{555FB22A-A5CB-465D-92E9-324C2162B24D}"/>
            </a:ext>
          </a:extLst>
        </xdr:cNvPr>
        <xdr:cNvSpPr txBox="1"/>
      </xdr:nvSpPr>
      <xdr:spPr>
        <a:xfrm>
          <a:off x="11563427" y="578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37110</xdr:rowOff>
    </xdr:from>
    <xdr:ext cx="469744" cy="259045"/>
    <xdr:sp macro="" textlink="">
      <xdr:nvSpPr>
        <xdr:cNvPr id="159" name="n_1mainValue債務償還比率">
          <a:extLst>
            <a:ext uri="{FF2B5EF4-FFF2-40B4-BE49-F238E27FC236}">
              <a16:creationId xmlns:a16="http://schemas.microsoft.com/office/drawing/2014/main" id="{8B0560CC-397D-48BC-BDE9-B35EFBC508E1}"/>
            </a:ext>
          </a:extLst>
        </xdr:cNvPr>
        <xdr:cNvSpPr txBox="1"/>
      </xdr:nvSpPr>
      <xdr:spPr>
        <a:xfrm>
          <a:off x="13836727" y="59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142701</xdr:rowOff>
    </xdr:from>
    <xdr:ext cx="469744" cy="259045"/>
    <xdr:sp macro="" textlink="">
      <xdr:nvSpPr>
        <xdr:cNvPr id="160" name="n_2mainValue債務償還比率">
          <a:extLst>
            <a:ext uri="{FF2B5EF4-FFF2-40B4-BE49-F238E27FC236}">
              <a16:creationId xmlns:a16="http://schemas.microsoft.com/office/drawing/2014/main" id="{168B4757-CEBB-498B-A6D8-226322025E10}"/>
            </a:ext>
          </a:extLst>
        </xdr:cNvPr>
        <xdr:cNvSpPr txBox="1"/>
      </xdr:nvSpPr>
      <xdr:spPr>
        <a:xfrm>
          <a:off x="13087427" y="571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54881</xdr:rowOff>
    </xdr:from>
    <xdr:ext cx="469744" cy="259045"/>
    <xdr:sp macro="" textlink="">
      <xdr:nvSpPr>
        <xdr:cNvPr id="161" name="n_3mainValue債務償還比率">
          <a:extLst>
            <a:ext uri="{FF2B5EF4-FFF2-40B4-BE49-F238E27FC236}">
              <a16:creationId xmlns:a16="http://schemas.microsoft.com/office/drawing/2014/main" id="{DEC3CB93-76CA-446C-ADC8-6A8CFE09C9CC}"/>
            </a:ext>
          </a:extLst>
        </xdr:cNvPr>
        <xdr:cNvSpPr txBox="1"/>
      </xdr:nvSpPr>
      <xdr:spPr>
        <a:xfrm>
          <a:off x="12325427" y="61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78938</xdr:rowOff>
    </xdr:from>
    <xdr:ext cx="469744" cy="259045"/>
    <xdr:sp macro="" textlink="">
      <xdr:nvSpPr>
        <xdr:cNvPr id="162" name="n_4mainValue債務償還比率">
          <a:extLst>
            <a:ext uri="{FF2B5EF4-FFF2-40B4-BE49-F238E27FC236}">
              <a16:creationId xmlns:a16="http://schemas.microsoft.com/office/drawing/2014/main" id="{A359C8F0-9B00-4E5C-87E2-62ECD08E1F01}"/>
            </a:ext>
          </a:extLst>
        </xdr:cNvPr>
        <xdr:cNvSpPr txBox="1"/>
      </xdr:nvSpPr>
      <xdr:spPr>
        <a:xfrm>
          <a:off x="11563427" y="616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3A38AD67-E547-467D-A92E-3D50EDB21EA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21483930-24A1-44B5-8F5A-75F602E9BF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2DBCC537-F3F6-44A3-966F-B7245169C9D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5795BFEB-1369-4C2B-9FED-017FB985AC4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69676BE-85C2-43D8-8AF6-30E2F692ED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D283B494-D5CC-4F4B-9C23-9A6C3DA208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302A10-A39F-4918-AF71-CAF2BD186E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B192C09-538D-4CEA-B233-84E77002EA3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E9EE73C-73E0-4487-ACC8-F6432465BD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EC82DA-D145-4E2F-A901-A3834C34D98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46C2B46-66AB-45F0-BFD1-29FCB6A997A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C437B3-9672-47C3-963C-C7D8BF8F3E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D8C27A-2388-4D67-9868-612BB155099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BC9F1C-4797-4CC8-877E-8AE786CCF3E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04B2038-9CC9-4455-9240-AED174032E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BF8D4F-D54B-4307-A707-63E4C5D393B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8349CD2-DA17-478F-8458-8F79610C35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DE7090C-8883-4348-86D1-65A235690B5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A2BC4C7-4A49-4D47-A472-0704362E73D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B17BD4-E861-4F32-9366-05F1CB267B2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5367BF5-78F4-4769-8BCF-4DD80DA9A62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4FAAFF-A09F-4CF6-A2B5-C52FBAD1AA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C21E1B0-4CFC-443F-A300-2679EE1934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5E09A2-E24D-44C6-9CC4-469671E9690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8DD6EDC-2308-4A1F-9C2B-998A5CBCD53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C0A181-16C7-494B-AA3D-AE65CBBAD52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CF6B2C-2626-4618-8F90-D68A83B30CD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B2845B-F03F-4EBB-8257-F1348EB4B22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78C4E8-06AE-477B-8F09-1406DEBC999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F94B4D-4804-493F-8680-622BD13E451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10C3C03-0190-427D-BC49-1760AE58BA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7C0A57-4F0B-40C3-AB34-456793EA5A1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7DF9E1-727C-4CD5-B9FB-53D1A6252E5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3ADAF6-F086-42AE-BFCB-33357FC0FC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D5CBF7C-835D-4AD7-9ADD-F2B8DDCB09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936C7D4-94B4-431E-AFC0-0622F22E037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E2A46E-48F1-4092-A4E8-B6EFDFFE6E2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7C062D3-E139-463D-B13C-EC6FCF718A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6A7E350-9E4F-4362-8574-B1209F41EB8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03E3246-B2DE-42D7-ABD1-144B0D95E3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D2C98BC-97EA-4EB1-973C-5A8A5AE3CC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204C35-5350-40DE-A2A5-C82D71CD433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40FF96F-A75C-4BBB-A62E-990E5925B92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0158354-C140-4CC7-BCA4-1EB3C299C65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EE8F58F-63F1-44D6-8A13-ADB51EAA34B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4F7DF75-5BB1-49F6-A35B-000FD39B6E6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739B76-4EEC-4C5A-9C87-FAB474C2851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2B33E0-1554-4D25-B7C8-17EC0633139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B589815-9901-46C9-BA72-502C70A90BD4}"/>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CBFD6FAB-F3CF-4E1C-909D-98CD6288CC2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AF37FD0-E44D-4FE7-A54F-1CAB4CF47005}"/>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A47F86F-76C7-4FC0-9C66-64298E3DDD3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71D11EA-3AEB-4AA6-8F82-C67B0704824B}"/>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778F1C67-D231-4B40-992A-C294A68A5E1D}"/>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D6FD5FC-63DB-4E94-BBB1-924332D03EB3}"/>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540909E7-F005-4509-87B3-843CC963F61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D553052-DF45-4841-A1E0-A441B85F4B6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23859662-DC9B-4B05-B4AA-B22F7887FDF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79B907A2-E856-4641-A89E-64FE03B8353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E3DA19AE-BC5B-4754-A57F-0AE9769EA92F}"/>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F3D64CF8-B66E-4A4D-AD76-E4DF7271942A}"/>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599AC285-647F-4AFD-BF49-4970407BE1ED}"/>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34EFBB5F-778A-479D-9181-747DC01C0629}"/>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A70C63C4-ADF6-4C21-AC23-7B319207B3C1}"/>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AF701B58-D256-4BED-9D74-B04DABB9A159}"/>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7B757772-C6FE-4F43-86AF-DB8337D659E9}"/>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758575A-BFB7-4F15-9BBC-EF66304C1CDF}"/>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a:extLst>
            <a:ext uri="{FF2B5EF4-FFF2-40B4-BE49-F238E27FC236}">
              <a16:creationId xmlns:a16="http://schemas.microsoft.com/office/drawing/2014/main" id="{03FE6651-B7BF-4E80-A414-B8C33B76DF28}"/>
            </a:ext>
          </a:extLst>
        </xdr:cNvPr>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xdr:rowOff>
    </xdr:from>
    <xdr:to>
      <xdr:col>10</xdr:col>
      <xdr:colOff>165100</xdr:colOff>
      <xdr:row>36</xdr:row>
      <xdr:rowOff>101854</xdr:rowOff>
    </xdr:to>
    <xdr:sp macro="" textlink="">
      <xdr:nvSpPr>
        <xdr:cNvPr id="64" name="フローチャート: 判断 63">
          <a:extLst>
            <a:ext uri="{FF2B5EF4-FFF2-40B4-BE49-F238E27FC236}">
              <a16:creationId xmlns:a16="http://schemas.microsoft.com/office/drawing/2014/main" id="{57793319-8AF9-4C82-91BE-9BC897131D1C}"/>
            </a:ext>
          </a:extLst>
        </xdr:cNvPr>
        <xdr:cNvSpPr/>
      </xdr:nvSpPr>
      <xdr:spPr>
        <a:xfrm>
          <a:off x="1968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a:extLst>
            <a:ext uri="{FF2B5EF4-FFF2-40B4-BE49-F238E27FC236}">
              <a16:creationId xmlns:a16="http://schemas.microsoft.com/office/drawing/2014/main" id="{D3AA2E67-A03A-4A4E-8878-B3943F8559A4}"/>
            </a:ext>
          </a:extLst>
        </xdr:cNvPr>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54EBDFDC-3F92-450B-91CA-3C26AE41A24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7CE019D-78EF-46B9-8DB6-81C445583C6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930AF9-06AD-4D4C-9E19-ABC9F65C759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EA0060E-21E3-4D63-8B49-63672B0C968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9052991-1A5B-4C98-BA17-57A08D8D7B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125984</xdr:rowOff>
    </xdr:from>
    <xdr:to>
      <xdr:col>24</xdr:col>
      <xdr:colOff>114300</xdr:colOff>
      <xdr:row>36</xdr:row>
      <xdr:rowOff>56134</xdr:rowOff>
    </xdr:to>
    <xdr:sp macro="" textlink="">
      <xdr:nvSpPr>
        <xdr:cNvPr id="71" name="楕円 70">
          <a:extLst>
            <a:ext uri="{FF2B5EF4-FFF2-40B4-BE49-F238E27FC236}">
              <a16:creationId xmlns:a16="http://schemas.microsoft.com/office/drawing/2014/main" id="{3E82ADE5-60BA-4688-B317-150A007144A9}"/>
            </a:ext>
          </a:extLst>
        </xdr:cNvPr>
        <xdr:cNvSpPr/>
      </xdr:nvSpPr>
      <xdr:spPr>
        <a:xfrm>
          <a:off x="4584700" y="612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148861</xdr:rowOff>
    </xdr:from>
    <xdr:ext cx="405111" cy="259045"/>
    <xdr:sp macro="" textlink="">
      <xdr:nvSpPr>
        <xdr:cNvPr id="72" name="【道路】&#10;有形固定資産減価償却率該当値テキスト">
          <a:extLst>
            <a:ext uri="{FF2B5EF4-FFF2-40B4-BE49-F238E27FC236}">
              <a16:creationId xmlns:a16="http://schemas.microsoft.com/office/drawing/2014/main" id="{6C62158D-7D97-4EB2-937B-8E6DC7227D00}"/>
            </a:ext>
          </a:extLst>
        </xdr:cNvPr>
        <xdr:cNvSpPr txBox="1"/>
      </xdr:nvSpPr>
      <xdr:spPr>
        <a:xfrm>
          <a:off x="4673600" y="597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84836</xdr:rowOff>
    </xdr:from>
    <xdr:to>
      <xdr:col>20</xdr:col>
      <xdr:colOff>38100</xdr:colOff>
      <xdr:row>36</xdr:row>
      <xdr:rowOff>14986</xdr:rowOff>
    </xdr:to>
    <xdr:sp macro="" textlink="">
      <xdr:nvSpPr>
        <xdr:cNvPr id="73" name="楕円 72">
          <a:extLst>
            <a:ext uri="{FF2B5EF4-FFF2-40B4-BE49-F238E27FC236}">
              <a16:creationId xmlns:a16="http://schemas.microsoft.com/office/drawing/2014/main" id="{6F3B8B1F-5C8E-4888-9CD2-917B8280F341}"/>
            </a:ext>
          </a:extLst>
        </xdr:cNvPr>
        <xdr:cNvSpPr/>
      </xdr:nvSpPr>
      <xdr:spPr>
        <a:xfrm>
          <a:off x="3746500" y="608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135636</xdr:rowOff>
    </xdr:from>
    <xdr:to>
      <xdr:col>24</xdr:col>
      <xdr:colOff>63500</xdr:colOff>
      <xdr:row>36</xdr:row>
      <xdr:rowOff>5334</xdr:rowOff>
    </xdr:to>
    <xdr:cxnSp macro="">
      <xdr:nvCxnSpPr>
        <xdr:cNvPr id="74" name="直線コネクタ 73">
          <a:extLst>
            <a:ext uri="{FF2B5EF4-FFF2-40B4-BE49-F238E27FC236}">
              <a16:creationId xmlns:a16="http://schemas.microsoft.com/office/drawing/2014/main" id="{46E9CBB3-B31C-4D26-9578-9B936870C04F}"/>
            </a:ext>
          </a:extLst>
        </xdr:cNvPr>
        <xdr:cNvCxnSpPr/>
      </xdr:nvCxnSpPr>
      <xdr:spPr>
        <a:xfrm>
          <a:off x="3797300" y="613638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41402</xdr:rowOff>
    </xdr:from>
    <xdr:to>
      <xdr:col>15</xdr:col>
      <xdr:colOff>101600</xdr:colOff>
      <xdr:row>35</xdr:row>
      <xdr:rowOff>143002</xdr:rowOff>
    </xdr:to>
    <xdr:sp macro="" textlink="">
      <xdr:nvSpPr>
        <xdr:cNvPr id="75" name="楕円 74">
          <a:extLst>
            <a:ext uri="{FF2B5EF4-FFF2-40B4-BE49-F238E27FC236}">
              <a16:creationId xmlns:a16="http://schemas.microsoft.com/office/drawing/2014/main" id="{A541381A-BF0C-4D2E-B202-722DDE6E35B8}"/>
            </a:ext>
          </a:extLst>
        </xdr:cNvPr>
        <xdr:cNvSpPr/>
      </xdr:nvSpPr>
      <xdr:spPr>
        <a:xfrm>
          <a:off x="2857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92202</xdr:rowOff>
    </xdr:from>
    <xdr:to>
      <xdr:col>19</xdr:col>
      <xdr:colOff>177800</xdr:colOff>
      <xdr:row>35</xdr:row>
      <xdr:rowOff>135636</xdr:rowOff>
    </xdr:to>
    <xdr:cxnSp macro="">
      <xdr:nvCxnSpPr>
        <xdr:cNvPr id="76" name="直線コネクタ 75">
          <a:extLst>
            <a:ext uri="{FF2B5EF4-FFF2-40B4-BE49-F238E27FC236}">
              <a16:creationId xmlns:a16="http://schemas.microsoft.com/office/drawing/2014/main" id="{1DA15D55-DE8C-45E3-964D-38BE62B68F46}"/>
            </a:ext>
          </a:extLst>
        </xdr:cNvPr>
        <xdr:cNvCxnSpPr/>
      </xdr:nvCxnSpPr>
      <xdr:spPr>
        <a:xfrm>
          <a:off x="2908300" y="609295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11684</xdr:rowOff>
    </xdr:from>
    <xdr:to>
      <xdr:col>10</xdr:col>
      <xdr:colOff>165100</xdr:colOff>
      <xdr:row>35</xdr:row>
      <xdr:rowOff>113284</xdr:rowOff>
    </xdr:to>
    <xdr:sp macro="" textlink="">
      <xdr:nvSpPr>
        <xdr:cNvPr id="77" name="楕円 76">
          <a:extLst>
            <a:ext uri="{FF2B5EF4-FFF2-40B4-BE49-F238E27FC236}">
              <a16:creationId xmlns:a16="http://schemas.microsoft.com/office/drawing/2014/main" id="{AA54D694-FBE0-4888-BF86-2AB1C55A7D80}"/>
            </a:ext>
          </a:extLst>
        </xdr:cNvPr>
        <xdr:cNvSpPr/>
      </xdr:nvSpPr>
      <xdr:spPr>
        <a:xfrm>
          <a:off x="1968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62484</xdr:rowOff>
    </xdr:from>
    <xdr:to>
      <xdr:col>15</xdr:col>
      <xdr:colOff>50800</xdr:colOff>
      <xdr:row>35</xdr:row>
      <xdr:rowOff>92202</xdr:rowOff>
    </xdr:to>
    <xdr:cxnSp macro="">
      <xdr:nvCxnSpPr>
        <xdr:cNvPr id="78" name="直線コネクタ 77">
          <a:extLst>
            <a:ext uri="{FF2B5EF4-FFF2-40B4-BE49-F238E27FC236}">
              <a16:creationId xmlns:a16="http://schemas.microsoft.com/office/drawing/2014/main" id="{718A346C-E7BC-47D0-85A0-1F3976D07FDF}"/>
            </a:ext>
          </a:extLst>
        </xdr:cNvPr>
        <xdr:cNvCxnSpPr/>
      </xdr:nvCxnSpPr>
      <xdr:spPr>
        <a:xfrm>
          <a:off x="2019300" y="60632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141986</xdr:rowOff>
    </xdr:from>
    <xdr:to>
      <xdr:col>6</xdr:col>
      <xdr:colOff>38100</xdr:colOff>
      <xdr:row>35</xdr:row>
      <xdr:rowOff>72136</xdr:rowOff>
    </xdr:to>
    <xdr:sp macro="" textlink="">
      <xdr:nvSpPr>
        <xdr:cNvPr id="79" name="楕円 78">
          <a:extLst>
            <a:ext uri="{FF2B5EF4-FFF2-40B4-BE49-F238E27FC236}">
              <a16:creationId xmlns:a16="http://schemas.microsoft.com/office/drawing/2014/main" id="{B429DAA6-7016-400B-B6C5-30992A25E869}"/>
            </a:ext>
          </a:extLst>
        </xdr:cNvPr>
        <xdr:cNvSpPr/>
      </xdr:nvSpPr>
      <xdr:spPr>
        <a:xfrm>
          <a:off x="1079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21336</xdr:rowOff>
    </xdr:from>
    <xdr:to>
      <xdr:col>10</xdr:col>
      <xdr:colOff>114300</xdr:colOff>
      <xdr:row>35</xdr:row>
      <xdr:rowOff>62484</xdr:rowOff>
    </xdr:to>
    <xdr:cxnSp macro="">
      <xdr:nvCxnSpPr>
        <xdr:cNvPr id="80" name="直線コネクタ 79">
          <a:extLst>
            <a:ext uri="{FF2B5EF4-FFF2-40B4-BE49-F238E27FC236}">
              <a16:creationId xmlns:a16="http://schemas.microsoft.com/office/drawing/2014/main" id="{2389A0DB-81F8-423D-958C-00F15FAE3EBE}"/>
            </a:ext>
          </a:extLst>
        </xdr:cNvPr>
        <xdr:cNvCxnSpPr/>
      </xdr:nvCxnSpPr>
      <xdr:spPr>
        <a:xfrm>
          <a:off x="1130300" y="602208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F3544897-1BA6-4442-8D8D-CC9172ABD1D9}"/>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a:extLst>
            <a:ext uri="{FF2B5EF4-FFF2-40B4-BE49-F238E27FC236}">
              <a16:creationId xmlns:a16="http://schemas.microsoft.com/office/drawing/2014/main" id="{63C2E12F-1F7A-4C98-AD84-E6A1BB5EC523}"/>
            </a:ext>
          </a:extLst>
        </xdr:cNvPr>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92981</xdr:rowOff>
    </xdr:from>
    <xdr:ext cx="405111" cy="259045"/>
    <xdr:sp macro="" textlink="">
      <xdr:nvSpPr>
        <xdr:cNvPr id="83" name="n_3aveValue【道路】&#10;有形固定資産減価償却率">
          <a:extLst>
            <a:ext uri="{FF2B5EF4-FFF2-40B4-BE49-F238E27FC236}">
              <a16:creationId xmlns:a16="http://schemas.microsoft.com/office/drawing/2014/main" id="{EA4663F7-26CE-44CF-93BA-05FAE9406668}"/>
            </a:ext>
          </a:extLst>
        </xdr:cNvPr>
        <xdr:cNvSpPr txBox="1"/>
      </xdr:nvSpPr>
      <xdr:spPr>
        <a:xfrm>
          <a:off x="1816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a:extLst>
            <a:ext uri="{FF2B5EF4-FFF2-40B4-BE49-F238E27FC236}">
              <a16:creationId xmlns:a16="http://schemas.microsoft.com/office/drawing/2014/main" id="{2B09021D-1AE8-4F5C-ADD9-F4EE7CBB3D16}"/>
            </a:ext>
          </a:extLst>
        </xdr:cNvPr>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31513</xdr:rowOff>
    </xdr:from>
    <xdr:ext cx="405111" cy="259045"/>
    <xdr:sp macro="" textlink="">
      <xdr:nvSpPr>
        <xdr:cNvPr id="85" name="n_1mainValue【道路】&#10;有形固定資産減価償却率">
          <a:extLst>
            <a:ext uri="{FF2B5EF4-FFF2-40B4-BE49-F238E27FC236}">
              <a16:creationId xmlns:a16="http://schemas.microsoft.com/office/drawing/2014/main" id="{6BF19951-1CAE-4169-A545-18BD3EFDB5CF}"/>
            </a:ext>
          </a:extLst>
        </xdr:cNvPr>
        <xdr:cNvSpPr txBox="1"/>
      </xdr:nvSpPr>
      <xdr:spPr>
        <a:xfrm>
          <a:off x="35820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159529</xdr:rowOff>
    </xdr:from>
    <xdr:ext cx="405111" cy="259045"/>
    <xdr:sp macro="" textlink="">
      <xdr:nvSpPr>
        <xdr:cNvPr id="86" name="n_2mainValue【道路】&#10;有形固定資産減価償却率">
          <a:extLst>
            <a:ext uri="{FF2B5EF4-FFF2-40B4-BE49-F238E27FC236}">
              <a16:creationId xmlns:a16="http://schemas.microsoft.com/office/drawing/2014/main" id="{BCC77C19-6E1F-4CFF-8A5B-1D7B5AF5BBD8}"/>
            </a:ext>
          </a:extLst>
        </xdr:cNvPr>
        <xdr:cNvSpPr txBox="1"/>
      </xdr:nvSpPr>
      <xdr:spPr>
        <a:xfrm>
          <a:off x="2705744"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129811</xdr:rowOff>
    </xdr:from>
    <xdr:ext cx="405111" cy="259045"/>
    <xdr:sp macro="" textlink="">
      <xdr:nvSpPr>
        <xdr:cNvPr id="87" name="n_3mainValue【道路】&#10;有形固定資産減価償却率">
          <a:extLst>
            <a:ext uri="{FF2B5EF4-FFF2-40B4-BE49-F238E27FC236}">
              <a16:creationId xmlns:a16="http://schemas.microsoft.com/office/drawing/2014/main" id="{BE3ECEFA-CF8E-47D8-9379-9DF573AB1D82}"/>
            </a:ext>
          </a:extLst>
        </xdr:cNvPr>
        <xdr:cNvSpPr txBox="1"/>
      </xdr:nvSpPr>
      <xdr:spPr>
        <a:xfrm>
          <a:off x="1816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88663</xdr:rowOff>
    </xdr:from>
    <xdr:ext cx="405111" cy="259045"/>
    <xdr:sp macro="" textlink="">
      <xdr:nvSpPr>
        <xdr:cNvPr id="88" name="n_4mainValue【道路】&#10;有形固定資産減価償却率">
          <a:extLst>
            <a:ext uri="{FF2B5EF4-FFF2-40B4-BE49-F238E27FC236}">
              <a16:creationId xmlns:a16="http://schemas.microsoft.com/office/drawing/2014/main" id="{29B9A569-B612-4D87-B058-5C2E0EC06AAA}"/>
            </a:ext>
          </a:extLst>
        </xdr:cNvPr>
        <xdr:cNvSpPr txBox="1"/>
      </xdr:nvSpPr>
      <xdr:spPr>
        <a:xfrm>
          <a:off x="927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C73181D-902C-4681-A145-120BB7ABD21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B72C340-5A67-40A2-937F-3958D57FFA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BA7A0244-C601-408B-8193-DE351106E65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DD7C6F6-2186-4C4C-B353-7BDFBE801A0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CEC28D-E1E9-4772-8ABA-FE107D398E1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A4FC80-43E9-454A-B242-C0FBE2A5857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C031F05-0CD8-4D55-AD3B-1D2BA529509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DEF85D03-F8AA-4337-AF67-33C9EE85B5B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0DD7F3C-25C2-49C7-B920-3361A837B7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3DAE97BB-3F9B-4FC6-9BAD-7C725B323F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C292108-D1F9-499B-8D75-A7B96591B68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AB93716-20EF-47E3-82DD-AD50271812E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932DCA8-372A-47D1-A987-BF321C6840E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39E6F96E-05B5-4F16-8E41-B5B71F408CC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1B5A227-7712-4F7E-8189-C5249919F5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1179FF7C-E927-44F1-8EE1-D773608084D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E5C7B5B7-1AAD-4E07-A6B1-4E5A0F314C8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D4122E49-54C2-4B20-954C-67979519597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3E1E0E4-3F8A-41DE-A8B8-00FCA76E096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28BABE98-3490-4CA6-A893-63D3DCD84E71}"/>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4CAABEB1-2322-4644-A295-1643CEB75D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5667705-334D-4582-AC5B-C9E678E360E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873870D-2BA1-414D-B6D3-96181D00FB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5164312E-B0B2-4F49-9AC5-44BFF211C15B}"/>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6ECB91F-5206-427E-96C9-3A0B96F9910E}"/>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5197709B-35B7-4E5E-A90F-F1FE9BD3D08B}"/>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A0ABE633-1931-46BC-ADD5-797199D6083E}"/>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1709D1-9EE2-4E50-9C15-994671682A76}"/>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5BCCDD67-72BD-42F6-93F0-7A4D51095C71}"/>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464B072F-7E90-4ECE-B306-6193A2BC75F3}"/>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3BC9367F-4BEA-4A1A-B4C8-5F6F1999D08E}"/>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90418</xdr:rowOff>
    </xdr:from>
    <xdr:to>
      <xdr:col>46</xdr:col>
      <xdr:colOff>38100</xdr:colOff>
      <xdr:row>39</xdr:row>
      <xdr:rowOff>20568</xdr:rowOff>
    </xdr:to>
    <xdr:sp macro="" textlink="">
      <xdr:nvSpPr>
        <xdr:cNvPr id="120" name="フローチャート: 判断 119">
          <a:extLst>
            <a:ext uri="{FF2B5EF4-FFF2-40B4-BE49-F238E27FC236}">
              <a16:creationId xmlns:a16="http://schemas.microsoft.com/office/drawing/2014/main" id="{3E1835BD-9E2D-4CFA-A7C2-FCBDFBE9E7FC}"/>
            </a:ext>
          </a:extLst>
        </xdr:cNvPr>
        <xdr:cNvSpPr/>
      </xdr:nvSpPr>
      <xdr:spPr>
        <a:xfrm>
          <a:off x="8699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105810</xdr:rowOff>
    </xdr:from>
    <xdr:to>
      <xdr:col>41</xdr:col>
      <xdr:colOff>101600</xdr:colOff>
      <xdr:row>39</xdr:row>
      <xdr:rowOff>35960</xdr:rowOff>
    </xdr:to>
    <xdr:sp macro="" textlink="">
      <xdr:nvSpPr>
        <xdr:cNvPr id="121" name="フローチャート: 判断 120">
          <a:extLst>
            <a:ext uri="{FF2B5EF4-FFF2-40B4-BE49-F238E27FC236}">
              <a16:creationId xmlns:a16="http://schemas.microsoft.com/office/drawing/2014/main" id="{24F95F9E-93E5-4EB6-A756-6966F32BA566}"/>
            </a:ext>
          </a:extLst>
        </xdr:cNvPr>
        <xdr:cNvSpPr/>
      </xdr:nvSpPr>
      <xdr:spPr>
        <a:xfrm>
          <a:off x="7810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118326</xdr:rowOff>
    </xdr:from>
    <xdr:to>
      <xdr:col>36</xdr:col>
      <xdr:colOff>165100</xdr:colOff>
      <xdr:row>39</xdr:row>
      <xdr:rowOff>48476</xdr:rowOff>
    </xdr:to>
    <xdr:sp macro="" textlink="">
      <xdr:nvSpPr>
        <xdr:cNvPr id="122" name="フローチャート: 判断 121">
          <a:extLst>
            <a:ext uri="{FF2B5EF4-FFF2-40B4-BE49-F238E27FC236}">
              <a16:creationId xmlns:a16="http://schemas.microsoft.com/office/drawing/2014/main" id="{18ACCF34-0CFD-47E4-A5B2-CB31423F6DC0}"/>
            </a:ext>
          </a:extLst>
        </xdr:cNvPr>
        <xdr:cNvSpPr/>
      </xdr:nvSpPr>
      <xdr:spPr>
        <a:xfrm>
          <a:off x="6921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453250E-4927-4F56-9EB3-F57940ED3BC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2C138E11-CDF7-41F8-A9DA-993C2DF304A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43D5F9-3560-4E9B-B341-2D092F7AB0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5E6EC8-F6B4-43B0-B7CB-710409B022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3CB1B8A-9B41-4A63-B2FA-59CC23ED64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131032</xdr:rowOff>
    </xdr:from>
    <xdr:to>
      <xdr:col>55</xdr:col>
      <xdr:colOff>50800</xdr:colOff>
      <xdr:row>38</xdr:row>
      <xdr:rowOff>61182</xdr:rowOff>
    </xdr:to>
    <xdr:sp macro="" textlink="">
      <xdr:nvSpPr>
        <xdr:cNvPr id="128" name="楕円 127">
          <a:extLst>
            <a:ext uri="{FF2B5EF4-FFF2-40B4-BE49-F238E27FC236}">
              <a16:creationId xmlns:a16="http://schemas.microsoft.com/office/drawing/2014/main" id="{8ADA1D4C-56DB-4488-B862-1239A193C2D6}"/>
            </a:ext>
          </a:extLst>
        </xdr:cNvPr>
        <xdr:cNvSpPr/>
      </xdr:nvSpPr>
      <xdr:spPr>
        <a:xfrm>
          <a:off x="10426700" y="64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153909</xdr:rowOff>
    </xdr:from>
    <xdr:ext cx="534377" cy="259045"/>
    <xdr:sp macro="" textlink="">
      <xdr:nvSpPr>
        <xdr:cNvPr id="129" name="【道路】&#10;一人当たり延長該当値テキスト">
          <a:extLst>
            <a:ext uri="{FF2B5EF4-FFF2-40B4-BE49-F238E27FC236}">
              <a16:creationId xmlns:a16="http://schemas.microsoft.com/office/drawing/2014/main" id="{BC76A057-F0F5-4D2F-8D82-5908E7B72F57}"/>
            </a:ext>
          </a:extLst>
        </xdr:cNvPr>
        <xdr:cNvSpPr txBox="1"/>
      </xdr:nvSpPr>
      <xdr:spPr>
        <a:xfrm>
          <a:off x="10515600" y="632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139071</xdr:rowOff>
    </xdr:from>
    <xdr:to>
      <xdr:col>50</xdr:col>
      <xdr:colOff>165100</xdr:colOff>
      <xdr:row>38</xdr:row>
      <xdr:rowOff>69221</xdr:rowOff>
    </xdr:to>
    <xdr:sp macro="" textlink="">
      <xdr:nvSpPr>
        <xdr:cNvPr id="130" name="楕円 129">
          <a:extLst>
            <a:ext uri="{FF2B5EF4-FFF2-40B4-BE49-F238E27FC236}">
              <a16:creationId xmlns:a16="http://schemas.microsoft.com/office/drawing/2014/main" id="{EE1F1EE7-3069-43E8-8D76-525AEC1E0A06}"/>
            </a:ext>
          </a:extLst>
        </xdr:cNvPr>
        <xdr:cNvSpPr/>
      </xdr:nvSpPr>
      <xdr:spPr>
        <a:xfrm>
          <a:off x="9588500" y="64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10382</xdr:rowOff>
    </xdr:from>
    <xdr:to>
      <xdr:col>55</xdr:col>
      <xdr:colOff>0</xdr:colOff>
      <xdr:row>38</xdr:row>
      <xdr:rowOff>18421</xdr:rowOff>
    </xdr:to>
    <xdr:cxnSp macro="">
      <xdr:nvCxnSpPr>
        <xdr:cNvPr id="131" name="直線コネクタ 130">
          <a:extLst>
            <a:ext uri="{FF2B5EF4-FFF2-40B4-BE49-F238E27FC236}">
              <a16:creationId xmlns:a16="http://schemas.microsoft.com/office/drawing/2014/main" id="{D4B01DAE-06CA-42DE-A6FA-5AFE64DC812B}"/>
            </a:ext>
          </a:extLst>
        </xdr:cNvPr>
        <xdr:cNvCxnSpPr/>
      </xdr:nvCxnSpPr>
      <xdr:spPr>
        <a:xfrm flipV="1">
          <a:off x="9639300" y="6525482"/>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146215</xdr:rowOff>
    </xdr:from>
    <xdr:to>
      <xdr:col>46</xdr:col>
      <xdr:colOff>38100</xdr:colOff>
      <xdr:row>38</xdr:row>
      <xdr:rowOff>76365</xdr:rowOff>
    </xdr:to>
    <xdr:sp macro="" textlink="">
      <xdr:nvSpPr>
        <xdr:cNvPr id="132" name="楕円 131">
          <a:extLst>
            <a:ext uri="{FF2B5EF4-FFF2-40B4-BE49-F238E27FC236}">
              <a16:creationId xmlns:a16="http://schemas.microsoft.com/office/drawing/2014/main" id="{64CD3A0F-7969-4BA7-8337-743A451F1468}"/>
            </a:ext>
          </a:extLst>
        </xdr:cNvPr>
        <xdr:cNvSpPr/>
      </xdr:nvSpPr>
      <xdr:spPr>
        <a:xfrm>
          <a:off x="8699500" y="648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18421</xdr:rowOff>
    </xdr:from>
    <xdr:to>
      <xdr:col>50</xdr:col>
      <xdr:colOff>114300</xdr:colOff>
      <xdr:row>38</xdr:row>
      <xdr:rowOff>25565</xdr:rowOff>
    </xdr:to>
    <xdr:cxnSp macro="">
      <xdr:nvCxnSpPr>
        <xdr:cNvPr id="133" name="直線コネクタ 132">
          <a:extLst>
            <a:ext uri="{FF2B5EF4-FFF2-40B4-BE49-F238E27FC236}">
              <a16:creationId xmlns:a16="http://schemas.microsoft.com/office/drawing/2014/main" id="{B769DFC3-4D59-460F-91F4-D8023211DF7E}"/>
            </a:ext>
          </a:extLst>
        </xdr:cNvPr>
        <xdr:cNvCxnSpPr/>
      </xdr:nvCxnSpPr>
      <xdr:spPr>
        <a:xfrm flipV="1">
          <a:off x="8750300" y="653352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152730</xdr:rowOff>
    </xdr:from>
    <xdr:to>
      <xdr:col>41</xdr:col>
      <xdr:colOff>101600</xdr:colOff>
      <xdr:row>38</xdr:row>
      <xdr:rowOff>82880</xdr:rowOff>
    </xdr:to>
    <xdr:sp macro="" textlink="">
      <xdr:nvSpPr>
        <xdr:cNvPr id="134" name="楕円 133">
          <a:extLst>
            <a:ext uri="{FF2B5EF4-FFF2-40B4-BE49-F238E27FC236}">
              <a16:creationId xmlns:a16="http://schemas.microsoft.com/office/drawing/2014/main" id="{BB3670AF-3FA8-4299-B063-522AE23895F8}"/>
            </a:ext>
          </a:extLst>
        </xdr:cNvPr>
        <xdr:cNvSpPr/>
      </xdr:nvSpPr>
      <xdr:spPr>
        <a:xfrm>
          <a:off x="7810500" y="64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25565</xdr:rowOff>
    </xdr:from>
    <xdr:to>
      <xdr:col>45</xdr:col>
      <xdr:colOff>177800</xdr:colOff>
      <xdr:row>38</xdr:row>
      <xdr:rowOff>32080</xdr:rowOff>
    </xdr:to>
    <xdr:cxnSp macro="">
      <xdr:nvCxnSpPr>
        <xdr:cNvPr id="135" name="直線コネクタ 134">
          <a:extLst>
            <a:ext uri="{FF2B5EF4-FFF2-40B4-BE49-F238E27FC236}">
              <a16:creationId xmlns:a16="http://schemas.microsoft.com/office/drawing/2014/main" id="{E8B3F220-6B49-4E1D-BC7A-04D02AD02D09}"/>
            </a:ext>
          </a:extLst>
        </xdr:cNvPr>
        <xdr:cNvCxnSpPr/>
      </xdr:nvCxnSpPr>
      <xdr:spPr>
        <a:xfrm flipV="1">
          <a:off x="7861300" y="6540665"/>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161493</xdr:rowOff>
    </xdr:from>
    <xdr:to>
      <xdr:col>36</xdr:col>
      <xdr:colOff>165100</xdr:colOff>
      <xdr:row>38</xdr:row>
      <xdr:rowOff>91643</xdr:rowOff>
    </xdr:to>
    <xdr:sp macro="" textlink="">
      <xdr:nvSpPr>
        <xdr:cNvPr id="136" name="楕円 135">
          <a:extLst>
            <a:ext uri="{FF2B5EF4-FFF2-40B4-BE49-F238E27FC236}">
              <a16:creationId xmlns:a16="http://schemas.microsoft.com/office/drawing/2014/main" id="{3E83D4E2-FDE0-495E-9984-52072AC4A0FF}"/>
            </a:ext>
          </a:extLst>
        </xdr:cNvPr>
        <xdr:cNvSpPr/>
      </xdr:nvSpPr>
      <xdr:spPr>
        <a:xfrm>
          <a:off x="6921500" y="65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32080</xdr:rowOff>
    </xdr:from>
    <xdr:to>
      <xdr:col>41</xdr:col>
      <xdr:colOff>50800</xdr:colOff>
      <xdr:row>38</xdr:row>
      <xdr:rowOff>40843</xdr:rowOff>
    </xdr:to>
    <xdr:cxnSp macro="">
      <xdr:nvCxnSpPr>
        <xdr:cNvPr id="137" name="直線コネクタ 136">
          <a:extLst>
            <a:ext uri="{FF2B5EF4-FFF2-40B4-BE49-F238E27FC236}">
              <a16:creationId xmlns:a16="http://schemas.microsoft.com/office/drawing/2014/main" id="{8E7AF3D0-6F06-4DAB-9427-EFC7AF2B9EEC}"/>
            </a:ext>
          </a:extLst>
        </xdr:cNvPr>
        <xdr:cNvCxnSpPr/>
      </xdr:nvCxnSpPr>
      <xdr:spPr>
        <a:xfrm flipV="1">
          <a:off x="6972300" y="6547180"/>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A6742CD6-5356-4406-8767-D428D8B056AB}"/>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11695</xdr:rowOff>
    </xdr:from>
    <xdr:ext cx="534377" cy="259045"/>
    <xdr:sp macro="" textlink="">
      <xdr:nvSpPr>
        <xdr:cNvPr id="139" name="n_2aveValue【道路】&#10;一人当たり延長">
          <a:extLst>
            <a:ext uri="{FF2B5EF4-FFF2-40B4-BE49-F238E27FC236}">
              <a16:creationId xmlns:a16="http://schemas.microsoft.com/office/drawing/2014/main" id="{6A333E63-C15F-46D4-AAF5-614DE67A6DBD}"/>
            </a:ext>
          </a:extLst>
        </xdr:cNvPr>
        <xdr:cNvSpPr txBox="1"/>
      </xdr:nvSpPr>
      <xdr:spPr>
        <a:xfrm>
          <a:off x="8483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27087</xdr:rowOff>
    </xdr:from>
    <xdr:ext cx="534377" cy="259045"/>
    <xdr:sp macro="" textlink="">
      <xdr:nvSpPr>
        <xdr:cNvPr id="140" name="n_3aveValue【道路】&#10;一人当たり延長">
          <a:extLst>
            <a:ext uri="{FF2B5EF4-FFF2-40B4-BE49-F238E27FC236}">
              <a16:creationId xmlns:a16="http://schemas.microsoft.com/office/drawing/2014/main" id="{D9B788D7-FBAA-4067-867A-B43477C19FA7}"/>
            </a:ext>
          </a:extLst>
        </xdr:cNvPr>
        <xdr:cNvSpPr txBox="1"/>
      </xdr:nvSpPr>
      <xdr:spPr>
        <a:xfrm>
          <a:off x="7594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39603</xdr:rowOff>
    </xdr:from>
    <xdr:ext cx="534377" cy="259045"/>
    <xdr:sp macro="" textlink="">
      <xdr:nvSpPr>
        <xdr:cNvPr id="141" name="n_4aveValue【道路】&#10;一人当たり延長">
          <a:extLst>
            <a:ext uri="{FF2B5EF4-FFF2-40B4-BE49-F238E27FC236}">
              <a16:creationId xmlns:a16="http://schemas.microsoft.com/office/drawing/2014/main" id="{00B25FA7-6827-4F8F-A9E7-7466AE9C7126}"/>
            </a:ext>
          </a:extLst>
        </xdr:cNvPr>
        <xdr:cNvSpPr txBox="1"/>
      </xdr:nvSpPr>
      <xdr:spPr>
        <a:xfrm>
          <a:off x="6705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85748</xdr:rowOff>
    </xdr:from>
    <xdr:ext cx="534377" cy="259045"/>
    <xdr:sp macro="" textlink="">
      <xdr:nvSpPr>
        <xdr:cNvPr id="142" name="n_1mainValue【道路】&#10;一人当たり延長">
          <a:extLst>
            <a:ext uri="{FF2B5EF4-FFF2-40B4-BE49-F238E27FC236}">
              <a16:creationId xmlns:a16="http://schemas.microsoft.com/office/drawing/2014/main" id="{5461D5BA-BA8D-4C37-8220-827545AD088E}"/>
            </a:ext>
          </a:extLst>
        </xdr:cNvPr>
        <xdr:cNvSpPr txBox="1"/>
      </xdr:nvSpPr>
      <xdr:spPr>
        <a:xfrm>
          <a:off x="9359411" y="625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92892</xdr:rowOff>
    </xdr:from>
    <xdr:ext cx="534377" cy="259045"/>
    <xdr:sp macro="" textlink="">
      <xdr:nvSpPr>
        <xdr:cNvPr id="143" name="n_2mainValue【道路】&#10;一人当たり延長">
          <a:extLst>
            <a:ext uri="{FF2B5EF4-FFF2-40B4-BE49-F238E27FC236}">
              <a16:creationId xmlns:a16="http://schemas.microsoft.com/office/drawing/2014/main" id="{2A16B003-6D00-44D9-834A-B71255060358}"/>
            </a:ext>
          </a:extLst>
        </xdr:cNvPr>
        <xdr:cNvSpPr txBox="1"/>
      </xdr:nvSpPr>
      <xdr:spPr>
        <a:xfrm>
          <a:off x="8483111" y="626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99407</xdr:rowOff>
    </xdr:from>
    <xdr:ext cx="534377" cy="259045"/>
    <xdr:sp macro="" textlink="">
      <xdr:nvSpPr>
        <xdr:cNvPr id="144" name="n_3mainValue【道路】&#10;一人当たり延長">
          <a:extLst>
            <a:ext uri="{FF2B5EF4-FFF2-40B4-BE49-F238E27FC236}">
              <a16:creationId xmlns:a16="http://schemas.microsoft.com/office/drawing/2014/main" id="{F878B7AE-D27B-4A2D-8B09-484A208D9178}"/>
            </a:ext>
          </a:extLst>
        </xdr:cNvPr>
        <xdr:cNvSpPr txBox="1"/>
      </xdr:nvSpPr>
      <xdr:spPr>
        <a:xfrm>
          <a:off x="7594111" y="627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108170</xdr:rowOff>
    </xdr:from>
    <xdr:ext cx="534377" cy="259045"/>
    <xdr:sp macro="" textlink="">
      <xdr:nvSpPr>
        <xdr:cNvPr id="145" name="n_4mainValue【道路】&#10;一人当たり延長">
          <a:extLst>
            <a:ext uri="{FF2B5EF4-FFF2-40B4-BE49-F238E27FC236}">
              <a16:creationId xmlns:a16="http://schemas.microsoft.com/office/drawing/2014/main" id="{2A6B2AE3-C2E7-4A23-A34F-00FC4D44F3C8}"/>
            </a:ext>
          </a:extLst>
        </xdr:cNvPr>
        <xdr:cNvSpPr txBox="1"/>
      </xdr:nvSpPr>
      <xdr:spPr>
        <a:xfrm>
          <a:off x="6705111" y="628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278AB0B-F814-4598-AC65-6D284525E96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E8F0989-7FEE-4161-AD5C-3AF22131B66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2C8F66D4-39EB-4E29-B43E-7306B9D661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EEAE9D1-C5B3-4991-BBFB-560E0FA991E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3B1B50D-E938-4A5F-803B-42AF2E3C9EF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85AABA9-92C6-486C-8719-9EA61C746B4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296CAE28-4B91-44BD-9173-32FE084CE6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CC728A0B-75FC-48E9-BEF1-69605EAE41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1D4D62A-5247-4033-B5A6-02218F30A0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80B696E3-E2C5-40F7-AF11-3B05BB38B1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323C5A26-D82D-4987-B861-8F712311C89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DD72C9BE-A713-4419-836D-E89847F092F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B1DFADFE-EF02-4302-AA16-380350B484DE}"/>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29FFDD3F-4F47-4CAF-AEE0-82010C4518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DC188E67-1882-4B73-85CA-CD947BB1011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BCA0B48-DCF0-4724-9726-F40404C87C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D74B5422-9D3D-446C-96FF-27CC819DD4F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8B8D010-5505-4701-A9E9-4374EDF4048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B629780-ECBE-4429-B2A4-5588B1A5A4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A144E69B-8BB8-41F6-B97B-23A342D524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5E794147-6FB8-45B2-8936-3B197033809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6191D83-B8EA-48D6-A941-51D1B3DD3CD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623425BB-059F-421B-9278-ACF5FA1814C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75FC01C1-C145-4602-89AC-65E3A31AFA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EBDB656-FA4F-47ED-80C0-1F909E2BA3B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7DF422A8-B7C7-45B1-9EE6-0279D8D9E47F}"/>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2D145306-628E-4564-BA04-E2E4E34BB34E}"/>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4A55C827-5798-40BA-9B96-E3DF361B282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9729CA2-AABE-42C7-A2F2-C93688F5B592}"/>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6364708F-A556-4961-870C-9EA484698BDC}"/>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B80F631E-3725-407F-9452-D790EAB31BC6}"/>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46DD8D73-7337-4482-B69A-D58FFA38B212}"/>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3B319765-C172-44F0-9436-A118615A146C}"/>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130447</xdr:rowOff>
    </xdr:from>
    <xdr:to>
      <xdr:col>15</xdr:col>
      <xdr:colOff>101600</xdr:colOff>
      <xdr:row>61</xdr:row>
      <xdr:rowOff>60597</xdr:rowOff>
    </xdr:to>
    <xdr:sp macro="" textlink="">
      <xdr:nvSpPr>
        <xdr:cNvPr id="179" name="フローチャート: 判断 178">
          <a:extLst>
            <a:ext uri="{FF2B5EF4-FFF2-40B4-BE49-F238E27FC236}">
              <a16:creationId xmlns:a16="http://schemas.microsoft.com/office/drawing/2014/main" id="{20FD074E-572E-40D5-B3D3-3F03238647B8}"/>
            </a:ext>
          </a:extLst>
        </xdr:cNvPr>
        <xdr:cNvSpPr/>
      </xdr:nvSpPr>
      <xdr:spPr>
        <a:xfrm>
          <a:off x="2857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E217C805-E370-4C99-BDCC-7ADC3C094229}"/>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1" name="フローチャート: 判断 180">
          <a:extLst>
            <a:ext uri="{FF2B5EF4-FFF2-40B4-BE49-F238E27FC236}">
              <a16:creationId xmlns:a16="http://schemas.microsoft.com/office/drawing/2014/main" id="{4C7C95F3-6B1C-455E-ADBB-5B87D6510BD4}"/>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CB7E39-1841-4D01-B3A4-01DF6D90EA0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487CEC7-675C-4AAD-916E-59C8939EA6A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CA34DF9-13F6-478E-ADA1-B0C369CC924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B46E098-0B78-4A42-80CD-9163A1003D5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F005EA1-8D45-475A-9644-C05DA79F46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145143</xdr:rowOff>
    </xdr:from>
    <xdr:to>
      <xdr:col>24</xdr:col>
      <xdr:colOff>114300</xdr:colOff>
      <xdr:row>62</xdr:row>
      <xdr:rowOff>75293</xdr:rowOff>
    </xdr:to>
    <xdr:sp macro="" textlink="">
      <xdr:nvSpPr>
        <xdr:cNvPr id="187" name="楕円 186">
          <a:extLst>
            <a:ext uri="{FF2B5EF4-FFF2-40B4-BE49-F238E27FC236}">
              <a16:creationId xmlns:a16="http://schemas.microsoft.com/office/drawing/2014/main" id="{29BC66C4-8EF0-4992-8269-DD0CF87C5720}"/>
            </a:ext>
          </a:extLst>
        </xdr:cNvPr>
        <xdr:cNvSpPr/>
      </xdr:nvSpPr>
      <xdr:spPr>
        <a:xfrm>
          <a:off x="45847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123570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268E4734-2EFC-42AD-8053-2167E07BE460}"/>
            </a:ext>
          </a:extLst>
        </xdr:cNvPr>
        <xdr:cNvSpPr txBox="1"/>
      </xdr:nvSpPr>
      <xdr:spPr>
        <a:xfrm>
          <a:off x="4673600"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127181</xdr:rowOff>
    </xdr:from>
    <xdr:to>
      <xdr:col>20</xdr:col>
      <xdr:colOff>38100</xdr:colOff>
      <xdr:row>62</xdr:row>
      <xdr:rowOff>57331</xdr:rowOff>
    </xdr:to>
    <xdr:sp macro="" textlink="">
      <xdr:nvSpPr>
        <xdr:cNvPr id="189" name="楕円 188">
          <a:extLst>
            <a:ext uri="{FF2B5EF4-FFF2-40B4-BE49-F238E27FC236}">
              <a16:creationId xmlns:a16="http://schemas.microsoft.com/office/drawing/2014/main" id="{860AF851-ECDF-49C3-950D-66B44B67B0ED}"/>
            </a:ext>
          </a:extLst>
        </xdr:cNvPr>
        <xdr:cNvSpPr/>
      </xdr:nvSpPr>
      <xdr:spPr>
        <a:xfrm>
          <a:off x="3746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xdr:rowOff>
    </xdr:from>
    <xdr:to>
      <xdr:col>24</xdr:col>
      <xdr:colOff>63500</xdr:colOff>
      <xdr:row>62</xdr:row>
      <xdr:rowOff>24493</xdr:rowOff>
    </xdr:to>
    <xdr:cxnSp macro="">
      <xdr:nvCxnSpPr>
        <xdr:cNvPr id="190" name="直線コネクタ 189">
          <a:extLst>
            <a:ext uri="{FF2B5EF4-FFF2-40B4-BE49-F238E27FC236}">
              <a16:creationId xmlns:a16="http://schemas.microsoft.com/office/drawing/2014/main" id="{EC42522E-501D-422E-92B9-B151A93FFB02}"/>
            </a:ext>
          </a:extLst>
        </xdr:cNvPr>
        <xdr:cNvCxnSpPr/>
      </xdr:nvCxnSpPr>
      <xdr:spPr>
        <a:xfrm>
          <a:off x="3797300" y="1063643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1" name="楕円 190">
          <a:extLst>
            <a:ext uri="{FF2B5EF4-FFF2-40B4-BE49-F238E27FC236}">
              <a16:creationId xmlns:a16="http://schemas.microsoft.com/office/drawing/2014/main" id="{CEB6AF44-3BE0-4EDA-A3DB-5453A6BC3793}"/>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6531</xdr:rowOff>
    </xdr:to>
    <xdr:cxnSp macro="">
      <xdr:nvCxnSpPr>
        <xdr:cNvPr id="192" name="直線コネクタ 191">
          <a:extLst>
            <a:ext uri="{FF2B5EF4-FFF2-40B4-BE49-F238E27FC236}">
              <a16:creationId xmlns:a16="http://schemas.microsoft.com/office/drawing/2014/main" id="{67ECB142-FB9A-4551-B8DF-ED8C6C7E5279}"/>
            </a:ext>
          </a:extLst>
        </xdr:cNvPr>
        <xdr:cNvCxnSpPr/>
      </xdr:nvCxnSpPr>
      <xdr:spPr>
        <a:xfrm>
          <a:off x="2908300" y="106184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3" name="楕円 192">
          <a:extLst>
            <a:ext uri="{FF2B5EF4-FFF2-40B4-BE49-F238E27FC236}">
              <a16:creationId xmlns:a16="http://schemas.microsoft.com/office/drawing/2014/main" id="{3355160E-CB35-4BCD-B65A-D4B639F8AFC4}"/>
            </a:ext>
          </a:extLst>
        </xdr:cNvPr>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61</xdr:row>
      <xdr:rowOff>160020</xdr:rowOff>
    </xdr:to>
    <xdr:cxnSp macro="">
      <xdr:nvCxnSpPr>
        <xdr:cNvPr id="194" name="直線コネクタ 193">
          <a:extLst>
            <a:ext uri="{FF2B5EF4-FFF2-40B4-BE49-F238E27FC236}">
              <a16:creationId xmlns:a16="http://schemas.microsoft.com/office/drawing/2014/main" id="{DDFD9FD3-AAD8-45CE-9D3A-6E8ACA7F5C29}"/>
            </a:ext>
          </a:extLst>
        </xdr:cNvPr>
        <xdr:cNvCxnSpPr/>
      </xdr:nvCxnSpPr>
      <xdr:spPr>
        <a:xfrm>
          <a:off x="2019300" y="105988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70031</xdr:rowOff>
    </xdr:from>
    <xdr:to>
      <xdr:col>6</xdr:col>
      <xdr:colOff>38100</xdr:colOff>
      <xdr:row>62</xdr:row>
      <xdr:rowOff>181</xdr:rowOff>
    </xdr:to>
    <xdr:sp macro="" textlink="">
      <xdr:nvSpPr>
        <xdr:cNvPr id="195" name="楕円 194">
          <a:extLst>
            <a:ext uri="{FF2B5EF4-FFF2-40B4-BE49-F238E27FC236}">
              <a16:creationId xmlns:a16="http://schemas.microsoft.com/office/drawing/2014/main" id="{3563A1CC-E141-42AA-87F2-DA9569BCB2EF}"/>
            </a:ext>
          </a:extLst>
        </xdr:cNvPr>
        <xdr:cNvSpPr/>
      </xdr:nvSpPr>
      <xdr:spPr>
        <a:xfrm>
          <a:off x="1079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120831</xdr:rowOff>
    </xdr:from>
    <xdr:to>
      <xdr:col>10</xdr:col>
      <xdr:colOff>114300</xdr:colOff>
      <xdr:row>61</xdr:row>
      <xdr:rowOff>140426</xdr:rowOff>
    </xdr:to>
    <xdr:cxnSp macro="">
      <xdr:nvCxnSpPr>
        <xdr:cNvPr id="196" name="直線コネクタ 195">
          <a:extLst>
            <a:ext uri="{FF2B5EF4-FFF2-40B4-BE49-F238E27FC236}">
              <a16:creationId xmlns:a16="http://schemas.microsoft.com/office/drawing/2014/main" id="{646681BA-22F9-4BDC-9A7E-12787CDFA973}"/>
            </a:ext>
          </a:extLst>
        </xdr:cNvPr>
        <xdr:cNvCxnSpPr/>
      </xdr:nvCxnSpPr>
      <xdr:spPr>
        <a:xfrm>
          <a:off x="1130300" y="1057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EAA7AD7-1D33-490A-8B04-41937886E9A3}"/>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77124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5F624C4-DE59-4122-BC66-6E47EF26E68F}"/>
            </a:ext>
          </a:extLst>
        </xdr:cNvPr>
        <xdr:cNvSpPr txBox="1"/>
      </xdr:nvSpPr>
      <xdr:spPr>
        <a:xfrm>
          <a:off x="2705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146F78C-91BC-45E8-A857-BE23B839811E}"/>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BE3D0CD-904F-407A-94A1-02C4E3F57119}"/>
            </a:ext>
          </a:extLst>
        </xdr:cNvPr>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48458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3B9E5B80-2F98-4ACD-A231-71EC64B5B1F4}"/>
            </a:ext>
          </a:extLst>
        </xdr:cNvPr>
        <xdr:cNvSpPr txBox="1"/>
      </xdr:nvSpPr>
      <xdr:spPr>
        <a:xfrm>
          <a:off x="3582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74267AB-7929-47F1-80E0-FC50DAA4E50A}"/>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153D35BB-D31A-4209-8697-E60E5F515D3A}"/>
            </a:ext>
          </a:extLst>
        </xdr:cNvPr>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162758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2916231-C45E-4D1A-8C10-EC46374B6ED5}"/>
            </a:ext>
          </a:extLst>
        </xdr:cNvPr>
        <xdr:cNvSpPr txBox="1"/>
      </xdr:nvSpPr>
      <xdr:spPr>
        <a:xfrm>
          <a:off x="9277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E2FAD5AE-C98B-4BAB-BE2D-AEFC49639E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B9FC2B-EB97-4DC0-AB9C-003E64A6A1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EED81A9-8889-43B3-A9EC-90D871643B2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4233E20-8C9B-4F47-8F89-DDF962282CF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B383386-39DE-4D3E-A5D0-41F0355F768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4B28EE0A-425C-491C-90F6-772BACF486B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B4C6292-522F-4114-A369-5AA5E8366D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BEE5C7C6-87C9-4CDA-B465-F39CDE1C17E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2058A93D-3D0E-49D7-9E04-93B1E0DA6E4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171B047-E26C-4355-B8DD-3B4729D5530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1FFA1969-D258-4F36-BB1D-DE8673B73AA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D2FA4DC0-F14C-4192-A79C-87C9CB12AD52}"/>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F4699A7-D102-46AA-9782-9E7699A731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A5427C88-88E2-4CE6-A9AA-5EA36EDAE8B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DE45F379-8C75-4CDB-9DFB-A10879AF7DD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19536D6-E900-449B-857B-44EBB57439F6}"/>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51FA81B-4F66-40BC-B8F5-A5F5961E51B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11109E50-0BD6-469E-AFEC-C0CB0616562B}"/>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6F00735C-05F6-4E44-B663-559B97EDCFDA}"/>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8CFBFA25-9C75-460B-A486-373750885115}"/>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D534092E-EB76-46A4-A8EA-5C01F192306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BF4F3D59-F83B-4E31-9E83-5CCD960FC9F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392511-1E65-4EEA-A2BA-5833FE8618B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8FF884E8-EACB-439D-90D6-E61FF91B51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48CEC8C6-6248-4F75-96E6-15748F67B37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E9950B65-7EFF-4C3E-BEF3-3FAA2E42F3A1}"/>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59C4EBB-FEFD-40D2-BB34-956CF428E3C2}"/>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F98A90C2-CE44-42DC-91CF-89AC7F646236}"/>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CF280D1-9646-4E5F-9872-18AFBABF7A88}"/>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2BE7E232-AF9D-4E3F-9AAA-B9E75C130472}"/>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4CA8053-4A0A-4AFB-8094-155D5A08F73E}"/>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264D992A-F5E3-4D8C-94B9-7DC995035A3E}"/>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A65905-28E7-412F-A723-78A5A8333C93}"/>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10806</xdr:rowOff>
    </xdr:from>
    <xdr:to>
      <xdr:col>46</xdr:col>
      <xdr:colOff>38100</xdr:colOff>
      <xdr:row>62</xdr:row>
      <xdr:rowOff>112406</xdr:rowOff>
    </xdr:to>
    <xdr:sp macro="" textlink="">
      <xdr:nvSpPr>
        <xdr:cNvPr id="238" name="フローチャート: 判断 237">
          <a:extLst>
            <a:ext uri="{FF2B5EF4-FFF2-40B4-BE49-F238E27FC236}">
              <a16:creationId xmlns:a16="http://schemas.microsoft.com/office/drawing/2014/main" id="{E678C662-436F-4752-A7C0-ACEB0704A3B9}"/>
            </a:ext>
          </a:extLst>
        </xdr:cNvPr>
        <xdr:cNvSpPr/>
      </xdr:nvSpPr>
      <xdr:spPr>
        <a:xfrm>
          <a:off x="8699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163160</xdr:rowOff>
    </xdr:from>
    <xdr:to>
      <xdr:col>41</xdr:col>
      <xdr:colOff>101600</xdr:colOff>
      <xdr:row>62</xdr:row>
      <xdr:rowOff>93310</xdr:rowOff>
    </xdr:to>
    <xdr:sp macro="" textlink="">
      <xdr:nvSpPr>
        <xdr:cNvPr id="239" name="フローチャート: 判断 238">
          <a:extLst>
            <a:ext uri="{FF2B5EF4-FFF2-40B4-BE49-F238E27FC236}">
              <a16:creationId xmlns:a16="http://schemas.microsoft.com/office/drawing/2014/main" id="{CBD124D3-8007-47B4-92C5-9C51F252D7AD}"/>
            </a:ext>
          </a:extLst>
        </xdr:cNvPr>
        <xdr:cNvSpPr/>
      </xdr:nvSpPr>
      <xdr:spPr>
        <a:xfrm>
          <a:off x="7810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25088</xdr:rowOff>
    </xdr:from>
    <xdr:to>
      <xdr:col>36</xdr:col>
      <xdr:colOff>165100</xdr:colOff>
      <xdr:row>62</xdr:row>
      <xdr:rowOff>126688</xdr:rowOff>
    </xdr:to>
    <xdr:sp macro="" textlink="">
      <xdr:nvSpPr>
        <xdr:cNvPr id="240" name="フローチャート: 判断 239">
          <a:extLst>
            <a:ext uri="{FF2B5EF4-FFF2-40B4-BE49-F238E27FC236}">
              <a16:creationId xmlns:a16="http://schemas.microsoft.com/office/drawing/2014/main" id="{5A6ED951-0BDD-4093-BC07-B0565A47B04F}"/>
            </a:ext>
          </a:extLst>
        </xdr:cNvPr>
        <xdr:cNvSpPr/>
      </xdr:nvSpPr>
      <xdr:spPr>
        <a:xfrm>
          <a:off x="6921500" y="10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2B7F2C4-0406-4141-B2E0-DE495F5272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3C129DE-DD24-4BBC-AD73-C7038A0E01C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AED8B30-0185-419A-9701-1994C3DE63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967AAA9-E910-4EB0-8CCA-535B5FE519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635B9AA-A961-4547-A4D6-8F001D1617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79704</xdr:rowOff>
    </xdr:from>
    <xdr:to>
      <xdr:col>55</xdr:col>
      <xdr:colOff>50800</xdr:colOff>
      <xdr:row>59</xdr:row>
      <xdr:rowOff>9854</xdr:rowOff>
    </xdr:to>
    <xdr:sp macro="" textlink="">
      <xdr:nvSpPr>
        <xdr:cNvPr id="246" name="楕円 245">
          <a:extLst>
            <a:ext uri="{FF2B5EF4-FFF2-40B4-BE49-F238E27FC236}">
              <a16:creationId xmlns:a16="http://schemas.microsoft.com/office/drawing/2014/main" id="{9C43528C-E19D-4C2C-9F91-697D7D34C79E}"/>
            </a:ext>
          </a:extLst>
        </xdr:cNvPr>
        <xdr:cNvSpPr/>
      </xdr:nvSpPr>
      <xdr:spPr>
        <a:xfrm>
          <a:off x="10426700" y="100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102581</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A1E18EA-B5CF-4147-9ADB-46B9584E451D}"/>
            </a:ext>
          </a:extLst>
        </xdr:cNvPr>
        <xdr:cNvSpPr txBox="1"/>
      </xdr:nvSpPr>
      <xdr:spPr>
        <a:xfrm>
          <a:off x="10515600" y="987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91288</xdr:rowOff>
    </xdr:from>
    <xdr:to>
      <xdr:col>50</xdr:col>
      <xdr:colOff>165100</xdr:colOff>
      <xdr:row>59</xdr:row>
      <xdr:rowOff>21438</xdr:rowOff>
    </xdr:to>
    <xdr:sp macro="" textlink="">
      <xdr:nvSpPr>
        <xdr:cNvPr id="248" name="楕円 247">
          <a:extLst>
            <a:ext uri="{FF2B5EF4-FFF2-40B4-BE49-F238E27FC236}">
              <a16:creationId xmlns:a16="http://schemas.microsoft.com/office/drawing/2014/main" id="{F21C78E7-2100-455A-BFC9-AEEFB460F494}"/>
            </a:ext>
          </a:extLst>
        </xdr:cNvPr>
        <xdr:cNvSpPr/>
      </xdr:nvSpPr>
      <xdr:spPr>
        <a:xfrm>
          <a:off x="9588500" y="100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130504</xdr:rowOff>
    </xdr:from>
    <xdr:to>
      <xdr:col>55</xdr:col>
      <xdr:colOff>0</xdr:colOff>
      <xdr:row>58</xdr:row>
      <xdr:rowOff>142088</xdr:rowOff>
    </xdr:to>
    <xdr:cxnSp macro="">
      <xdr:nvCxnSpPr>
        <xdr:cNvPr id="249" name="直線コネクタ 248">
          <a:extLst>
            <a:ext uri="{FF2B5EF4-FFF2-40B4-BE49-F238E27FC236}">
              <a16:creationId xmlns:a16="http://schemas.microsoft.com/office/drawing/2014/main" id="{349DA94E-028A-43CF-8F98-56F94EADF188}"/>
            </a:ext>
          </a:extLst>
        </xdr:cNvPr>
        <xdr:cNvCxnSpPr/>
      </xdr:nvCxnSpPr>
      <xdr:spPr>
        <a:xfrm flipV="1">
          <a:off x="9639300" y="10074604"/>
          <a:ext cx="838200" cy="1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101589</xdr:rowOff>
    </xdr:from>
    <xdr:to>
      <xdr:col>46</xdr:col>
      <xdr:colOff>38100</xdr:colOff>
      <xdr:row>59</xdr:row>
      <xdr:rowOff>31739</xdr:rowOff>
    </xdr:to>
    <xdr:sp macro="" textlink="">
      <xdr:nvSpPr>
        <xdr:cNvPr id="250" name="楕円 249">
          <a:extLst>
            <a:ext uri="{FF2B5EF4-FFF2-40B4-BE49-F238E27FC236}">
              <a16:creationId xmlns:a16="http://schemas.microsoft.com/office/drawing/2014/main" id="{E9A14B06-9C67-4558-AC7E-399FE4DBC324}"/>
            </a:ext>
          </a:extLst>
        </xdr:cNvPr>
        <xdr:cNvSpPr/>
      </xdr:nvSpPr>
      <xdr:spPr>
        <a:xfrm>
          <a:off x="8699500" y="100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142088</xdr:rowOff>
    </xdr:from>
    <xdr:to>
      <xdr:col>50</xdr:col>
      <xdr:colOff>114300</xdr:colOff>
      <xdr:row>58</xdr:row>
      <xdr:rowOff>152389</xdr:rowOff>
    </xdr:to>
    <xdr:cxnSp macro="">
      <xdr:nvCxnSpPr>
        <xdr:cNvPr id="251" name="直線コネクタ 250">
          <a:extLst>
            <a:ext uri="{FF2B5EF4-FFF2-40B4-BE49-F238E27FC236}">
              <a16:creationId xmlns:a16="http://schemas.microsoft.com/office/drawing/2014/main" id="{496E08E5-85FF-4BF4-8C21-1BCA59E16EFE}"/>
            </a:ext>
          </a:extLst>
        </xdr:cNvPr>
        <xdr:cNvCxnSpPr/>
      </xdr:nvCxnSpPr>
      <xdr:spPr>
        <a:xfrm flipV="1">
          <a:off x="8750300" y="10086188"/>
          <a:ext cx="889000" cy="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110985</xdr:rowOff>
    </xdr:from>
    <xdr:to>
      <xdr:col>41</xdr:col>
      <xdr:colOff>101600</xdr:colOff>
      <xdr:row>59</xdr:row>
      <xdr:rowOff>41135</xdr:rowOff>
    </xdr:to>
    <xdr:sp macro="" textlink="">
      <xdr:nvSpPr>
        <xdr:cNvPr id="252" name="楕円 251">
          <a:extLst>
            <a:ext uri="{FF2B5EF4-FFF2-40B4-BE49-F238E27FC236}">
              <a16:creationId xmlns:a16="http://schemas.microsoft.com/office/drawing/2014/main" id="{AF7FE7C4-A9F4-406A-AD2A-27DFED4B36BD}"/>
            </a:ext>
          </a:extLst>
        </xdr:cNvPr>
        <xdr:cNvSpPr/>
      </xdr:nvSpPr>
      <xdr:spPr>
        <a:xfrm>
          <a:off x="7810500" y="100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152389</xdr:rowOff>
    </xdr:from>
    <xdr:to>
      <xdr:col>45</xdr:col>
      <xdr:colOff>177800</xdr:colOff>
      <xdr:row>58</xdr:row>
      <xdr:rowOff>161785</xdr:rowOff>
    </xdr:to>
    <xdr:cxnSp macro="">
      <xdr:nvCxnSpPr>
        <xdr:cNvPr id="253" name="直線コネクタ 252">
          <a:extLst>
            <a:ext uri="{FF2B5EF4-FFF2-40B4-BE49-F238E27FC236}">
              <a16:creationId xmlns:a16="http://schemas.microsoft.com/office/drawing/2014/main" id="{79C2F1EA-F055-4ACA-A937-E744C88D6809}"/>
            </a:ext>
          </a:extLst>
        </xdr:cNvPr>
        <xdr:cNvCxnSpPr/>
      </xdr:nvCxnSpPr>
      <xdr:spPr>
        <a:xfrm flipV="1">
          <a:off x="7861300" y="10096489"/>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123624</xdr:rowOff>
    </xdr:from>
    <xdr:to>
      <xdr:col>36</xdr:col>
      <xdr:colOff>165100</xdr:colOff>
      <xdr:row>59</xdr:row>
      <xdr:rowOff>53774</xdr:rowOff>
    </xdr:to>
    <xdr:sp macro="" textlink="">
      <xdr:nvSpPr>
        <xdr:cNvPr id="254" name="楕円 253">
          <a:extLst>
            <a:ext uri="{FF2B5EF4-FFF2-40B4-BE49-F238E27FC236}">
              <a16:creationId xmlns:a16="http://schemas.microsoft.com/office/drawing/2014/main" id="{86996FD7-4B1E-4610-A10E-1706A465ED74}"/>
            </a:ext>
          </a:extLst>
        </xdr:cNvPr>
        <xdr:cNvSpPr/>
      </xdr:nvSpPr>
      <xdr:spPr>
        <a:xfrm>
          <a:off x="6921500" y="1006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161785</xdr:rowOff>
    </xdr:from>
    <xdr:to>
      <xdr:col>41</xdr:col>
      <xdr:colOff>50800</xdr:colOff>
      <xdr:row>59</xdr:row>
      <xdr:rowOff>2974</xdr:rowOff>
    </xdr:to>
    <xdr:cxnSp macro="">
      <xdr:nvCxnSpPr>
        <xdr:cNvPr id="255" name="直線コネクタ 254">
          <a:extLst>
            <a:ext uri="{FF2B5EF4-FFF2-40B4-BE49-F238E27FC236}">
              <a16:creationId xmlns:a16="http://schemas.microsoft.com/office/drawing/2014/main" id="{910AD01F-DD1C-46AE-AB04-4A5B6B5F651C}"/>
            </a:ext>
          </a:extLst>
        </xdr:cNvPr>
        <xdr:cNvCxnSpPr/>
      </xdr:nvCxnSpPr>
      <xdr:spPr>
        <a:xfrm flipV="1">
          <a:off x="6972300" y="10105885"/>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5DE34DF-2633-4AC9-A128-019F8CC890AA}"/>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103533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A5DB6F8-1131-4738-901F-872DA8AF8DE2}"/>
            </a:ext>
          </a:extLst>
        </xdr:cNvPr>
        <xdr:cNvSpPr txBox="1"/>
      </xdr:nvSpPr>
      <xdr:spPr>
        <a:xfrm>
          <a:off x="8450795" y="1073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84437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E9A2AB4-6352-4ACF-BEBD-2F005DF2BF80}"/>
            </a:ext>
          </a:extLst>
        </xdr:cNvPr>
        <xdr:cNvSpPr txBox="1"/>
      </xdr:nvSpPr>
      <xdr:spPr>
        <a:xfrm>
          <a:off x="7561795" y="1071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117815</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6627DC6-A0C4-4D2E-BA1A-CF1CB9FB0B09}"/>
            </a:ext>
          </a:extLst>
        </xdr:cNvPr>
        <xdr:cNvSpPr txBox="1"/>
      </xdr:nvSpPr>
      <xdr:spPr>
        <a:xfrm>
          <a:off x="6672795" y="107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37965</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60AF8BA-A7DA-4335-9AEB-7FC6BC213D2B}"/>
            </a:ext>
          </a:extLst>
        </xdr:cNvPr>
        <xdr:cNvSpPr txBox="1"/>
      </xdr:nvSpPr>
      <xdr:spPr>
        <a:xfrm>
          <a:off x="9327095" y="981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48266</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F7BB46BD-C9D9-4515-AE28-C922C0386A6E}"/>
            </a:ext>
          </a:extLst>
        </xdr:cNvPr>
        <xdr:cNvSpPr txBox="1"/>
      </xdr:nvSpPr>
      <xdr:spPr>
        <a:xfrm>
          <a:off x="8450795" y="9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57662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CEA0042-DAB4-414C-BACF-E4899E85D778}"/>
            </a:ext>
          </a:extLst>
        </xdr:cNvPr>
        <xdr:cNvSpPr txBox="1"/>
      </xdr:nvSpPr>
      <xdr:spPr>
        <a:xfrm>
          <a:off x="7561795" y="983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70301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728C76-DD1A-42B7-AE2C-7359041B5203}"/>
            </a:ext>
          </a:extLst>
        </xdr:cNvPr>
        <xdr:cNvSpPr txBox="1"/>
      </xdr:nvSpPr>
      <xdr:spPr>
        <a:xfrm>
          <a:off x="6672795" y="984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B5A3240B-16A9-4698-9AC2-2AE40BA937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A04D11E-2C1C-4769-A3BB-53E5DCE1C6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6916B06-50C4-445E-BC09-D87C9D8F4E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C612691-792A-4491-9DCE-2C8CBA4033A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4B41A27-DFD3-4B66-A04A-92F0FC69AD3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8A5A9FE-BCCC-49D7-90A2-B9ECAB6E93F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2091EE33-B76B-4B06-A264-8A7ADC099F8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CF14E926-122C-46C5-93C8-34F2A805CE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F426A858-CCDE-499A-87D3-1B427738D1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77EEAFD-C057-497A-86A6-3CFFDE687D6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E6139C0-F8C8-4220-B6AE-3A62017469D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CBB02B73-8917-4BD9-8A37-3D1F9A793D7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10459B5-6ABE-4824-9770-1C18123D648F}"/>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E8AB5AD4-381A-44F9-AFB6-FDD88250421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27DF5758-F92F-42D2-A322-A92B6DD7530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7B63B0D-89CD-4FF3-985B-529D7AD9BE5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9B1E3EE0-F084-476E-A008-75D020816A0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5A5881A-7721-41E1-B387-B57CDD5178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E7D1A13-98A7-486E-9DAC-823B6619AAA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C1357CD-E107-4D15-B770-988C2A29E21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C5A6329-2A04-4215-A981-E18BE36CE5C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DA20F1CC-C2E6-4739-98B6-3F096EBF2FD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8ECD391-2BA4-4231-ABEF-48176A9FA5E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E397D996-77B1-41B1-924F-4549B7FF5E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0FE9070-8DD2-478B-902F-855565D40D57}"/>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EA2C335E-2CA2-4F5B-9838-26BE7F41FB73}"/>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F12D98D1-2FEE-4E98-B7E0-4355BD6755F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A29F78E-A3DC-42ED-A812-97A515902B7E}"/>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8AA89C4D-6B2A-4D6A-BD41-B5E538A5C9D4}"/>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D860C892-23AE-4068-A0ED-2F7085BA1904}"/>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1BEA6F14-E1BD-4101-BED3-69EB368214D1}"/>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93A68024-241F-433C-9FFB-EBCF79C507C5}"/>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636</xdr:rowOff>
    </xdr:from>
    <xdr:to>
      <xdr:col>15</xdr:col>
      <xdr:colOff>101600</xdr:colOff>
      <xdr:row>82</xdr:row>
      <xdr:rowOff>102236</xdr:rowOff>
    </xdr:to>
    <xdr:sp macro="" textlink="">
      <xdr:nvSpPr>
        <xdr:cNvPr id="296" name="フローチャート: 判断 295">
          <a:extLst>
            <a:ext uri="{FF2B5EF4-FFF2-40B4-BE49-F238E27FC236}">
              <a16:creationId xmlns:a16="http://schemas.microsoft.com/office/drawing/2014/main" id="{B6F8A5E1-08B6-43C6-A6D8-416D8C7BE2E1}"/>
            </a:ext>
          </a:extLst>
        </xdr:cNvPr>
        <xdr:cNvSpPr/>
      </xdr:nvSpPr>
      <xdr:spPr>
        <a:xfrm>
          <a:off x="2857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158750</xdr:rowOff>
    </xdr:from>
    <xdr:to>
      <xdr:col>10</xdr:col>
      <xdr:colOff>165100</xdr:colOff>
      <xdr:row>83</xdr:row>
      <xdr:rowOff>88900</xdr:rowOff>
    </xdr:to>
    <xdr:sp macro="" textlink="">
      <xdr:nvSpPr>
        <xdr:cNvPr id="297" name="フローチャート: 判断 296">
          <a:extLst>
            <a:ext uri="{FF2B5EF4-FFF2-40B4-BE49-F238E27FC236}">
              <a16:creationId xmlns:a16="http://schemas.microsoft.com/office/drawing/2014/main" id="{4210B56D-11A4-45E7-AB74-06579253C39A}"/>
            </a:ext>
          </a:extLst>
        </xdr:cNvPr>
        <xdr:cNvSpPr/>
      </xdr:nvSpPr>
      <xdr:spPr>
        <a:xfrm>
          <a:off x="1968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120650</xdr:rowOff>
    </xdr:from>
    <xdr:to>
      <xdr:col>6</xdr:col>
      <xdr:colOff>38100</xdr:colOff>
      <xdr:row>83</xdr:row>
      <xdr:rowOff>50800</xdr:rowOff>
    </xdr:to>
    <xdr:sp macro="" textlink="">
      <xdr:nvSpPr>
        <xdr:cNvPr id="298" name="フローチャート: 判断 297">
          <a:extLst>
            <a:ext uri="{FF2B5EF4-FFF2-40B4-BE49-F238E27FC236}">
              <a16:creationId xmlns:a16="http://schemas.microsoft.com/office/drawing/2014/main" id="{7A002BB4-763A-4383-926D-58649CCEE91B}"/>
            </a:ext>
          </a:extLst>
        </xdr:cNvPr>
        <xdr:cNvSpPr/>
      </xdr:nvSpPr>
      <xdr:spPr>
        <a:xfrm>
          <a:off x="1079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E5F4B45-38E1-4FA7-8A56-2607BA6F124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59CA3AB-1F6E-4B5A-93E1-21EBA2205DF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6FA3240-5A8B-4138-B9A9-DE5AF084DC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28D9050-A3CD-4C80-9A5A-3795662060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B7F47C6-5308-4076-ACD1-909A0AE66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82550</xdr:rowOff>
    </xdr:from>
    <xdr:to>
      <xdr:col>24</xdr:col>
      <xdr:colOff>114300</xdr:colOff>
      <xdr:row>86</xdr:row>
      <xdr:rowOff>12700</xdr:rowOff>
    </xdr:to>
    <xdr:sp macro="" textlink="">
      <xdr:nvSpPr>
        <xdr:cNvPr id="304" name="楕円 303">
          <a:extLst>
            <a:ext uri="{FF2B5EF4-FFF2-40B4-BE49-F238E27FC236}">
              <a16:creationId xmlns:a16="http://schemas.microsoft.com/office/drawing/2014/main" id="{1285C341-44F5-4C4E-AC33-1740C0DA4942}"/>
            </a:ext>
          </a:extLst>
        </xdr:cNvPr>
        <xdr:cNvSpPr/>
      </xdr:nvSpPr>
      <xdr:spPr>
        <a:xfrm>
          <a:off x="4584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60977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E5F8FBD-DDA0-4D33-8730-34FA9DC13248}"/>
            </a:ext>
          </a:extLst>
        </xdr:cNvPr>
        <xdr:cNvSpPr txBox="1"/>
      </xdr:nvSpPr>
      <xdr:spPr>
        <a:xfrm>
          <a:off x="4673600" y="1463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65405</xdr:rowOff>
    </xdr:from>
    <xdr:to>
      <xdr:col>20</xdr:col>
      <xdr:colOff>38100</xdr:colOff>
      <xdr:row>85</xdr:row>
      <xdr:rowOff>167005</xdr:rowOff>
    </xdr:to>
    <xdr:sp macro="" textlink="">
      <xdr:nvSpPr>
        <xdr:cNvPr id="306" name="楕円 305">
          <a:extLst>
            <a:ext uri="{FF2B5EF4-FFF2-40B4-BE49-F238E27FC236}">
              <a16:creationId xmlns:a16="http://schemas.microsoft.com/office/drawing/2014/main" id="{D3969F9F-8A24-4719-86E0-5E6AAAD2B0FA}"/>
            </a:ext>
          </a:extLst>
        </xdr:cNvPr>
        <xdr:cNvSpPr/>
      </xdr:nvSpPr>
      <xdr:spPr>
        <a:xfrm>
          <a:off x="3746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116205</xdr:rowOff>
    </xdr:from>
    <xdr:to>
      <xdr:col>24</xdr:col>
      <xdr:colOff>63500</xdr:colOff>
      <xdr:row>85</xdr:row>
      <xdr:rowOff>133350</xdr:rowOff>
    </xdr:to>
    <xdr:cxnSp macro="">
      <xdr:nvCxnSpPr>
        <xdr:cNvPr id="307" name="直線コネクタ 306">
          <a:extLst>
            <a:ext uri="{FF2B5EF4-FFF2-40B4-BE49-F238E27FC236}">
              <a16:creationId xmlns:a16="http://schemas.microsoft.com/office/drawing/2014/main" id="{EE759DC8-7BAD-455F-920D-3A471F5E00D3}"/>
            </a:ext>
          </a:extLst>
        </xdr:cNvPr>
        <xdr:cNvCxnSpPr/>
      </xdr:nvCxnSpPr>
      <xdr:spPr>
        <a:xfrm>
          <a:off x="3797300" y="1468945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29211</xdr:rowOff>
    </xdr:from>
    <xdr:to>
      <xdr:col>15</xdr:col>
      <xdr:colOff>101600</xdr:colOff>
      <xdr:row>85</xdr:row>
      <xdr:rowOff>130811</xdr:rowOff>
    </xdr:to>
    <xdr:sp macro="" textlink="">
      <xdr:nvSpPr>
        <xdr:cNvPr id="308" name="楕円 307">
          <a:extLst>
            <a:ext uri="{FF2B5EF4-FFF2-40B4-BE49-F238E27FC236}">
              <a16:creationId xmlns:a16="http://schemas.microsoft.com/office/drawing/2014/main" id="{FCE3D1E9-3A9C-44B7-B030-FB1AB8A65781}"/>
            </a:ext>
          </a:extLst>
        </xdr:cNvPr>
        <xdr:cNvSpPr/>
      </xdr:nvSpPr>
      <xdr:spPr>
        <a:xfrm>
          <a:off x="2857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80011</xdr:rowOff>
    </xdr:from>
    <xdr:to>
      <xdr:col>19</xdr:col>
      <xdr:colOff>177800</xdr:colOff>
      <xdr:row>85</xdr:row>
      <xdr:rowOff>116205</xdr:rowOff>
    </xdr:to>
    <xdr:cxnSp macro="">
      <xdr:nvCxnSpPr>
        <xdr:cNvPr id="309" name="直線コネクタ 308">
          <a:extLst>
            <a:ext uri="{FF2B5EF4-FFF2-40B4-BE49-F238E27FC236}">
              <a16:creationId xmlns:a16="http://schemas.microsoft.com/office/drawing/2014/main" id="{D402D236-D7F1-4299-A6A5-0571A7BE17F1}"/>
            </a:ext>
          </a:extLst>
        </xdr:cNvPr>
        <xdr:cNvCxnSpPr/>
      </xdr:nvCxnSpPr>
      <xdr:spPr>
        <a:xfrm>
          <a:off x="2908300" y="146532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170180</xdr:rowOff>
    </xdr:from>
    <xdr:to>
      <xdr:col>10</xdr:col>
      <xdr:colOff>165100</xdr:colOff>
      <xdr:row>85</xdr:row>
      <xdr:rowOff>100330</xdr:rowOff>
    </xdr:to>
    <xdr:sp macro="" textlink="">
      <xdr:nvSpPr>
        <xdr:cNvPr id="310" name="楕円 309">
          <a:extLst>
            <a:ext uri="{FF2B5EF4-FFF2-40B4-BE49-F238E27FC236}">
              <a16:creationId xmlns:a16="http://schemas.microsoft.com/office/drawing/2014/main" id="{EB2524E4-FB3F-4E99-B472-CF31DC7BEF8E}"/>
            </a:ext>
          </a:extLst>
        </xdr:cNvPr>
        <xdr:cNvSpPr/>
      </xdr:nvSpPr>
      <xdr:spPr>
        <a:xfrm>
          <a:off x="196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49530</xdr:rowOff>
    </xdr:from>
    <xdr:to>
      <xdr:col>15</xdr:col>
      <xdr:colOff>50800</xdr:colOff>
      <xdr:row>85</xdr:row>
      <xdr:rowOff>80011</xdr:rowOff>
    </xdr:to>
    <xdr:cxnSp macro="">
      <xdr:nvCxnSpPr>
        <xdr:cNvPr id="311" name="直線コネクタ 310">
          <a:extLst>
            <a:ext uri="{FF2B5EF4-FFF2-40B4-BE49-F238E27FC236}">
              <a16:creationId xmlns:a16="http://schemas.microsoft.com/office/drawing/2014/main" id="{D514F590-2F43-43BC-905B-A0B52B9C5524}"/>
            </a:ext>
          </a:extLst>
        </xdr:cNvPr>
        <xdr:cNvCxnSpPr/>
      </xdr:nvCxnSpPr>
      <xdr:spPr>
        <a:xfrm>
          <a:off x="2019300" y="146227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122555</xdr:rowOff>
    </xdr:from>
    <xdr:to>
      <xdr:col>6</xdr:col>
      <xdr:colOff>38100</xdr:colOff>
      <xdr:row>85</xdr:row>
      <xdr:rowOff>52705</xdr:rowOff>
    </xdr:to>
    <xdr:sp macro="" textlink="">
      <xdr:nvSpPr>
        <xdr:cNvPr id="312" name="楕円 311">
          <a:extLst>
            <a:ext uri="{FF2B5EF4-FFF2-40B4-BE49-F238E27FC236}">
              <a16:creationId xmlns:a16="http://schemas.microsoft.com/office/drawing/2014/main" id="{29F42E95-417A-4EF9-A1B6-B77EB3AFAE29}"/>
            </a:ext>
          </a:extLst>
        </xdr:cNvPr>
        <xdr:cNvSpPr/>
      </xdr:nvSpPr>
      <xdr:spPr>
        <a:xfrm>
          <a:off x="1079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1905</xdr:rowOff>
    </xdr:from>
    <xdr:to>
      <xdr:col>10</xdr:col>
      <xdr:colOff>114300</xdr:colOff>
      <xdr:row>85</xdr:row>
      <xdr:rowOff>49530</xdr:rowOff>
    </xdr:to>
    <xdr:cxnSp macro="">
      <xdr:nvCxnSpPr>
        <xdr:cNvPr id="313" name="直線コネクタ 312">
          <a:extLst>
            <a:ext uri="{FF2B5EF4-FFF2-40B4-BE49-F238E27FC236}">
              <a16:creationId xmlns:a16="http://schemas.microsoft.com/office/drawing/2014/main" id="{5DD46E38-05E5-4B1F-B944-8B081B0635BB}"/>
            </a:ext>
          </a:extLst>
        </xdr:cNvPr>
        <xdr:cNvCxnSpPr/>
      </xdr:nvCxnSpPr>
      <xdr:spPr>
        <a:xfrm>
          <a:off x="1130300" y="145751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6B663E21-7ED3-4FB5-807A-04CDF3315032}"/>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118763</xdr:rowOff>
    </xdr:from>
    <xdr:ext cx="405111" cy="259045"/>
    <xdr:sp macro="" textlink="">
      <xdr:nvSpPr>
        <xdr:cNvPr id="315" name="n_2aveValue【公営住宅】&#10;有形固定資産減価償却率">
          <a:extLst>
            <a:ext uri="{FF2B5EF4-FFF2-40B4-BE49-F238E27FC236}">
              <a16:creationId xmlns:a16="http://schemas.microsoft.com/office/drawing/2014/main" id="{617C8397-C8F9-4072-836B-E592EC4570C3}"/>
            </a:ext>
          </a:extLst>
        </xdr:cNvPr>
        <xdr:cNvSpPr txBox="1"/>
      </xdr:nvSpPr>
      <xdr:spPr>
        <a:xfrm>
          <a:off x="2705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105427</xdr:rowOff>
    </xdr:from>
    <xdr:ext cx="405111" cy="259045"/>
    <xdr:sp macro="" textlink="">
      <xdr:nvSpPr>
        <xdr:cNvPr id="316" name="n_3aveValue【公営住宅】&#10;有形固定資産減価償却率">
          <a:extLst>
            <a:ext uri="{FF2B5EF4-FFF2-40B4-BE49-F238E27FC236}">
              <a16:creationId xmlns:a16="http://schemas.microsoft.com/office/drawing/2014/main" id="{49586235-A40C-4B34-97FF-A0157F95623F}"/>
            </a:ext>
          </a:extLst>
        </xdr:cNvPr>
        <xdr:cNvSpPr txBox="1"/>
      </xdr:nvSpPr>
      <xdr:spPr>
        <a:xfrm>
          <a:off x="1816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67327</xdr:rowOff>
    </xdr:from>
    <xdr:ext cx="405111" cy="259045"/>
    <xdr:sp macro="" textlink="">
      <xdr:nvSpPr>
        <xdr:cNvPr id="317" name="n_4aveValue【公営住宅】&#10;有形固定資産減価償却率">
          <a:extLst>
            <a:ext uri="{FF2B5EF4-FFF2-40B4-BE49-F238E27FC236}">
              <a16:creationId xmlns:a16="http://schemas.microsoft.com/office/drawing/2014/main" id="{84BBFB7B-2B90-4C96-9210-69426BB07B56}"/>
            </a:ext>
          </a:extLst>
        </xdr:cNvPr>
        <xdr:cNvSpPr txBox="1"/>
      </xdr:nvSpPr>
      <xdr:spPr>
        <a:xfrm>
          <a:off x="927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888D577C-9DAB-4F62-B365-2AA57AFB2554}"/>
            </a:ext>
          </a:extLst>
        </xdr:cNvPr>
        <xdr:cNvSpPr txBox="1"/>
      </xdr:nvSpPr>
      <xdr:spPr>
        <a:xfrm>
          <a:off x="35820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121938</xdr:rowOff>
    </xdr:from>
    <xdr:ext cx="405111" cy="259045"/>
    <xdr:sp macro="" textlink="">
      <xdr:nvSpPr>
        <xdr:cNvPr id="319" name="n_2mainValue【公営住宅】&#10;有形固定資産減価償却率">
          <a:extLst>
            <a:ext uri="{FF2B5EF4-FFF2-40B4-BE49-F238E27FC236}">
              <a16:creationId xmlns:a16="http://schemas.microsoft.com/office/drawing/2014/main" id="{8990BBE1-4801-4E3A-8AFB-634E5BAE123C}"/>
            </a:ext>
          </a:extLst>
        </xdr:cNvPr>
        <xdr:cNvSpPr txBox="1"/>
      </xdr:nvSpPr>
      <xdr:spPr>
        <a:xfrm>
          <a:off x="27057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91457</xdr:rowOff>
    </xdr:from>
    <xdr:ext cx="405111" cy="259045"/>
    <xdr:sp macro="" textlink="">
      <xdr:nvSpPr>
        <xdr:cNvPr id="320" name="n_3mainValue【公営住宅】&#10;有形固定資産減価償却率">
          <a:extLst>
            <a:ext uri="{FF2B5EF4-FFF2-40B4-BE49-F238E27FC236}">
              <a16:creationId xmlns:a16="http://schemas.microsoft.com/office/drawing/2014/main" id="{7F0D047A-C7EC-4C02-B686-EB7EB7EFC20C}"/>
            </a:ext>
          </a:extLst>
        </xdr:cNvPr>
        <xdr:cNvSpPr txBox="1"/>
      </xdr:nvSpPr>
      <xdr:spPr>
        <a:xfrm>
          <a:off x="1816744"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43832</xdr:rowOff>
    </xdr:from>
    <xdr:ext cx="405111" cy="259045"/>
    <xdr:sp macro="" textlink="">
      <xdr:nvSpPr>
        <xdr:cNvPr id="321" name="n_4mainValue【公営住宅】&#10;有形固定資産減価償却率">
          <a:extLst>
            <a:ext uri="{FF2B5EF4-FFF2-40B4-BE49-F238E27FC236}">
              <a16:creationId xmlns:a16="http://schemas.microsoft.com/office/drawing/2014/main" id="{B07028C5-D98C-4F25-9396-8EA2F36E9E7F}"/>
            </a:ext>
          </a:extLst>
        </xdr:cNvPr>
        <xdr:cNvSpPr txBox="1"/>
      </xdr:nvSpPr>
      <xdr:spPr>
        <a:xfrm>
          <a:off x="927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A5BB10C8-7DA8-47EF-A3EA-6C75B7AA0AD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06F4A6A-FA7C-4093-841D-0384F5B855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A779990-87D4-4A64-8E19-CDD9128A28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7D6848D-934A-4397-A52A-64E489E939A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9132A84-4941-43D5-B208-09FBA9F955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265C5DCF-C5F7-454A-95C0-26EF3ABCFE1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2053846-4509-4A1F-A821-DB15EAF797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799D05-AA3C-4603-B327-41F8FAEEA3C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ADA3AF7-810B-4065-901B-2990EB2CE9F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579249E-82CB-4B4C-A3E9-3FC8B8B96C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55297666-CB9F-4628-879B-593D535CFFD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6DE7C718-71C6-4639-A181-72B0683D9B9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33EF41D-EF1B-42BE-8C92-6C0563CBA85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42FB1EEE-105C-43E2-8019-41D68A4E081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EB9A68F-34C2-4DDF-BB2F-77B57F5C3D6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7B82FE4D-B205-4732-86B8-C556C34BC18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1723226E-A989-4ACC-B2DD-EBDB05714BB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4D9475E-681F-4F3F-9200-96D0B0A8B7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06888A3-8442-4515-80D3-5A26445A6B7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232BA31D-E141-4FFD-B3E3-9331D3B5018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28A19CF-F96F-484E-BE8C-E1B3A2F327B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505E4DF-6749-446D-9E5F-3E976106BE3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764FD818-B38E-417D-A767-49778969A0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1961D55D-3D41-40B2-8AF9-609757FD5A9F}"/>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CB4BD771-8624-4CD4-9A63-888CA4B776A3}"/>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4F4673CF-81BB-40EC-9A2A-97BA072C236F}"/>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771D2B3-4E05-44E2-A79F-374EE6502ADA}"/>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CBC54496-8D0B-4832-AD72-B001FBBA58D5}"/>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C076DAB4-BBB5-4255-AE46-4046574D6A9C}"/>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9F4EFED1-3388-4C35-AFE6-4C488087B282}"/>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DEBE22ED-1C80-4021-B2CD-6DFFF0520CA9}"/>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53" name="フローチャート: 判断 352">
          <a:extLst>
            <a:ext uri="{FF2B5EF4-FFF2-40B4-BE49-F238E27FC236}">
              <a16:creationId xmlns:a16="http://schemas.microsoft.com/office/drawing/2014/main" id="{4EB9E704-4996-4D2C-9C66-3C22127BCB68}"/>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86740</xdr:rowOff>
    </xdr:from>
    <xdr:to>
      <xdr:col>41</xdr:col>
      <xdr:colOff>101600</xdr:colOff>
      <xdr:row>86</xdr:row>
      <xdr:rowOff>16890</xdr:rowOff>
    </xdr:to>
    <xdr:sp macro="" textlink="">
      <xdr:nvSpPr>
        <xdr:cNvPr id="354" name="フローチャート: 判断 353">
          <a:extLst>
            <a:ext uri="{FF2B5EF4-FFF2-40B4-BE49-F238E27FC236}">
              <a16:creationId xmlns:a16="http://schemas.microsoft.com/office/drawing/2014/main" id="{F9665338-0136-4C61-94D9-5618EC4449D7}"/>
            </a:ext>
          </a:extLst>
        </xdr:cNvPr>
        <xdr:cNvSpPr/>
      </xdr:nvSpPr>
      <xdr:spPr>
        <a:xfrm>
          <a:off x="78105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82169</xdr:rowOff>
    </xdr:from>
    <xdr:to>
      <xdr:col>36</xdr:col>
      <xdr:colOff>165100</xdr:colOff>
      <xdr:row>86</xdr:row>
      <xdr:rowOff>12319</xdr:rowOff>
    </xdr:to>
    <xdr:sp macro="" textlink="">
      <xdr:nvSpPr>
        <xdr:cNvPr id="355" name="フローチャート: 判断 354">
          <a:extLst>
            <a:ext uri="{FF2B5EF4-FFF2-40B4-BE49-F238E27FC236}">
              <a16:creationId xmlns:a16="http://schemas.microsoft.com/office/drawing/2014/main" id="{295C3EB3-F255-44D7-9749-2AA8ED3E14DD}"/>
            </a:ext>
          </a:extLst>
        </xdr:cNvPr>
        <xdr:cNvSpPr/>
      </xdr:nvSpPr>
      <xdr:spPr>
        <a:xfrm>
          <a:off x="6921500" y="1465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8E45B80-E9E3-40F6-BCFE-DA6E26BE78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6E07EDD-F2DE-40E0-A2E7-DAFF8B797D4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B9B4033-1F39-4C47-8646-9EAA00F58F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6D470EE-98B9-4243-8274-071CD9641F3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C93E7F6C-9592-4838-8CBB-4CF75E87F77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150940</xdr:rowOff>
    </xdr:from>
    <xdr:to>
      <xdr:col>55</xdr:col>
      <xdr:colOff>50800</xdr:colOff>
      <xdr:row>86</xdr:row>
      <xdr:rowOff>81090</xdr:rowOff>
    </xdr:to>
    <xdr:sp macro="" textlink="">
      <xdr:nvSpPr>
        <xdr:cNvPr id="361" name="楕円 360">
          <a:extLst>
            <a:ext uri="{FF2B5EF4-FFF2-40B4-BE49-F238E27FC236}">
              <a16:creationId xmlns:a16="http://schemas.microsoft.com/office/drawing/2014/main" id="{E9616212-FC6C-4CA4-A541-A4CC2713D747}"/>
            </a:ext>
          </a:extLst>
        </xdr:cNvPr>
        <xdr:cNvSpPr/>
      </xdr:nvSpPr>
      <xdr:spPr>
        <a:xfrm>
          <a:off x="10426700" y="147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65867</xdr:rowOff>
    </xdr:from>
    <xdr:ext cx="469744" cy="259045"/>
    <xdr:sp macro="" textlink="">
      <xdr:nvSpPr>
        <xdr:cNvPr id="362" name="【公営住宅】&#10;一人当たり面積該当値テキスト">
          <a:extLst>
            <a:ext uri="{FF2B5EF4-FFF2-40B4-BE49-F238E27FC236}">
              <a16:creationId xmlns:a16="http://schemas.microsoft.com/office/drawing/2014/main" id="{DC756449-CF49-4924-9CBF-6AD91530FE15}"/>
            </a:ext>
          </a:extLst>
        </xdr:cNvPr>
        <xdr:cNvSpPr txBox="1"/>
      </xdr:nvSpPr>
      <xdr:spPr>
        <a:xfrm>
          <a:off x="10515600" y="1463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3" name="楕円 362">
          <a:extLst>
            <a:ext uri="{FF2B5EF4-FFF2-40B4-BE49-F238E27FC236}">
              <a16:creationId xmlns:a16="http://schemas.microsoft.com/office/drawing/2014/main" id="{2CFFB2EF-C6C9-4320-BAC3-8A21FF74E46F}"/>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30290</xdr:rowOff>
    </xdr:from>
    <xdr:to>
      <xdr:col>55</xdr:col>
      <xdr:colOff>0</xdr:colOff>
      <xdr:row>86</xdr:row>
      <xdr:rowOff>34289</xdr:rowOff>
    </xdr:to>
    <xdr:cxnSp macro="">
      <xdr:nvCxnSpPr>
        <xdr:cNvPr id="364" name="直線コネクタ 363">
          <a:extLst>
            <a:ext uri="{FF2B5EF4-FFF2-40B4-BE49-F238E27FC236}">
              <a16:creationId xmlns:a16="http://schemas.microsoft.com/office/drawing/2014/main" id="{44CA14A3-ECB3-4649-9092-63C1991EF4E4}"/>
            </a:ext>
          </a:extLst>
        </xdr:cNvPr>
        <xdr:cNvCxnSpPr/>
      </xdr:nvCxnSpPr>
      <xdr:spPr>
        <a:xfrm flipV="1">
          <a:off x="9639300" y="14774990"/>
          <a:ext cx="838200" cy="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155702</xdr:rowOff>
    </xdr:from>
    <xdr:to>
      <xdr:col>46</xdr:col>
      <xdr:colOff>38100</xdr:colOff>
      <xdr:row>86</xdr:row>
      <xdr:rowOff>85852</xdr:rowOff>
    </xdr:to>
    <xdr:sp macro="" textlink="">
      <xdr:nvSpPr>
        <xdr:cNvPr id="365" name="楕円 364">
          <a:extLst>
            <a:ext uri="{FF2B5EF4-FFF2-40B4-BE49-F238E27FC236}">
              <a16:creationId xmlns:a16="http://schemas.microsoft.com/office/drawing/2014/main" id="{6A2B2F82-8635-4F52-B33F-4473EB609040}"/>
            </a:ext>
          </a:extLst>
        </xdr:cNvPr>
        <xdr:cNvSpPr/>
      </xdr:nvSpPr>
      <xdr:spPr>
        <a:xfrm>
          <a:off x="8699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35052</xdr:rowOff>
    </xdr:to>
    <xdr:cxnSp macro="">
      <xdr:nvCxnSpPr>
        <xdr:cNvPr id="366" name="直線コネクタ 365">
          <a:extLst>
            <a:ext uri="{FF2B5EF4-FFF2-40B4-BE49-F238E27FC236}">
              <a16:creationId xmlns:a16="http://schemas.microsoft.com/office/drawing/2014/main" id="{38AC4E02-4E6D-48FF-A60E-CB50AD742AA5}"/>
            </a:ext>
          </a:extLst>
        </xdr:cNvPr>
        <xdr:cNvCxnSpPr/>
      </xdr:nvCxnSpPr>
      <xdr:spPr>
        <a:xfrm flipV="1">
          <a:off x="8750300" y="14778989"/>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156274</xdr:rowOff>
    </xdr:from>
    <xdr:to>
      <xdr:col>41</xdr:col>
      <xdr:colOff>101600</xdr:colOff>
      <xdr:row>86</xdr:row>
      <xdr:rowOff>86424</xdr:rowOff>
    </xdr:to>
    <xdr:sp macro="" textlink="">
      <xdr:nvSpPr>
        <xdr:cNvPr id="367" name="楕円 366">
          <a:extLst>
            <a:ext uri="{FF2B5EF4-FFF2-40B4-BE49-F238E27FC236}">
              <a16:creationId xmlns:a16="http://schemas.microsoft.com/office/drawing/2014/main" id="{E8ECFF41-1828-43F2-AFD6-F12113A94D3E}"/>
            </a:ext>
          </a:extLst>
        </xdr:cNvPr>
        <xdr:cNvSpPr/>
      </xdr:nvSpPr>
      <xdr:spPr>
        <a:xfrm>
          <a:off x="7810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35052</xdr:rowOff>
    </xdr:from>
    <xdr:to>
      <xdr:col>45</xdr:col>
      <xdr:colOff>177800</xdr:colOff>
      <xdr:row>86</xdr:row>
      <xdr:rowOff>35624</xdr:rowOff>
    </xdr:to>
    <xdr:cxnSp macro="">
      <xdr:nvCxnSpPr>
        <xdr:cNvPr id="368" name="直線コネクタ 367">
          <a:extLst>
            <a:ext uri="{FF2B5EF4-FFF2-40B4-BE49-F238E27FC236}">
              <a16:creationId xmlns:a16="http://schemas.microsoft.com/office/drawing/2014/main" id="{31FF0030-E582-4BBC-A9FE-87988C90F6AE}"/>
            </a:ext>
          </a:extLst>
        </xdr:cNvPr>
        <xdr:cNvCxnSpPr/>
      </xdr:nvCxnSpPr>
      <xdr:spPr>
        <a:xfrm flipV="1">
          <a:off x="7861300" y="1477975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157226</xdr:rowOff>
    </xdr:from>
    <xdr:to>
      <xdr:col>36</xdr:col>
      <xdr:colOff>165100</xdr:colOff>
      <xdr:row>86</xdr:row>
      <xdr:rowOff>87376</xdr:rowOff>
    </xdr:to>
    <xdr:sp macro="" textlink="">
      <xdr:nvSpPr>
        <xdr:cNvPr id="369" name="楕円 368">
          <a:extLst>
            <a:ext uri="{FF2B5EF4-FFF2-40B4-BE49-F238E27FC236}">
              <a16:creationId xmlns:a16="http://schemas.microsoft.com/office/drawing/2014/main" id="{BA1A54F7-94B7-41C3-ABAD-B69D82AC1EA9}"/>
            </a:ext>
          </a:extLst>
        </xdr:cNvPr>
        <xdr:cNvSpPr/>
      </xdr:nvSpPr>
      <xdr:spPr>
        <a:xfrm>
          <a:off x="6921500" y="1473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35624</xdr:rowOff>
    </xdr:from>
    <xdr:to>
      <xdr:col>41</xdr:col>
      <xdr:colOff>50800</xdr:colOff>
      <xdr:row>86</xdr:row>
      <xdr:rowOff>36576</xdr:rowOff>
    </xdr:to>
    <xdr:cxnSp macro="">
      <xdr:nvCxnSpPr>
        <xdr:cNvPr id="370" name="直線コネクタ 369">
          <a:extLst>
            <a:ext uri="{FF2B5EF4-FFF2-40B4-BE49-F238E27FC236}">
              <a16:creationId xmlns:a16="http://schemas.microsoft.com/office/drawing/2014/main" id="{C5547083-E3AF-4419-8964-6A86D4C6408D}"/>
            </a:ext>
          </a:extLst>
        </xdr:cNvPr>
        <xdr:cNvCxnSpPr/>
      </xdr:nvCxnSpPr>
      <xdr:spPr>
        <a:xfrm flipV="1">
          <a:off x="6972300" y="1478032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2C570AFF-AD41-45E3-91E9-6FC9C18FB261}"/>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72" name="n_2aveValue【公営住宅】&#10;一人当たり面積">
          <a:extLst>
            <a:ext uri="{FF2B5EF4-FFF2-40B4-BE49-F238E27FC236}">
              <a16:creationId xmlns:a16="http://schemas.microsoft.com/office/drawing/2014/main" id="{DA0A5C5F-3813-49E5-ABD1-08D2D63420A2}"/>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33417</xdr:rowOff>
    </xdr:from>
    <xdr:ext cx="469744" cy="259045"/>
    <xdr:sp macro="" textlink="">
      <xdr:nvSpPr>
        <xdr:cNvPr id="373" name="n_3aveValue【公営住宅】&#10;一人当たり面積">
          <a:extLst>
            <a:ext uri="{FF2B5EF4-FFF2-40B4-BE49-F238E27FC236}">
              <a16:creationId xmlns:a16="http://schemas.microsoft.com/office/drawing/2014/main" id="{AC0E9E4F-B5CB-416F-A9CA-FD9F536F5B16}"/>
            </a:ext>
          </a:extLst>
        </xdr:cNvPr>
        <xdr:cNvSpPr txBox="1"/>
      </xdr:nvSpPr>
      <xdr:spPr>
        <a:xfrm>
          <a:off x="7626427" y="1443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28846</xdr:rowOff>
    </xdr:from>
    <xdr:ext cx="469744" cy="259045"/>
    <xdr:sp macro="" textlink="">
      <xdr:nvSpPr>
        <xdr:cNvPr id="374" name="n_4aveValue【公営住宅】&#10;一人当たり面積">
          <a:extLst>
            <a:ext uri="{FF2B5EF4-FFF2-40B4-BE49-F238E27FC236}">
              <a16:creationId xmlns:a16="http://schemas.microsoft.com/office/drawing/2014/main" id="{586A6EF6-2A8F-4970-AF6B-C21C8C90D180}"/>
            </a:ext>
          </a:extLst>
        </xdr:cNvPr>
        <xdr:cNvSpPr txBox="1"/>
      </xdr:nvSpPr>
      <xdr:spPr>
        <a:xfrm>
          <a:off x="6737427" y="144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5" name="n_1mainValue【公営住宅】&#10;一人当たり面積">
          <a:extLst>
            <a:ext uri="{FF2B5EF4-FFF2-40B4-BE49-F238E27FC236}">
              <a16:creationId xmlns:a16="http://schemas.microsoft.com/office/drawing/2014/main" id="{A03EA119-231A-41D3-9F08-551F17F42F1F}"/>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76979</xdr:rowOff>
    </xdr:from>
    <xdr:ext cx="469744" cy="259045"/>
    <xdr:sp macro="" textlink="">
      <xdr:nvSpPr>
        <xdr:cNvPr id="376" name="n_2mainValue【公営住宅】&#10;一人当たり面積">
          <a:extLst>
            <a:ext uri="{FF2B5EF4-FFF2-40B4-BE49-F238E27FC236}">
              <a16:creationId xmlns:a16="http://schemas.microsoft.com/office/drawing/2014/main" id="{E6236D3F-C2E5-4A82-ABBC-59FE1ADFD5FD}"/>
            </a:ext>
          </a:extLst>
        </xdr:cNvPr>
        <xdr:cNvSpPr txBox="1"/>
      </xdr:nvSpPr>
      <xdr:spPr>
        <a:xfrm>
          <a:off x="8515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77551</xdr:rowOff>
    </xdr:from>
    <xdr:ext cx="469744" cy="259045"/>
    <xdr:sp macro="" textlink="">
      <xdr:nvSpPr>
        <xdr:cNvPr id="377" name="n_3mainValue【公営住宅】&#10;一人当たり面積">
          <a:extLst>
            <a:ext uri="{FF2B5EF4-FFF2-40B4-BE49-F238E27FC236}">
              <a16:creationId xmlns:a16="http://schemas.microsoft.com/office/drawing/2014/main" id="{19C41CF6-5B0A-4BA4-96F7-4440135ADF94}"/>
            </a:ext>
          </a:extLst>
        </xdr:cNvPr>
        <xdr:cNvSpPr txBox="1"/>
      </xdr:nvSpPr>
      <xdr:spPr>
        <a:xfrm>
          <a:off x="76264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78503</xdr:rowOff>
    </xdr:from>
    <xdr:ext cx="469744" cy="259045"/>
    <xdr:sp macro="" textlink="">
      <xdr:nvSpPr>
        <xdr:cNvPr id="378" name="n_4mainValue【公営住宅】&#10;一人当たり面積">
          <a:extLst>
            <a:ext uri="{FF2B5EF4-FFF2-40B4-BE49-F238E27FC236}">
              <a16:creationId xmlns:a16="http://schemas.microsoft.com/office/drawing/2014/main" id="{8C9B0083-89F4-40AA-BB50-93EC48764611}"/>
            </a:ext>
          </a:extLst>
        </xdr:cNvPr>
        <xdr:cNvSpPr txBox="1"/>
      </xdr:nvSpPr>
      <xdr:spPr>
        <a:xfrm>
          <a:off x="6737427" y="1482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B42B9DD-1DC2-493B-BE51-44F31DB36A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F593498-9FEC-4CF8-903B-0688BEE21BA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6A0F719C-0DBF-4F0B-9575-168C2E8EDDB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8BBC260-B1FE-4B2B-82C1-69902A516A6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F0A1C65-DCFC-4CF0-98AF-E9A4C9D9900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E858D5FA-82C0-479C-94DC-12FBECB88F1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73861E0-E40C-4C85-9B9A-C500A877444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F0DF41EC-220C-4147-A9C8-E865B659B82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5060D65-E6F7-4131-93EE-285E84C13F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47AFB240-FC7C-4792-B2AD-A5AC11D762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D1C01AC-4C5A-41CF-AD81-5B32D342E9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F771A73-610A-4E29-943A-94B9CAF6B0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DD6DB403-1C22-472E-ABC7-25850DDCD9E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F34DE5EA-1E77-4895-B3A7-68996BA7D37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96860C5-D486-402F-8683-7FCACD0FE13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1D399A5-B749-431D-BAF9-160DA35D48D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5ABD8FE-9FB1-4DCD-8926-4DF692DFC23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E6CE7010-0568-43F0-9294-5ED9E059FB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AE0FC9A0-ABD6-461A-879E-CD027DB9D4A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F759B5C-AD0C-4C36-BEB5-B108A202EF0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8DAA579-FF9F-43FB-9114-7A3D67F84C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B78298C-9671-4546-8379-71199AF9B52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7E84E9-E920-43B1-93D7-5B0709A2F5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3D6BFC3-AEAB-4DD6-B7E4-2F5F6F430B0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FA4F079B-0B9A-4543-B16C-9C5BD2B983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E6015BB-FA96-4980-BAB5-23D30C6DAE3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82D42F9-031E-4412-81AC-52DCDA703D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ED6B040-6DDF-4C93-AF0A-B7AFB7EF628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FC6C2D7E-4DCA-4058-A8CA-265F1B90969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4D009E4B-A005-42C3-8D10-8DE1B0E3D8D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E3547F7B-AC35-4E2B-988A-40BF7FAFD77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9732CCC7-08BD-4BD1-9351-63AAB536AB4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B2DC8E81-0AE8-40E2-8263-354E0732AD5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12FA3BDA-4DB6-48B8-8E9D-1398BA84AD27}"/>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D42E05E-88E3-480F-A976-0FF69B4D868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BB480B2-67E9-4377-89BD-51757CEC9E6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6CE28EF1-FBCE-49CD-A61F-DBF1DC30817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A090CA4-1DBA-4F2D-ACD6-078048E6414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F2D32075-2874-4AE9-BE02-345B4695F53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7EF67920-37F5-4C94-BA32-B0B5F626895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FF94E7E0-2D6E-4404-82BC-30DE48D3C6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75840B8C-E75F-4705-8C4F-F3ED7735DC98}"/>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F00E0220-F0C7-4163-8E07-F80F2D84210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5A8A9B3B-3474-4350-B22C-D1F40C1EB16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7D09CC3D-F53E-4A9C-BD50-810EC881BC25}"/>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24" name="直線コネクタ 423">
          <a:extLst>
            <a:ext uri="{FF2B5EF4-FFF2-40B4-BE49-F238E27FC236}">
              <a16:creationId xmlns:a16="http://schemas.microsoft.com/office/drawing/2014/main" id="{78B7DBA4-8ED7-49FB-95E4-FB46FDCCF1ED}"/>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B52EF39-F8A9-4C3E-8C83-8188C13F575B}"/>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6" name="フローチャート: 判断 425">
          <a:extLst>
            <a:ext uri="{FF2B5EF4-FFF2-40B4-BE49-F238E27FC236}">
              <a16:creationId xmlns:a16="http://schemas.microsoft.com/office/drawing/2014/main" id="{F36AC87E-9160-46A8-AED6-63A51673010E}"/>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427" name="フローチャート: 判断 426">
          <a:extLst>
            <a:ext uri="{FF2B5EF4-FFF2-40B4-BE49-F238E27FC236}">
              <a16:creationId xmlns:a16="http://schemas.microsoft.com/office/drawing/2014/main" id="{D43E961C-EC80-4A23-9EAC-4EF334B8975B}"/>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102144</xdr:rowOff>
    </xdr:from>
    <xdr:to>
      <xdr:col>76</xdr:col>
      <xdr:colOff>165100</xdr:colOff>
      <xdr:row>39</xdr:row>
      <xdr:rowOff>32294</xdr:rowOff>
    </xdr:to>
    <xdr:sp macro="" textlink="">
      <xdr:nvSpPr>
        <xdr:cNvPr id="428" name="フローチャート: 判断 427">
          <a:extLst>
            <a:ext uri="{FF2B5EF4-FFF2-40B4-BE49-F238E27FC236}">
              <a16:creationId xmlns:a16="http://schemas.microsoft.com/office/drawing/2014/main" id="{97E2AB8C-DEAE-45EB-B64A-C9A80F85FC2B}"/>
            </a:ext>
          </a:extLst>
        </xdr:cNvPr>
        <xdr:cNvSpPr/>
      </xdr:nvSpPr>
      <xdr:spPr>
        <a:xfrm>
          <a:off x="14541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29" name="フローチャート: 判断 428">
          <a:extLst>
            <a:ext uri="{FF2B5EF4-FFF2-40B4-BE49-F238E27FC236}">
              <a16:creationId xmlns:a16="http://schemas.microsoft.com/office/drawing/2014/main" id="{77C88DE8-A263-4564-8896-D8DFA4F932B1}"/>
            </a:ext>
          </a:extLst>
        </xdr:cNvPr>
        <xdr:cNvSpPr/>
      </xdr:nvSpPr>
      <xdr:spPr>
        <a:xfrm>
          <a:off x="1365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12337</xdr:rowOff>
    </xdr:from>
    <xdr:to>
      <xdr:col>67</xdr:col>
      <xdr:colOff>101600</xdr:colOff>
      <xdr:row>38</xdr:row>
      <xdr:rowOff>113937</xdr:rowOff>
    </xdr:to>
    <xdr:sp macro="" textlink="">
      <xdr:nvSpPr>
        <xdr:cNvPr id="430" name="フローチャート: 判断 429">
          <a:extLst>
            <a:ext uri="{FF2B5EF4-FFF2-40B4-BE49-F238E27FC236}">
              <a16:creationId xmlns:a16="http://schemas.microsoft.com/office/drawing/2014/main" id="{38F13BFB-20C0-40A2-AFA3-EA1CF23C9A8D}"/>
            </a:ext>
          </a:extLst>
        </xdr:cNvPr>
        <xdr:cNvSpPr/>
      </xdr:nvSpPr>
      <xdr:spPr>
        <a:xfrm>
          <a:off x="1276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2F9AD747-42DA-4B99-88DB-EBB76BC27CD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013965D-553E-42BE-BCE5-4068BF949AE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655AB7E-17A9-4BE3-8DF2-0A353543306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BDDE39-C9F4-4B58-977B-241BDC03F32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A299B53F-E7CA-424D-838A-E14DD184CF4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98878</xdr:rowOff>
    </xdr:from>
    <xdr:to>
      <xdr:col>85</xdr:col>
      <xdr:colOff>177800</xdr:colOff>
      <xdr:row>38</xdr:row>
      <xdr:rowOff>29028</xdr:rowOff>
    </xdr:to>
    <xdr:sp macro="" textlink="">
      <xdr:nvSpPr>
        <xdr:cNvPr id="436" name="楕円 435">
          <a:extLst>
            <a:ext uri="{FF2B5EF4-FFF2-40B4-BE49-F238E27FC236}">
              <a16:creationId xmlns:a16="http://schemas.microsoft.com/office/drawing/2014/main" id="{1D1B36CA-17E6-409E-93F5-B819B85ED0F7}"/>
            </a:ext>
          </a:extLst>
        </xdr:cNvPr>
        <xdr:cNvSpPr/>
      </xdr:nvSpPr>
      <xdr:spPr>
        <a:xfrm>
          <a:off x="16268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121755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1DF94DC7-ACA6-4D26-A92F-3F0460A0392C}"/>
            </a:ext>
          </a:extLst>
        </xdr:cNvPr>
        <xdr:cNvSpPr txBox="1"/>
      </xdr:nvSpPr>
      <xdr:spPr>
        <a:xfrm>
          <a:off x="16357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438" name="楕円 437">
          <a:extLst>
            <a:ext uri="{FF2B5EF4-FFF2-40B4-BE49-F238E27FC236}">
              <a16:creationId xmlns:a16="http://schemas.microsoft.com/office/drawing/2014/main" id="{C2CEE6DF-63BE-4766-B8F7-9E58E23A2945}"/>
            </a:ext>
          </a:extLst>
        </xdr:cNvPr>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149678</xdr:rowOff>
    </xdr:to>
    <xdr:cxnSp macro="">
      <xdr:nvCxnSpPr>
        <xdr:cNvPr id="439" name="直線コネクタ 438">
          <a:extLst>
            <a:ext uri="{FF2B5EF4-FFF2-40B4-BE49-F238E27FC236}">
              <a16:creationId xmlns:a16="http://schemas.microsoft.com/office/drawing/2014/main" id="{644C7A8C-EDCE-45F7-A614-3AF35967178E}"/>
            </a:ext>
          </a:extLst>
        </xdr:cNvPr>
        <xdr:cNvCxnSpPr/>
      </xdr:nvCxnSpPr>
      <xdr:spPr>
        <a:xfrm>
          <a:off x="15481300" y="6437811"/>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164193</xdr:rowOff>
    </xdr:from>
    <xdr:to>
      <xdr:col>76</xdr:col>
      <xdr:colOff>165100</xdr:colOff>
      <xdr:row>37</xdr:row>
      <xdr:rowOff>94343</xdr:rowOff>
    </xdr:to>
    <xdr:sp macro="" textlink="">
      <xdr:nvSpPr>
        <xdr:cNvPr id="440" name="楕円 439">
          <a:extLst>
            <a:ext uri="{FF2B5EF4-FFF2-40B4-BE49-F238E27FC236}">
              <a16:creationId xmlns:a16="http://schemas.microsoft.com/office/drawing/2014/main" id="{18767903-D1B0-43D3-A7B6-FF7E6E2919B8}"/>
            </a:ext>
          </a:extLst>
        </xdr:cNvPr>
        <xdr:cNvSpPr/>
      </xdr:nvSpPr>
      <xdr:spPr>
        <a:xfrm>
          <a:off x="14541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43543</xdr:rowOff>
    </xdr:from>
    <xdr:to>
      <xdr:col>81</xdr:col>
      <xdr:colOff>50800</xdr:colOff>
      <xdr:row>37</xdr:row>
      <xdr:rowOff>94161</xdr:rowOff>
    </xdr:to>
    <xdr:cxnSp macro="">
      <xdr:nvCxnSpPr>
        <xdr:cNvPr id="441" name="直線コネクタ 440">
          <a:extLst>
            <a:ext uri="{FF2B5EF4-FFF2-40B4-BE49-F238E27FC236}">
              <a16:creationId xmlns:a16="http://schemas.microsoft.com/office/drawing/2014/main" id="{BF5981F6-DD3E-4FB8-A6BE-8AF4AB8FA878}"/>
            </a:ext>
          </a:extLst>
        </xdr:cNvPr>
        <xdr:cNvCxnSpPr/>
      </xdr:nvCxnSpPr>
      <xdr:spPr>
        <a:xfrm>
          <a:off x="14592300" y="638719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111942</xdr:rowOff>
    </xdr:from>
    <xdr:to>
      <xdr:col>72</xdr:col>
      <xdr:colOff>38100</xdr:colOff>
      <xdr:row>37</xdr:row>
      <xdr:rowOff>42092</xdr:rowOff>
    </xdr:to>
    <xdr:sp macro="" textlink="">
      <xdr:nvSpPr>
        <xdr:cNvPr id="442" name="楕円 441">
          <a:extLst>
            <a:ext uri="{FF2B5EF4-FFF2-40B4-BE49-F238E27FC236}">
              <a16:creationId xmlns:a16="http://schemas.microsoft.com/office/drawing/2014/main" id="{13BF606F-2710-4D08-A020-157C3659CA75}"/>
            </a:ext>
          </a:extLst>
        </xdr:cNvPr>
        <xdr:cNvSpPr/>
      </xdr:nvSpPr>
      <xdr:spPr>
        <a:xfrm>
          <a:off x="136525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162742</xdr:rowOff>
    </xdr:from>
    <xdr:to>
      <xdr:col>76</xdr:col>
      <xdr:colOff>114300</xdr:colOff>
      <xdr:row>37</xdr:row>
      <xdr:rowOff>43543</xdr:rowOff>
    </xdr:to>
    <xdr:cxnSp macro="">
      <xdr:nvCxnSpPr>
        <xdr:cNvPr id="443" name="直線コネクタ 442">
          <a:extLst>
            <a:ext uri="{FF2B5EF4-FFF2-40B4-BE49-F238E27FC236}">
              <a16:creationId xmlns:a16="http://schemas.microsoft.com/office/drawing/2014/main" id="{009964BB-62B6-47FC-BED3-BD6C2D794F1A}"/>
            </a:ext>
          </a:extLst>
        </xdr:cNvPr>
        <xdr:cNvCxnSpPr/>
      </xdr:nvCxnSpPr>
      <xdr:spPr>
        <a:xfrm>
          <a:off x="13703300" y="63349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58057</xdr:rowOff>
    </xdr:from>
    <xdr:to>
      <xdr:col>67</xdr:col>
      <xdr:colOff>101600</xdr:colOff>
      <xdr:row>36</xdr:row>
      <xdr:rowOff>159657</xdr:rowOff>
    </xdr:to>
    <xdr:sp macro="" textlink="">
      <xdr:nvSpPr>
        <xdr:cNvPr id="444" name="楕円 443">
          <a:extLst>
            <a:ext uri="{FF2B5EF4-FFF2-40B4-BE49-F238E27FC236}">
              <a16:creationId xmlns:a16="http://schemas.microsoft.com/office/drawing/2014/main" id="{3F1DB1C7-C863-40B9-B4B2-7650A6CBCFE0}"/>
            </a:ext>
          </a:extLst>
        </xdr:cNvPr>
        <xdr:cNvSpPr/>
      </xdr:nvSpPr>
      <xdr:spPr>
        <a:xfrm>
          <a:off x="12763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108857</xdr:rowOff>
    </xdr:from>
    <xdr:to>
      <xdr:col>71</xdr:col>
      <xdr:colOff>177800</xdr:colOff>
      <xdr:row>36</xdr:row>
      <xdr:rowOff>162742</xdr:rowOff>
    </xdr:to>
    <xdr:cxnSp macro="">
      <xdr:nvCxnSpPr>
        <xdr:cNvPr id="445" name="直線コネクタ 444">
          <a:extLst>
            <a:ext uri="{FF2B5EF4-FFF2-40B4-BE49-F238E27FC236}">
              <a16:creationId xmlns:a16="http://schemas.microsoft.com/office/drawing/2014/main" id="{A229F12B-92C1-4B10-8196-BDAE2CB9D38C}"/>
            </a:ext>
          </a:extLst>
        </xdr:cNvPr>
        <xdr:cNvCxnSpPr/>
      </xdr:nvCxnSpPr>
      <xdr:spPr>
        <a:xfrm>
          <a:off x="12814300" y="62810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28320</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9C75BEE3-1B11-4F13-BA52-FAC8F8156860}"/>
            </a:ext>
          </a:extLst>
        </xdr:cNvPr>
        <xdr:cNvSpPr txBox="1"/>
      </xdr:nvSpPr>
      <xdr:spPr>
        <a:xfrm>
          <a:off x="15266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23421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90F65A02-E24A-4E78-A2B2-77A5278974C5}"/>
            </a:ext>
          </a:extLst>
        </xdr:cNvPr>
        <xdr:cNvSpPr txBox="1"/>
      </xdr:nvSpPr>
      <xdr:spPr>
        <a:xfrm>
          <a:off x="14389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F47B2B98-207E-4CAE-919E-86E6C48ED80E}"/>
            </a:ext>
          </a:extLst>
        </xdr:cNvPr>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105064</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88EA79A-9433-4619-BD16-2D3699C69A56}"/>
            </a:ext>
          </a:extLst>
        </xdr:cNvPr>
        <xdr:cNvSpPr txBox="1"/>
      </xdr:nvSpPr>
      <xdr:spPr>
        <a:xfrm>
          <a:off x="12611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B251327-1152-47B4-AB05-AE2462A5290B}"/>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110870</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84EF115-8842-46DA-872F-A0E54A3C8367}"/>
            </a:ext>
          </a:extLst>
        </xdr:cNvPr>
        <xdr:cNvSpPr txBox="1"/>
      </xdr:nvSpPr>
      <xdr:spPr>
        <a:xfrm>
          <a:off x="14389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58619</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D5FCBD7-12FC-4E4E-852B-494D6AB5A778}"/>
            </a:ext>
          </a:extLst>
        </xdr:cNvPr>
        <xdr:cNvSpPr txBox="1"/>
      </xdr:nvSpPr>
      <xdr:spPr>
        <a:xfrm>
          <a:off x="13500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4734</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4C0ED795-7865-4A5E-BEBC-8EFC6A0A3F39}"/>
            </a:ext>
          </a:extLst>
        </xdr:cNvPr>
        <xdr:cNvSpPr txBox="1"/>
      </xdr:nvSpPr>
      <xdr:spPr>
        <a:xfrm>
          <a:off x="12611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D3B90E2A-E4FB-46CE-A90B-D879BF24257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518F13CE-2155-4997-9D32-019C8C7313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834C7359-7750-449A-8A60-6FD518568C0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B033EB0-C406-48EA-9E9A-84E781507F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714412A6-19B4-4688-95E4-8EAC7F4B46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F1305651-128C-4582-95C8-558EDC784BB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C34CA387-B35A-4664-AA0D-E0CCED719B7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49C6643-A784-4232-A70E-BCB29DE0E3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B282519-BA5E-4410-9A4C-A5432EF5107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E05AC66F-4F4E-47D0-A611-042312D68CF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6738C238-A8BC-4421-A312-65397BB8E35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D5CA2036-AB76-4795-9885-D3A859C0CB07}"/>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8C4737C-A50B-4FF8-86CB-A5859074A8F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0CFB8AFF-5C1B-40CB-9AD6-77FB8AC6D81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4A016005-092E-46C2-9599-FEBDCCACEB5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FEFABF3F-2240-41EB-AE6A-A61C509271A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52651CC1-BD9C-4BA3-8A68-673584D86AF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504864C6-3BBE-4293-BA6D-21DBE5DFB0F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C4B8BFA-6E87-45B5-B1FC-33584315911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B96BE3F8-68F7-4BE2-A8FA-13F4D9453E8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F714734-9103-49EB-B1AA-39A9B2F276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B657ACB3-3F09-4BDE-93E3-D7DF00F1BD1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5364BD5A-75A4-4DF8-8924-6919A8128D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477" name="直線コネクタ 476">
          <a:extLst>
            <a:ext uri="{FF2B5EF4-FFF2-40B4-BE49-F238E27FC236}">
              <a16:creationId xmlns:a16="http://schemas.microsoft.com/office/drawing/2014/main" id="{0474EF79-845A-43D1-BAB8-80825AE5A089}"/>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E306B73C-F31F-49EF-BAD6-F9C7D3DC2E63}"/>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9" name="直線コネクタ 478">
          <a:extLst>
            <a:ext uri="{FF2B5EF4-FFF2-40B4-BE49-F238E27FC236}">
              <a16:creationId xmlns:a16="http://schemas.microsoft.com/office/drawing/2014/main" id="{2039B8A9-1DE2-4F16-ACF2-6165FFA2A1E4}"/>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45CA1CE1-044F-4227-AD53-81FE0C34C4EB}"/>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481" name="直線コネクタ 480">
          <a:extLst>
            <a:ext uri="{FF2B5EF4-FFF2-40B4-BE49-F238E27FC236}">
              <a16:creationId xmlns:a16="http://schemas.microsoft.com/office/drawing/2014/main" id="{3DE6F4CF-35A3-4CA8-B5E8-FF0EDFEB5449}"/>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09A99DDB-B9B4-4BE3-A4B3-60F83EB08A3A}"/>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83" name="フローチャート: 判断 482">
          <a:extLst>
            <a:ext uri="{FF2B5EF4-FFF2-40B4-BE49-F238E27FC236}">
              <a16:creationId xmlns:a16="http://schemas.microsoft.com/office/drawing/2014/main" id="{7C9F2613-10E7-43E4-91FD-B3BC4832CC6F}"/>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484" name="フローチャート: 判断 483">
          <a:extLst>
            <a:ext uri="{FF2B5EF4-FFF2-40B4-BE49-F238E27FC236}">
              <a16:creationId xmlns:a16="http://schemas.microsoft.com/office/drawing/2014/main" id="{BEDC9339-4853-4224-8357-D18DBF264DF3}"/>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130810</xdr:rowOff>
    </xdr:from>
    <xdr:to>
      <xdr:col>107</xdr:col>
      <xdr:colOff>101600</xdr:colOff>
      <xdr:row>40</xdr:row>
      <xdr:rowOff>60960</xdr:rowOff>
    </xdr:to>
    <xdr:sp macro="" textlink="">
      <xdr:nvSpPr>
        <xdr:cNvPr id="485" name="フローチャート: 判断 484">
          <a:extLst>
            <a:ext uri="{FF2B5EF4-FFF2-40B4-BE49-F238E27FC236}">
              <a16:creationId xmlns:a16="http://schemas.microsoft.com/office/drawing/2014/main" id="{515711A3-D80D-4C59-8B26-4E2C587D446C}"/>
            </a:ext>
          </a:extLst>
        </xdr:cNvPr>
        <xdr:cNvSpPr/>
      </xdr:nvSpPr>
      <xdr:spPr>
        <a:xfrm>
          <a:off x="20383500" y="681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106680</xdr:rowOff>
    </xdr:from>
    <xdr:to>
      <xdr:col>102</xdr:col>
      <xdr:colOff>165100</xdr:colOff>
      <xdr:row>40</xdr:row>
      <xdr:rowOff>36830</xdr:rowOff>
    </xdr:to>
    <xdr:sp macro="" textlink="">
      <xdr:nvSpPr>
        <xdr:cNvPr id="486" name="フローチャート: 判断 485">
          <a:extLst>
            <a:ext uri="{FF2B5EF4-FFF2-40B4-BE49-F238E27FC236}">
              <a16:creationId xmlns:a16="http://schemas.microsoft.com/office/drawing/2014/main" id="{E7593D9D-17BF-45C5-B776-75BFD8CA0A22}"/>
            </a:ext>
          </a:extLst>
        </xdr:cNvPr>
        <xdr:cNvSpPr/>
      </xdr:nvSpPr>
      <xdr:spPr>
        <a:xfrm>
          <a:off x="19494500" y="679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135890</xdr:rowOff>
    </xdr:from>
    <xdr:to>
      <xdr:col>98</xdr:col>
      <xdr:colOff>38100</xdr:colOff>
      <xdr:row>40</xdr:row>
      <xdr:rowOff>66040</xdr:rowOff>
    </xdr:to>
    <xdr:sp macro="" textlink="">
      <xdr:nvSpPr>
        <xdr:cNvPr id="487" name="フローチャート: 判断 486">
          <a:extLst>
            <a:ext uri="{FF2B5EF4-FFF2-40B4-BE49-F238E27FC236}">
              <a16:creationId xmlns:a16="http://schemas.microsoft.com/office/drawing/2014/main" id="{1D419359-1F1F-4E71-9D60-5D9FD7F17255}"/>
            </a:ext>
          </a:extLst>
        </xdr:cNvPr>
        <xdr:cNvSpPr/>
      </xdr:nvSpPr>
      <xdr:spPr>
        <a:xfrm>
          <a:off x="18605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4558BFA-F285-4D6A-855E-83076678996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F0CD3AD-2ED9-45C5-B743-D47388E51D1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F43EB51-E346-4C5D-B85F-5FF92CD8FF5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E6C433D-F51F-47C2-A8EB-85F43C27364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FF976609-690D-4B02-8237-AA1BD57BF9B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161290</xdr:rowOff>
    </xdr:from>
    <xdr:to>
      <xdr:col>116</xdr:col>
      <xdr:colOff>114300</xdr:colOff>
      <xdr:row>38</xdr:row>
      <xdr:rowOff>91440</xdr:rowOff>
    </xdr:to>
    <xdr:sp macro="" textlink="">
      <xdr:nvSpPr>
        <xdr:cNvPr id="493" name="楕円 492">
          <a:extLst>
            <a:ext uri="{FF2B5EF4-FFF2-40B4-BE49-F238E27FC236}">
              <a16:creationId xmlns:a16="http://schemas.microsoft.com/office/drawing/2014/main" id="{9C574731-F526-4FC5-A17A-8CEB63221DAF}"/>
            </a:ext>
          </a:extLst>
        </xdr:cNvPr>
        <xdr:cNvSpPr/>
      </xdr:nvSpPr>
      <xdr:spPr>
        <a:xfrm>
          <a:off x="221107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12717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A442A0C-052F-4280-BB55-14931F5F7A30}"/>
            </a:ext>
          </a:extLst>
        </xdr:cNvPr>
        <xdr:cNvSpPr txBox="1"/>
      </xdr:nvSpPr>
      <xdr:spPr>
        <a:xfrm>
          <a:off x="22199600" y="6356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168910</xdr:rowOff>
    </xdr:from>
    <xdr:to>
      <xdr:col>112</xdr:col>
      <xdr:colOff>38100</xdr:colOff>
      <xdr:row>38</xdr:row>
      <xdr:rowOff>99060</xdr:rowOff>
    </xdr:to>
    <xdr:sp macro="" textlink="">
      <xdr:nvSpPr>
        <xdr:cNvPr id="495" name="楕円 494">
          <a:extLst>
            <a:ext uri="{FF2B5EF4-FFF2-40B4-BE49-F238E27FC236}">
              <a16:creationId xmlns:a16="http://schemas.microsoft.com/office/drawing/2014/main" id="{253415B2-2515-48EB-AF18-DCA4B7ED3C00}"/>
            </a:ext>
          </a:extLst>
        </xdr:cNvPr>
        <xdr:cNvSpPr/>
      </xdr:nvSpPr>
      <xdr:spPr>
        <a:xfrm>
          <a:off x="2127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40640</xdr:rowOff>
    </xdr:from>
    <xdr:to>
      <xdr:col>116</xdr:col>
      <xdr:colOff>63500</xdr:colOff>
      <xdr:row>38</xdr:row>
      <xdr:rowOff>48260</xdr:rowOff>
    </xdr:to>
    <xdr:cxnSp macro="">
      <xdr:nvCxnSpPr>
        <xdr:cNvPr id="496" name="直線コネクタ 495">
          <a:extLst>
            <a:ext uri="{FF2B5EF4-FFF2-40B4-BE49-F238E27FC236}">
              <a16:creationId xmlns:a16="http://schemas.microsoft.com/office/drawing/2014/main" id="{6BA81F0B-A079-41A1-9742-2D042590A549}"/>
            </a:ext>
          </a:extLst>
        </xdr:cNvPr>
        <xdr:cNvCxnSpPr/>
      </xdr:nvCxnSpPr>
      <xdr:spPr>
        <a:xfrm flipV="1">
          <a:off x="21323300" y="65557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3810</xdr:rowOff>
    </xdr:from>
    <xdr:to>
      <xdr:col>107</xdr:col>
      <xdr:colOff>101600</xdr:colOff>
      <xdr:row>38</xdr:row>
      <xdr:rowOff>105410</xdr:rowOff>
    </xdr:to>
    <xdr:sp macro="" textlink="">
      <xdr:nvSpPr>
        <xdr:cNvPr id="497" name="楕円 496">
          <a:extLst>
            <a:ext uri="{FF2B5EF4-FFF2-40B4-BE49-F238E27FC236}">
              <a16:creationId xmlns:a16="http://schemas.microsoft.com/office/drawing/2014/main" id="{42299877-F8C4-4966-A0B2-37342CE851F8}"/>
            </a:ext>
          </a:extLst>
        </xdr:cNvPr>
        <xdr:cNvSpPr/>
      </xdr:nvSpPr>
      <xdr:spPr>
        <a:xfrm>
          <a:off x="20383500" y="65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48260</xdr:rowOff>
    </xdr:from>
    <xdr:to>
      <xdr:col>111</xdr:col>
      <xdr:colOff>177800</xdr:colOff>
      <xdr:row>38</xdr:row>
      <xdr:rowOff>54610</xdr:rowOff>
    </xdr:to>
    <xdr:cxnSp macro="">
      <xdr:nvCxnSpPr>
        <xdr:cNvPr id="498" name="直線コネクタ 497">
          <a:extLst>
            <a:ext uri="{FF2B5EF4-FFF2-40B4-BE49-F238E27FC236}">
              <a16:creationId xmlns:a16="http://schemas.microsoft.com/office/drawing/2014/main" id="{0860349D-D73C-4933-A4FD-93DADCFD8C6D}"/>
            </a:ext>
          </a:extLst>
        </xdr:cNvPr>
        <xdr:cNvCxnSpPr/>
      </xdr:nvCxnSpPr>
      <xdr:spPr>
        <a:xfrm flipV="1">
          <a:off x="20434300" y="65633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156210</xdr:rowOff>
    </xdr:from>
    <xdr:to>
      <xdr:col>102</xdr:col>
      <xdr:colOff>165100</xdr:colOff>
      <xdr:row>38</xdr:row>
      <xdr:rowOff>86360</xdr:rowOff>
    </xdr:to>
    <xdr:sp macro="" textlink="">
      <xdr:nvSpPr>
        <xdr:cNvPr id="499" name="楕円 498">
          <a:extLst>
            <a:ext uri="{FF2B5EF4-FFF2-40B4-BE49-F238E27FC236}">
              <a16:creationId xmlns:a16="http://schemas.microsoft.com/office/drawing/2014/main" id="{027440B1-E7F8-4B6B-8BD2-2F08AD0778BA}"/>
            </a:ext>
          </a:extLst>
        </xdr:cNvPr>
        <xdr:cNvSpPr/>
      </xdr:nvSpPr>
      <xdr:spPr>
        <a:xfrm>
          <a:off x="194945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35560</xdr:rowOff>
    </xdr:from>
    <xdr:to>
      <xdr:col>107</xdr:col>
      <xdr:colOff>50800</xdr:colOff>
      <xdr:row>38</xdr:row>
      <xdr:rowOff>54610</xdr:rowOff>
    </xdr:to>
    <xdr:cxnSp macro="">
      <xdr:nvCxnSpPr>
        <xdr:cNvPr id="500" name="直線コネクタ 499">
          <a:extLst>
            <a:ext uri="{FF2B5EF4-FFF2-40B4-BE49-F238E27FC236}">
              <a16:creationId xmlns:a16="http://schemas.microsoft.com/office/drawing/2014/main" id="{432045F1-F1B4-4173-B283-4BDC39AD8822}"/>
            </a:ext>
          </a:extLst>
        </xdr:cNvPr>
        <xdr:cNvCxnSpPr/>
      </xdr:nvCxnSpPr>
      <xdr:spPr>
        <a:xfrm>
          <a:off x="19545300" y="655066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2540</xdr:rowOff>
    </xdr:from>
    <xdr:to>
      <xdr:col>98</xdr:col>
      <xdr:colOff>38100</xdr:colOff>
      <xdr:row>38</xdr:row>
      <xdr:rowOff>104140</xdr:rowOff>
    </xdr:to>
    <xdr:sp macro="" textlink="">
      <xdr:nvSpPr>
        <xdr:cNvPr id="501" name="楕円 500">
          <a:extLst>
            <a:ext uri="{FF2B5EF4-FFF2-40B4-BE49-F238E27FC236}">
              <a16:creationId xmlns:a16="http://schemas.microsoft.com/office/drawing/2014/main" id="{FA7A18E3-CE41-43C5-A858-DDEC183A5EE0}"/>
            </a:ext>
          </a:extLst>
        </xdr:cNvPr>
        <xdr:cNvSpPr/>
      </xdr:nvSpPr>
      <xdr:spPr>
        <a:xfrm>
          <a:off x="18605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35560</xdr:rowOff>
    </xdr:from>
    <xdr:to>
      <xdr:col>102</xdr:col>
      <xdr:colOff>114300</xdr:colOff>
      <xdr:row>38</xdr:row>
      <xdr:rowOff>53340</xdr:rowOff>
    </xdr:to>
    <xdr:cxnSp macro="">
      <xdr:nvCxnSpPr>
        <xdr:cNvPr id="502" name="直線コネクタ 501">
          <a:extLst>
            <a:ext uri="{FF2B5EF4-FFF2-40B4-BE49-F238E27FC236}">
              <a16:creationId xmlns:a16="http://schemas.microsoft.com/office/drawing/2014/main" id="{7E64C339-1ACE-4A4D-9262-3E2F3C3B3BE7}"/>
            </a:ext>
          </a:extLst>
        </xdr:cNvPr>
        <xdr:cNvCxnSpPr/>
      </xdr:nvCxnSpPr>
      <xdr:spPr>
        <a:xfrm flipV="1">
          <a:off x="18656300" y="655066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89510FCF-CC3D-4577-B41F-28D85708B84A}"/>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52087</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7BA8A97A-C159-44E7-82C0-63799176D7C7}"/>
            </a:ext>
          </a:extLst>
        </xdr:cNvPr>
        <xdr:cNvSpPr txBox="1"/>
      </xdr:nvSpPr>
      <xdr:spPr>
        <a:xfrm>
          <a:off x="20199427"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27957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B91012C5-6BB7-45C6-9E22-508CA58B5B5C}"/>
            </a:ext>
          </a:extLst>
        </xdr:cNvPr>
        <xdr:cNvSpPr txBox="1"/>
      </xdr:nvSpPr>
      <xdr:spPr>
        <a:xfrm>
          <a:off x="19310427"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57167</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4A0E52F9-A56F-4F44-9674-D320FA08B3F8}"/>
            </a:ext>
          </a:extLst>
        </xdr:cNvPr>
        <xdr:cNvSpPr txBox="1"/>
      </xdr:nvSpPr>
      <xdr:spPr>
        <a:xfrm>
          <a:off x="18421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115587</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0400E6D0-B877-4F77-AB0E-49FD594871CD}"/>
            </a:ext>
          </a:extLst>
        </xdr:cNvPr>
        <xdr:cNvSpPr txBox="1"/>
      </xdr:nvSpPr>
      <xdr:spPr>
        <a:xfrm>
          <a:off x="21075727" y="628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121937</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3E126D94-CF8A-4A99-AF63-7BA8AE25064F}"/>
            </a:ext>
          </a:extLst>
        </xdr:cNvPr>
        <xdr:cNvSpPr txBox="1"/>
      </xdr:nvSpPr>
      <xdr:spPr>
        <a:xfrm>
          <a:off x="20199427" y="629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102887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1F97BA6C-3720-4583-A07F-D28D1A9E8F4E}"/>
            </a:ext>
          </a:extLst>
        </xdr:cNvPr>
        <xdr:cNvSpPr txBox="1"/>
      </xdr:nvSpPr>
      <xdr:spPr>
        <a:xfrm>
          <a:off x="19310427" y="627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120667</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928C45A7-C9D9-4A71-B148-4135CD9C9A79}"/>
            </a:ext>
          </a:extLst>
        </xdr:cNvPr>
        <xdr:cNvSpPr txBox="1"/>
      </xdr:nvSpPr>
      <xdr:spPr>
        <a:xfrm>
          <a:off x="18421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E3B8CE4-4E0F-4094-B1D1-C6E4ADBB21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8C648559-E81B-4200-AB93-482A297C654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7B83B5F8-92B8-4299-9BFD-D960694529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F66375A-285D-4520-BD53-19DC6C85A9B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7D6B9D70-09F9-4163-98CC-1919E59343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EBD6B04-C448-4612-8E8A-3A086A8AE0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0396D0DD-ED61-4E93-9242-51AFF9CD161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E74C7F54-D9BB-40F9-AE1A-CBCCAB4B4C2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7A56E80B-0D58-442B-A96C-AAC271FC681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BC04B44-1A43-4509-ACBF-8320BFAF70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A8CA09C2-5E5F-47E3-BD44-8D622CCF5F7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9C261B1C-D3BA-4748-A3CA-D9AF405CAA1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7F1539C3-26AB-4E38-98B5-50DB09F8458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72A1194A-D8D6-47AD-B24E-7BDC979FE8E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34A2686F-8B7B-4B6D-8890-41705C02BCC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A6FD8982-2B36-413E-B9DF-8AB00671EA7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A3BC0DA1-8333-43F8-85B6-F95F613C3C8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6EB1C617-37C7-4D37-B60C-F16B4C25A82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C34B0F82-4461-4AA3-AAAA-462F08D21F1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4A4FD151-BF7E-4562-A0CC-95A13A1D92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59CF6828-AD3D-447F-AF2A-3F6103F681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6AA031B4-1870-464B-843F-E0295F658CC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C1AD79DE-1D07-4C90-A485-19D459FB66A6}"/>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90F826C0-5298-4A42-8790-B76A962B871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535" name="直線コネクタ 534">
          <a:extLst>
            <a:ext uri="{FF2B5EF4-FFF2-40B4-BE49-F238E27FC236}">
              <a16:creationId xmlns:a16="http://schemas.microsoft.com/office/drawing/2014/main" id="{2D3EE216-E4D5-4335-B61A-44C7E14F1D85}"/>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550FC6E1-355A-41BF-BEE0-94DDEC643477}"/>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537" name="直線コネクタ 536">
          <a:extLst>
            <a:ext uri="{FF2B5EF4-FFF2-40B4-BE49-F238E27FC236}">
              <a16:creationId xmlns:a16="http://schemas.microsoft.com/office/drawing/2014/main" id="{34ED30FE-0899-4EC3-9B6F-356D0E3B8752}"/>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8EDC03B8-E919-472C-A9A2-4448D926750C}"/>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539" name="直線コネクタ 538">
          <a:extLst>
            <a:ext uri="{FF2B5EF4-FFF2-40B4-BE49-F238E27FC236}">
              <a16:creationId xmlns:a16="http://schemas.microsoft.com/office/drawing/2014/main" id="{C8510067-DB7A-4E8B-BE73-443BC147ADF9}"/>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11447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61CA093A-54B3-402D-BA7A-67C2A6A9B9BB}"/>
            </a:ext>
          </a:extLst>
        </xdr:cNvPr>
        <xdr:cNvSpPr txBox="1"/>
      </xdr:nvSpPr>
      <xdr:spPr>
        <a:xfrm>
          <a:off x="16357600" y="1029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541" name="フローチャート: 判断 540">
          <a:extLst>
            <a:ext uri="{FF2B5EF4-FFF2-40B4-BE49-F238E27FC236}">
              <a16:creationId xmlns:a16="http://schemas.microsoft.com/office/drawing/2014/main" id="{5D1D1CE7-4D56-4E39-8DE3-E4141DA5D209}"/>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542" name="フローチャート: 判断 541">
          <a:extLst>
            <a:ext uri="{FF2B5EF4-FFF2-40B4-BE49-F238E27FC236}">
              <a16:creationId xmlns:a16="http://schemas.microsoft.com/office/drawing/2014/main" id="{38EDACE8-166D-42D8-A9E5-F0B6D2BE3FB6}"/>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43" name="フローチャート: 判断 542">
          <a:extLst>
            <a:ext uri="{FF2B5EF4-FFF2-40B4-BE49-F238E27FC236}">
              <a16:creationId xmlns:a16="http://schemas.microsoft.com/office/drawing/2014/main" id="{B2683B6D-DF28-4016-A1A7-FF89A9674BBE}"/>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44" name="フローチャート: 判断 543">
          <a:extLst>
            <a:ext uri="{FF2B5EF4-FFF2-40B4-BE49-F238E27FC236}">
              <a16:creationId xmlns:a16="http://schemas.microsoft.com/office/drawing/2014/main" id="{51C02A23-AE7E-49BB-809D-6FB8AE623A52}"/>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5" name="フローチャート: 判断 544">
          <a:extLst>
            <a:ext uri="{FF2B5EF4-FFF2-40B4-BE49-F238E27FC236}">
              <a16:creationId xmlns:a16="http://schemas.microsoft.com/office/drawing/2014/main" id="{4F02287A-029B-47D6-9FCA-AD3297DD5B7A}"/>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6345317-48D7-4A5D-BA53-6795753F86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A83B3EF-1A6F-4EBA-BC90-4B13C358FF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22360F1-C164-45F5-8B96-B68C50EA14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58FB0B5E-3EE7-4534-89A7-3450EA0B6F1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2D65978-D1FE-4705-9C01-3E62538AE33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88265</xdr:rowOff>
    </xdr:from>
    <xdr:to>
      <xdr:col>85</xdr:col>
      <xdr:colOff>177800</xdr:colOff>
      <xdr:row>60</xdr:row>
      <xdr:rowOff>18415</xdr:rowOff>
    </xdr:to>
    <xdr:sp macro="" textlink="">
      <xdr:nvSpPr>
        <xdr:cNvPr id="551" name="楕円 550">
          <a:extLst>
            <a:ext uri="{FF2B5EF4-FFF2-40B4-BE49-F238E27FC236}">
              <a16:creationId xmlns:a16="http://schemas.microsoft.com/office/drawing/2014/main" id="{6E9E4420-8B5C-44E1-9B5A-50ECA937EBA6}"/>
            </a:ext>
          </a:extLst>
        </xdr:cNvPr>
        <xdr:cNvSpPr/>
      </xdr:nvSpPr>
      <xdr:spPr>
        <a:xfrm>
          <a:off x="162687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111142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35CB07DB-78FD-40C7-B1DF-FC3F2AE41EFD}"/>
            </a:ext>
          </a:extLst>
        </xdr:cNvPr>
        <xdr:cNvSpPr txBox="1"/>
      </xdr:nvSpPr>
      <xdr:spPr>
        <a:xfrm>
          <a:off x="16357600"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46355</xdr:rowOff>
    </xdr:from>
    <xdr:to>
      <xdr:col>81</xdr:col>
      <xdr:colOff>101600</xdr:colOff>
      <xdr:row>59</xdr:row>
      <xdr:rowOff>147955</xdr:rowOff>
    </xdr:to>
    <xdr:sp macro="" textlink="">
      <xdr:nvSpPr>
        <xdr:cNvPr id="553" name="楕円 552">
          <a:extLst>
            <a:ext uri="{FF2B5EF4-FFF2-40B4-BE49-F238E27FC236}">
              <a16:creationId xmlns:a16="http://schemas.microsoft.com/office/drawing/2014/main" id="{05659FB9-FA10-4FC4-8182-017CC6427D09}"/>
            </a:ext>
          </a:extLst>
        </xdr:cNvPr>
        <xdr:cNvSpPr/>
      </xdr:nvSpPr>
      <xdr:spPr>
        <a:xfrm>
          <a:off x="15430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97155</xdr:rowOff>
    </xdr:from>
    <xdr:to>
      <xdr:col>85</xdr:col>
      <xdr:colOff>127000</xdr:colOff>
      <xdr:row>59</xdr:row>
      <xdr:rowOff>139065</xdr:rowOff>
    </xdr:to>
    <xdr:cxnSp macro="">
      <xdr:nvCxnSpPr>
        <xdr:cNvPr id="554" name="直線コネクタ 553">
          <a:extLst>
            <a:ext uri="{FF2B5EF4-FFF2-40B4-BE49-F238E27FC236}">
              <a16:creationId xmlns:a16="http://schemas.microsoft.com/office/drawing/2014/main" id="{3CA2E8E1-79D4-4564-9A05-51AC9DED3B90}"/>
            </a:ext>
          </a:extLst>
        </xdr:cNvPr>
        <xdr:cNvCxnSpPr/>
      </xdr:nvCxnSpPr>
      <xdr:spPr>
        <a:xfrm>
          <a:off x="15481300" y="102127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xdr:rowOff>
    </xdr:from>
    <xdr:to>
      <xdr:col>76</xdr:col>
      <xdr:colOff>165100</xdr:colOff>
      <xdr:row>59</xdr:row>
      <xdr:rowOff>117475</xdr:rowOff>
    </xdr:to>
    <xdr:sp macro="" textlink="">
      <xdr:nvSpPr>
        <xdr:cNvPr id="555" name="楕円 554">
          <a:extLst>
            <a:ext uri="{FF2B5EF4-FFF2-40B4-BE49-F238E27FC236}">
              <a16:creationId xmlns:a16="http://schemas.microsoft.com/office/drawing/2014/main" id="{7ED64D90-BFC4-4744-9DD9-927149F13EB1}"/>
            </a:ext>
          </a:extLst>
        </xdr:cNvPr>
        <xdr:cNvSpPr/>
      </xdr:nvSpPr>
      <xdr:spPr>
        <a:xfrm>
          <a:off x="14541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97155</xdr:rowOff>
    </xdr:to>
    <xdr:cxnSp macro="">
      <xdr:nvCxnSpPr>
        <xdr:cNvPr id="556" name="直線コネクタ 555">
          <a:extLst>
            <a:ext uri="{FF2B5EF4-FFF2-40B4-BE49-F238E27FC236}">
              <a16:creationId xmlns:a16="http://schemas.microsoft.com/office/drawing/2014/main" id="{A31E31B3-7C93-40A0-A044-A282EA300A3C}"/>
            </a:ext>
          </a:extLst>
        </xdr:cNvPr>
        <xdr:cNvCxnSpPr/>
      </xdr:nvCxnSpPr>
      <xdr:spPr>
        <a:xfrm>
          <a:off x="14592300" y="101822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143510</xdr:rowOff>
    </xdr:from>
    <xdr:to>
      <xdr:col>72</xdr:col>
      <xdr:colOff>38100</xdr:colOff>
      <xdr:row>59</xdr:row>
      <xdr:rowOff>73660</xdr:rowOff>
    </xdr:to>
    <xdr:sp macro="" textlink="">
      <xdr:nvSpPr>
        <xdr:cNvPr id="557" name="楕円 556">
          <a:extLst>
            <a:ext uri="{FF2B5EF4-FFF2-40B4-BE49-F238E27FC236}">
              <a16:creationId xmlns:a16="http://schemas.microsoft.com/office/drawing/2014/main" id="{5C45B1EF-7D3C-4D50-8EEB-F7775EA860E7}"/>
            </a:ext>
          </a:extLst>
        </xdr:cNvPr>
        <xdr:cNvSpPr/>
      </xdr:nvSpPr>
      <xdr:spPr>
        <a:xfrm>
          <a:off x="13652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22860</xdr:rowOff>
    </xdr:from>
    <xdr:to>
      <xdr:col>76</xdr:col>
      <xdr:colOff>114300</xdr:colOff>
      <xdr:row>59</xdr:row>
      <xdr:rowOff>66675</xdr:rowOff>
    </xdr:to>
    <xdr:cxnSp macro="">
      <xdr:nvCxnSpPr>
        <xdr:cNvPr id="558" name="直線コネクタ 557">
          <a:extLst>
            <a:ext uri="{FF2B5EF4-FFF2-40B4-BE49-F238E27FC236}">
              <a16:creationId xmlns:a16="http://schemas.microsoft.com/office/drawing/2014/main" id="{B9C41924-EEAE-45F5-92EC-F4E211C1E083}"/>
            </a:ext>
          </a:extLst>
        </xdr:cNvPr>
        <xdr:cNvCxnSpPr/>
      </xdr:nvCxnSpPr>
      <xdr:spPr>
        <a:xfrm>
          <a:off x="13703300" y="10138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111125</xdr:rowOff>
    </xdr:from>
    <xdr:to>
      <xdr:col>67</xdr:col>
      <xdr:colOff>101600</xdr:colOff>
      <xdr:row>59</xdr:row>
      <xdr:rowOff>41275</xdr:rowOff>
    </xdr:to>
    <xdr:sp macro="" textlink="">
      <xdr:nvSpPr>
        <xdr:cNvPr id="559" name="楕円 558">
          <a:extLst>
            <a:ext uri="{FF2B5EF4-FFF2-40B4-BE49-F238E27FC236}">
              <a16:creationId xmlns:a16="http://schemas.microsoft.com/office/drawing/2014/main" id="{AB9276EA-DD1C-488B-9E96-A59801DCED76}"/>
            </a:ext>
          </a:extLst>
        </xdr:cNvPr>
        <xdr:cNvSpPr/>
      </xdr:nvSpPr>
      <xdr:spPr>
        <a:xfrm>
          <a:off x="12763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161925</xdr:rowOff>
    </xdr:from>
    <xdr:to>
      <xdr:col>71</xdr:col>
      <xdr:colOff>177800</xdr:colOff>
      <xdr:row>59</xdr:row>
      <xdr:rowOff>22860</xdr:rowOff>
    </xdr:to>
    <xdr:cxnSp macro="">
      <xdr:nvCxnSpPr>
        <xdr:cNvPr id="560" name="直線コネクタ 559">
          <a:extLst>
            <a:ext uri="{FF2B5EF4-FFF2-40B4-BE49-F238E27FC236}">
              <a16:creationId xmlns:a16="http://schemas.microsoft.com/office/drawing/2014/main" id="{2B9F4F4E-0938-4D59-9C1A-7E36851EE916}"/>
            </a:ext>
          </a:extLst>
        </xdr:cNvPr>
        <xdr:cNvCxnSpPr/>
      </xdr:nvCxnSpPr>
      <xdr:spPr>
        <a:xfrm>
          <a:off x="12814300" y="101060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108602</xdr:rowOff>
    </xdr:from>
    <xdr:ext cx="405111" cy="259045"/>
    <xdr:sp macro="" textlink="">
      <xdr:nvSpPr>
        <xdr:cNvPr id="561" name="n_1aveValue【学校施設】&#10;有形固定資産減価償却率">
          <a:extLst>
            <a:ext uri="{FF2B5EF4-FFF2-40B4-BE49-F238E27FC236}">
              <a16:creationId xmlns:a16="http://schemas.microsoft.com/office/drawing/2014/main" id="{13BE4FC0-DCA0-4E10-89D4-FAAA61B66856}"/>
            </a:ext>
          </a:extLst>
        </xdr:cNvPr>
        <xdr:cNvSpPr txBox="1"/>
      </xdr:nvSpPr>
      <xdr:spPr>
        <a:xfrm>
          <a:off x="15266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62" name="n_2aveValue【学校施設】&#10;有形固定資産減価償却率">
          <a:extLst>
            <a:ext uri="{FF2B5EF4-FFF2-40B4-BE49-F238E27FC236}">
              <a16:creationId xmlns:a16="http://schemas.microsoft.com/office/drawing/2014/main" id="{ACA177CC-29AA-4141-9B73-7A06444C9FE8}"/>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63" name="n_3aveValue【学校施設】&#10;有形固定資産減価償却率">
          <a:extLst>
            <a:ext uri="{FF2B5EF4-FFF2-40B4-BE49-F238E27FC236}">
              <a16:creationId xmlns:a16="http://schemas.microsoft.com/office/drawing/2014/main" id="{E623ADC1-0CFC-4C35-BE8F-ED72D356C856}"/>
            </a:ext>
          </a:extLst>
        </xdr:cNvPr>
        <xdr:cNvSpPr txBox="1"/>
      </xdr:nvSpPr>
      <xdr:spPr>
        <a:xfrm>
          <a:off x="13500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4" name="n_4aveValue【学校施設】&#10;有形固定資産減価償却率">
          <a:extLst>
            <a:ext uri="{FF2B5EF4-FFF2-40B4-BE49-F238E27FC236}">
              <a16:creationId xmlns:a16="http://schemas.microsoft.com/office/drawing/2014/main" id="{31041573-1C28-4AEC-8BD5-DFECAB09744D}"/>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164482</xdr:rowOff>
    </xdr:from>
    <xdr:ext cx="405111" cy="259045"/>
    <xdr:sp macro="" textlink="">
      <xdr:nvSpPr>
        <xdr:cNvPr id="565" name="n_1mainValue【学校施設】&#10;有形固定資産減価償却率">
          <a:extLst>
            <a:ext uri="{FF2B5EF4-FFF2-40B4-BE49-F238E27FC236}">
              <a16:creationId xmlns:a16="http://schemas.microsoft.com/office/drawing/2014/main" id="{E08604F0-1D89-4B8B-9A60-C89C9ADA9274}"/>
            </a:ext>
          </a:extLst>
        </xdr:cNvPr>
        <xdr:cNvSpPr txBox="1"/>
      </xdr:nvSpPr>
      <xdr:spPr>
        <a:xfrm>
          <a:off x="152660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134002</xdr:rowOff>
    </xdr:from>
    <xdr:ext cx="405111" cy="259045"/>
    <xdr:sp macro="" textlink="">
      <xdr:nvSpPr>
        <xdr:cNvPr id="566" name="n_2mainValue【学校施設】&#10;有形固定資産減価償却率">
          <a:extLst>
            <a:ext uri="{FF2B5EF4-FFF2-40B4-BE49-F238E27FC236}">
              <a16:creationId xmlns:a16="http://schemas.microsoft.com/office/drawing/2014/main" id="{0BC91C27-3798-4EF3-B8FB-FF14EF16935A}"/>
            </a:ext>
          </a:extLst>
        </xdr:cNvPr>
        <xdr:cNvSpPr txBox="1"/>
      </xdr:nvSpPr>
      <xdr:spPr>
        <a:xfrm>
          <a:off x="14389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90187</xdr:rowOff>
    </xdr:from>
    <xdr:ext cx="405111" cy="259045"/>
    <xdr:sp macro="" textlink="">
      <xdr:nvSpPr>
        <xdr:cNvPr id="567" name="n_3mainValue【学校施設】&#10;有形固定資産減価償却率">
          <a:extLst>
            <a:ext uri="{FF2B5EF4-FFF2-40B4-BE49-F238E27FC236}">
              <a16:creationId xmlns:a16="http://schemas.microsoft.com/office/drawing/2014/main" id="{D542746E-19B5-4427-879D-6271742E1945}"/>
            </a:ext>
          </a:extLst>
        </xdr:cNvPr>
        <xdr:cNvSpPr txBox="1"/>
      </xdr:nvSpPr>
      <xdr:spPr>
        <a:xfrm>
          <a:off x="13500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57802</xdr:rowOff>
    </xdr:from>
    <xdr:ext cx="405111" cy="259045"/>
    <xdr:sp macro="" textlink="">
      <xdr:nvSpPr>
        <xdr:cNvPr id="568" name="n_4mainValue【学校施設】&#10;有形固定資産減価償却率">
          <a:extLst>
            <a:ext uri="{FF2B5EF4-FFF2-40B4-BE49-F238E27FC236}">
              <a16:creationId xmlns:a16="http://schemas.microsoft.com/office/drawing/2014/main" id="{C031E34A-04C1-479B-9E65-41ED81F77578}"/>
            </a:ext>
          </a:extLst>
        </xdr:cNvPr>
        <xdr:cNvSpPr txBox="1"/>
      </xdr:nvSpPr>
      <xdr:spPr>
        <a:xfrm>
          <a:off x="12611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7015FFDA-7AF1-4D52-AD44-F233D5635FC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8B29438-FAE8-4109-AC01-767ADB96A8F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49D544E4-C4B1-444B-A1EF-D3698CE8BE3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12C32C9-71EE-4CF7-87D7-9BC05B1B7E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29916D17-8570-46AE-A986-59EE71621CD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CFA68C5-93A7-4527-AF39-F8D3CCC5267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56A3177-7CA2-42F0-AFE3-B31C8B7737B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9E9D6B59-3330-46F1-A11F-1D87A1BC636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225946E0-3E1A-46DF-9F43-A6473C61F7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E8CBCDF-D414-471C-8075-B157747ADF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AFE02B61-9699-4E43-9500-1CD113FD5D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31E976B9-3F5B-417A-968C-BBE3AA89506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392FBA51-6F4B-41C1-98A8-A773430B3E3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FA3E0C61-E30B-4C35-BD1E-8F5F60470AEC}"/>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D638CB41-4E0C-4D57-9B92-2F6663FEC8F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EABEC093-B6A4-4D2B-9D76-B8E76F02908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E5F34712-35B8-4989-8C24-1EC94CC67B4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766DF6F-A747-4821-A0E8-256F6039B79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2590E851-0328-4236-AC1B-993E37847C9D}"/>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3E0A18DE-06C6-47C7-89C1-D05B176CFA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969D4CEE-0D33-4D62-A30C-548D9807D58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0C8E0F1-F67A-4402-BFD1-D41DEC4933F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591" name="直線コネクタ 590">
          <a:extLst>
            <a:ext uri="{FF2B5EF4-FFF2-40B4-BE49-F238E27FC236}">
              <a16:creationId xmlns:a16="http://schemas.microsoft.com/office/drawing/2014/main" id="{7D89E9D8-F91D-4F66-BD3C-C973FEA8E96F}"/>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592" name="【学校施設】&#10;一人当たり面積最小値テキスト">
          <a:extLst>
            <a:ext uri="{FF2B5EF4-FFF2-40B4-BE49-F238E27FC236}">
              <a16:creationId xmlns:a16="http://schemas.microsoft.com/office/drawing/2014/main" id="{A955707A-D2CE-439C-998F-8BD8A11E99EC}"/>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593" name="直線コネクタ 592">
          <a:extLst>
            <a:ext uri="{FF2B5EF4-FFF2-40B4-BE49-F238E27FC236}">
              <a16:creationId xmlns:a16="http://schemas.microsoft.com/office/drawing/2014/main" id="{6E93072E-5A08-499A-9230-FE75446DA816}"/>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594" name="【学校施設】&#10;一人当たり面積最大値テキスト">
          <a:extLst>
            <a:ext uri="{FF2B5EF4-FFF2-40B4-BE49-F238E27FC236}">
              <a16:creationId xmlns:a16="http://schemas.microsoft.com/office/drawing/2014/main" id="{F24704EE-9FD9-4068-BC8C-E462012F1D95}"/>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595" name="直線コネクタ 594">
          <a:extLst>
            <a:ext uri="{FF2B5EF4-FFF2-40B4-BE49-F238E27FC236}">
              <a16:creationId xmlns:a16="http://schemas.microsoft.com/office/drawing/2014/main" id="{CD65CC60-1366-4ABA-82E6-7F9AC5B7E049}"/>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596" name="【学校施設】&#10;一人当たり面積平均値テキスト">
          <a:extLst>
            <a:ext uri="{FF2B5EF4-FFF2-40B4-BE49-F238E27FC236}">
              <a16:creationId xmlns:a16="http://schemas.microsoft.com/office/drawing/2014/main" id="{DB04B647-C7BB-4868-92F6-1CDBD49E885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597" name="フローチャート: 判断 596">
          <a:extLst>
            <a:ext uri="{FF2B5EF4-FFF2-40B4-BE49-F238E27FC236}">
              <a16:creationId xmlns:a16="http://schemas.microsoft.com/office/drawing/2014/main" id="{D2741C2F-B0E3-438F-898A-265F045A9B59}"/>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598" name="フローチャート: 判断 597">
          <a:extLst>
            <a:ext uri="{FF2B5EF4-FFF2-40B4-BE49-F238E27FC236}">
              <a16:creationId xmlns:a16="http://schemas.microsoft.com/office/drawing/2014/main" id="{E6A4984A-5CBD-4FA9-9A34-6808075C25B9}"/>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114706</xdr:rowOff>
    </xdr:from>
    <xdr:to>
      <xdr:col>107</xdr:col>
      <xdr:colOff>101600</xdr:colOff>
      <xdr:row>61</xdr:row>
      <xdr:rowOff>44856</xdr:rowOff>
    </xdr:to>
    <xdr:sp macro="" textlink="">
      <xdr:nvSpPr>
        <xdr:cNvPr id="599" name="フローチャート: 判断 598">
          <a:extLst>
            <a:ext uri="{FF2B5EF4-FFF2-40B4-BE49-F238E27FC236}">
              <a16:creationId xmlns:a16="http://schemas.microsoft.com/office/drawing/2014/main" id="{2784C3FB-BBB0-4957-A184-41771462833B}"/>
            </a:ext>
          </a:extLst>
        </xdr:cNvPr>
        <xdr:cNvSpPr/>
      </xdr:nvSpPr>
      <xdr:spPr>
        <a:xfrm>
          <a:off x="20383500" y="10401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46584</xdr:rowOff>
    </xdr:from>
    <xdr:to>
      <xdr:col>102</xdr:col>
      <xdr:colOff>165100</xdr:colOff>
      <xdr:row>60</xdr:row>
      <xdr:rowOff>148184</xdr:rowOff>
    </xdr:to>
    <xdr:sp macro="" textlink="">
      <xdr:nvSpPr>
        <xdr:cNvPr id="600" name="フローチャート: 判断 599">
          <a:extLst>
            <a:ext uri="{FF2B5EF4-FFF2-40B4-BE49-F238E27FC236}">
              <a16:creationId xmlns:a16="http://schemas.microsoft.com/office/drawing/2014/main" id="{A171193A-B3A9-40A7-AA0E-9C3A0726C44C}"/>
            </a:ext>
          </a:extLst>
        </xdr:cNvPr>
        <xdr:cNvSpPr/>
      </xdr:nvSpPr>
      <xdr:spPr>
        <a:xfrm>
          <a:off x="19494500" y="1033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84074</xdr:rowOff>
    </xdr:from>
    <xdr:to>
      <xdr:col>98</xdr:col>
      <xdr:colOff>38100</xdr:colOff>
      <xdr:row>61</xdr:row>
      <xdr:rowOff>14224</xdr:rowOff>
    </xdr:to>
    <xdr:sp macro="" textlink="">
      <xdr:nvSpPr>
        <xdr:cNvPr id="601" name="フローチャート: 判断 600">
          <a:extLst>
            <a:ext uri="{FF2B5EF4-FFF2-40B4-BE49-F238E27FC236}">
              <a16:creationId xmlns:a16="http://schemas.microsoft.com/office/drawing/2014/main" id="{D34C6E99-7855-4C5D-91C4-69C4DE38D407}"/>
            </a:ext>
          </a:extLst>
        </xdr:cNvPr>
        <xdr:cNvSpPr/>
      </xdr:nvSpPr>
      <xdr:spPr>
        <a:xfrm>
          <a:off x="18605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19EA2C7-E81C-4819-919D-5D2A5E69D94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BCD96EA-D0CF-4863-8950-EA20073F626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C558759-9C0C-4029-9D21-87D165B0B8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1478A1F6-8A8C-494A-9B01-BE58A32A6B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21C53D4-940D-497D-9FAB-5092451E725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29667</xdr:rowOff>
    </xdr:from>
    <xdr:to>
      <xdr:col>116</xdr:col>
      <xdr:colOff>114300</xdr:colOff>
      <xdr:row>57</xdr:row>
      <xdr:rowOff>131267</xdr:rowOff>
    </xdr:to>
    <xdr:sp macro="" textlink="">
      <xdr:nvSpPr>
        <xdr:cNvPr id="607" name="楕円 606">
          <a:extLst>
            <a:ext uri="{FF2B5EF4-FFF2-40B4-BE49-F238E27FC236}">
              <a16:creationId xmlns:a16="http://schemas.microsoft.com/office/drawing/2014/main" id="{115B77CE-B9F7-4350-94D2-F45FA05A23B8}"/>
            </a:ext>
          </a:extLst>
        </xdr:cNvPr>
        <xdr:cNvSpPr/>
      </xdr:nvSpPr>
      <xdr:spPr>
        <a:xfrm>
          <a:off x="22110700" y="98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52544</xdr:rowOff>
    </xdr:from>
    <xdr:ext cx="469744" cy="259045"/>
    <xdr:sp macro="" textlink="">
      <xdr:nvSpPr>
        <xdr:cNvPr id="608" name="【学校施設】&#10;一人当たり面積該当値テキスト">
          <a:extLst>
            <a:ext uri="{FF2B5EF4-FFF2-40B4-BE49-F238E27FC236}">
              <a16:creationId xmlns:a16="http://schemas.microsoft.com/office/drawing/2014/main" id="{A8518B5B-4893-45CC-A96C-43662701A3D4}"/>
            </a:ext>
          </a:extLst>
        </xdr:cNvPr>
        <xdr:cNvSpPr txBox="1"/>
      </xdr:nvSpPr>
      <xdr:spPr>
        <a:xfrm>
          <a:off x="22199600" y="965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47498</xdr:rowOff>
    </xdr:from>
    <xdr:to>
      <xdr:col>112</xdr:col>
      <xdr:colOff>38100</xdr:colOff>
      <xdr:row>57</xdr:row>
      <xdr:rowOff>149098</xdr:rowOff>
    </xdr:to>
    <xdr:sp macro="" textlink="">
      <xdr:nvSpPr>
        <xdr:cNvPr id="609" name="楕円 608">
          <a:extLst>
            <a:ext uri="{FF2B5EF4-FFF2-40B4-BE49-F238E27FC236}">
              <a16:creationId xmlns:a16="http://schemas.microsoft.com/office/drawing/2014/main" id="{91232CF7-3DA5-4A93-9023-BDB7491804AF}"/>
            </a:ext>
          </a:extLst>
        </xdr:cNvPr>
        <xdr:cNvSpPr/>
      </xdr:nvSpPr>
      <xdr:spPr>
        <a:xfrm>
          <a:off x="21272500" y="98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80467</xdr:rowOff>
    </xdr:from>
    <xdr:to>
      <xdr:col>116</xdr:col>
      <xdr:colOff>63500</xdr:colOff>
      <xdr:row>57</xdr:row>
      <xdr:rowOff>98298</xdr:rowOff>
    </xdr:to>
    <xdr:cxnSp macro="">
      <xdr:nvCxnSpPr>
        <xdr:cNvPr id="610" name="直線コネクタ 609">
          <a:extLst>
            <a:ext uri="{FF2B5EF4-FFF2-40B4-BE49-F238E27FC236}">
              <a16:creationId xmlns:a16="http://schemas.microsoft.com/office/drawing/2014/main" id="{BCE4D3C1-D977-4C56-821A-0EE91BB6B29B}"/>
            </a:ext>
          </a:extLst>
        </xdr:cNvPr>
        <xdr:cNvCxnSpPr/>
      </xdr:nvCxnSpPr>
      <xdr:spPr>
        <a:xfrm flipV="1">
          <a:off x="21323300" y="9853117"/>
          <a:ext cx="8382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63043</xdr:rowOff>
    </xdr:from>
    <xdr:to>
      <xdr:col>107</xdr:col>
      <xdr:colOff>101600</xdr:colOff>
      <xdr:row>57</xdr:row>
      <xdr:rowOff>164643</xdr:rowOff>
    </xdr:to>
    <xdr:sp macro="" textlink="">
      <xdr:nvSpPr>
        <xdr:cNvPr id="611" name="楕円 610">
          <a:extLst>
            <a:ext uri="{FF2B5EF4-FFF2-40B4-BE49-F238E27FC236}">
              <a16:creationId xmlns:a16="http://schemas.microsoft.com/office/drawing/2014/main" id="{863DD277-432B-4C18-855D-14A94FF46159}"/>
            </a:ext>
          </a:extLst>
        </xdr:cNvPr>
        <xdr:cNvSpPr/>
      </xdr:nvSpPr>
      <xdr:spPr>
        <a:xfrm>
          <a:off x="20383500" y="98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98298</xdr:rowOff>
    </xdr:from>
    <xdr:to>
      <xdr:col>111</xdr:col>
      <xdr:colOff>177800</xdr:colOff>
      <xdr:row>57</xdr:row>
      <xdr:rowOff>113843</xdr:rowOff>
    </xdr:to>
    <xdr:cxnSp macro="">
      <xdr:nvCxnSpPr>
        <xdr:cNvPr id="612" name="直線コネクタ 611">
          <a:extLst>
            <a:ext uri="{FF2B5EF4-FFF2-40B4-BE49-F238E27FC236}">
              <a16:creationId xmlns:a16="http://schemas.microsoft.com/office/drawing/2014/main" id="{69DB3803-09A2-46E7-BA27-59EAF1A267B5}"/>
            </a:ext>
          </a:extLst>
        </xdr:cNvPr>
        <xdr:cNvCxnSpPr/>
      </xdr:nvCxnSpPr>
      <xdr:spPr>
        <a:xfrm flipV="1">
          <a:off x="20434300" y="9870948"/>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77674</xdr:rowOff>
    </xdr:from>
    <xdr:to>
      <xdr:col>102</xdr:col>
      <xdr:colOff>165100</xdr:colOff>
      <xdr:row>58</xdr:row>
      <xdr:rowOff>7824</xdr:rowOff>
    </xdr:to>
    <xdr:sp macro="" textlink="">
      <xdr:nvSpPr>
        <xdr:cNvPr id="613" name="楕円 612">
          <a:extLst>
            <a:ext uri="{FF2B5EF4-FFF2-40B4-BE49-F238E27FC236}">
              <a16:creationId xmlns:a16="http://schemas.microsoft.com/office/drawing/2014/main" id="{C050892D-2CB5-4234-924D-9131C3CB5934}"/>
            </a:ext>
          </a:extLst>
        </xdr:cNvPr>
        <xdr:cNvSpPr/>
      </xdr:nvSpPr>
      <xdr:spPr>
        <a:xfrm>
          <a:off x="19494500" y="985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113843</xdr:rowOff>
    </xdr:from>
    <xdr:to>
      <xdr:col>107</xdr:col>
      <xdr:colOff>50800</xdr:colOff>
      <xdr:row>57</xdr:row>
      <xdr:rowOff>128474</xdr:rowOff>
    </xdr:to>
    <xdr:cxnSp macro="">
      <xdr:nvCxnSpPr>
        <xdr:cNvPr id="614" name="直線コネクタ 613">
          <a:extLst>
            <a:ext uri="{FF2B5EF4-FFF2-40B4-BE49-F238E27FC236}">
              <a16:creationId xmlns:a16="http://schemas.microsoft.com/office/drawing/2014/main" id="{C2BC9779-D6A0-4968-84AC-C087FCDB92C5}"/>
            </a:ext>
          </a:extLst>
        </xdr:cNvPr>
        <xdr:cNvCxnSpPr/>
      </xdr:nvCxnSpPr>
      <xdr:spPr>
        <a:xfrm flipV="1">
          <a:off x="19545300" y="9886493"/>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100991</xdr:rowOff>
    </xdr:from>
    <xdr:to>
      <xdr:col>98</xdr:col>
      <xdr:colOff>38100</xdr:colOff>
      <xdr:row>58</xdr:row>
      <xdr:rowOff>31141</xdr:rowOff>
    </xdr:to>
    <xdr:sp macro="" textlink="">
      <xdr:nvSpPr>
        <xdr:cNvPr id="615" name="楕円 614">
          <a:extLst>
            <a:ext uri="{FF2B5EF4-FFF2-40B4-BE49-F238E27FC236}">
              <a16:creationId xmlns:a16="http://schemas.microsoft.com/office/drawing/2014/main" id="{32577CBE-6CB8-4D58-A31C-48ACA46A1F4C}"/>
            </a:ext>
          </a:extLst>
        </xdr:cNvPr>
        <xdr:cNvSpPr/>
      </xdr:nvSpPr>
      <xdr:spPr>
        <a:xfrm>
          <a:off x="18605500" y="987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128474</xdr:rowOff>
    </xdr:from>
    <xdr:to>
      <xdr:col>102</xdr:col>
      <xdr:colOff>114300</xdr:colOff>
      <xdr:row>57</xdr:row>
      <xdr:rowOff>151791</xdr:rowOff>
    </xdr:to>
    <xdr:cxnSp macro="">
      <xdr:nvCxnSpPr>
        <xdr:cNvPr id="616" name="直線コネクタ 615">
          <a:extLst>
            <a:ext uri="{FF2B5EF4-FFF2-40B4-BE49-F238E27FC236}">
              <a16:creationId xmlns:a16="http://schemas.microsoft.com/office/drawing/2014/main" id="{755135C7-32C7-48F7-862D-1602B639656C}"/>
            </a:ext>
          </a:extLst>
        </xdr:cNvPr>
        <xdr:cNvCxnSpPr/>
      </xdr:nvCxnSpPr>
      <xdr:spPr>
        <a:xfrm flipV="1">
          <a:off x="18656300" y="990112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617" name="n_1aveValue【学校施設】&#10;一人当たり面積">
          <a:extLst>
            <a:ext uri="{FF2B5EF4-FFF2-40B4-BE49-F238E27FC236}">
              <a16:creationId xmlns:a16="http://schemas.microsoft.com/office/drawing/2014/main" id="{1EB1F1E9-DF67-4397-8B33-FF47D1C91711}"/>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35983</xdr:rowOff>
    </xdr:from>
    <xdr:ext cx="469744" cy="259045"/>
    <xdr:sp macro="" textlink="">
      <xdr:nvSpPr>
        <xdr:cNvPr id="618" name="n_2aveValue【学校施設】&#10;一人当たり面積">
          <a:extLst>
            <a:ext uri="{FF2B5EF4-FFF2-40B4-BE49-F238E27FC236}">
              <a16:creationId xmlns:a16="http://schemas.microsoft.com/office/drawing/2014/main" id="{F384ABBD-EA5B-44E0-A650-BEE90ACE8CDE}"/>
            </a:ext>
          </a:extLst>
        </xdr:cNvPr>
        <xdr:cNvSpPr txBox="1"/>
      </xdr:nvSpPr>
      <xdr:spPr>
        <a:xfrm>
          <a:off x="20199427" y="1049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139311</xdr:rowOff>
    </xdr:from>
    <xdr:ext cx="469744" cy="259045"/>
    <xdr:sp macro="" textlink="">
      <xdr:nvSpPr>
        <xdr:cNvPr id="619" name="n_3aveValue【学校施設】&#10;一人当たり面積">
          <a:extLst>
            <a:ext uri="{FF2B5EF4-FFF2-40B4-BE49-F238E27FC236}">
              <a16:creationId xmlns:a16="http://schemas.microsoft.com/office/drawing/2014/main" id="{E23843B2-AAC0-4AE0-9C7A-AD02C3482060}"/>
            </a:ext>
          </a:extLst>
        </xdr:cNvPr>
        <xdr:cNvSpPr txBox="1"/>
      </xdr:nvSpPr>
      <xdr:spPr>
        <a:xfrm>
          <a:off x="19310427" y="104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5351</xdr:rowOff>
    </xdr:from>
    <xdr:ext cx="469744" cy="259045"/>
    <xdr:sp macro="" textlink="">
      <xdr:nvSpPr>
        <xdr:cNvPr id="620" name="n_4aveValue【学校施設】&#10;一人当たり面積">
          <a:extLst>
            <a:ext uri="{FF2B5EF4-FFF2-40B4-BE49-F238E27FC236}">
              <a16:creationId xmlns:a16="http://schemas.microsoft.com/office/drawing/2014/main" id="{262B1AEE-6C88-4E35-8FC8-FE2B845A0D2E}"/>
            </a:ext>
          </a:extLst>
        </xdr:cNvPr>
        <xdr:cNvSpPr txBox="1"/>
      </xdr:nvSpPr>
      <xdr:spPr>
        <a:xfrm>
          <a:off x="184214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165625</xdr:rowOff>
    </xdr:from>
    <xdr:ext cx="469744" cy="259045"/>
    <xdr:sp macro="" textlink="">
      <xdr:nvSpPr>
        <xdr:cNvPr id="621" name="n_1mainValue【学校施設】&#10;一人当たり面積">
          <a:extLst>
            <a:ext uri="{FF2B5EF4-FFF2-40B4-BE49-F238E27FC236}">
              <a16:creationId xmlns:a16="http://schemas.microsoft.com/office/drawing/2014/main" id="{E87D9CEF-F7F9-4EA8-B0F2-58B7267A10CD}"/>
            </a:ext>
          </a:extLst>
        </xdr:cNvPr>
        <xdr:cNvSpPr txBox="1"/>
      </xdr:nvSpPr>
      <xdr:spPr>
        <a:xfrm>
          <a:off x="21075727" y="959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9720</xdr:rowOff>
    </xdr:from>
    <xdr:ext cx="469744" cy="259045"/>
    <xdr:sp macro="" textlink="">
      <xdr:nvSpPr>
        <xdr:cNvPr id="622" name="n_2mainValue【学校施設】&#10;一人当たり面積">
          <a:extLst>
            <a:ext uri="{FF2B5EF4-FFF2-40B4-BE49-F238E27FC236}">
              <a16:creationId xmlns:a16="http://schemas.microsoft.com/office/drawing/2014/main" id="{55C4BB35-40B0-4A4C-9C62-9B9FD3205BF6}"/>
            </a:ext>
          </a:extLst>
        </xdr:cNvPr>
        <xdr:cNvSpPr txBox="1"/>
      </xdr:nvSpPr>
      <xdr:spPr>
        <a:xfrm>
          <a:off x="20199427" y="961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24351</xdr:rowOff>
    </xdr:from>
    <xdr:ext cx="469744" cy="259045"/>
    <xdr:sp macro="" textlink="">
      <xdr:nvSpPr>
        <xdr:cNvPr id="623" name="n_3mainValue【学校施設】&#10;一人当たり面積">
          <a:extLst>
            <a:ext uri="{FF2B5EF4-FFF2-40B4-BE49-F238E27FC236}">
              <a16:creationId xmlns:a16="http://schemas.microsoft.com/office/drawing/2014/main" id="{8E582AE4-6413-4A30-A9C7-A81B61750662}"/>
            </a:ext>
          </a:extLst>
        </xdr:cNvPr>
        <xdr:cNvSpPr txBox="1"/>
      </xdr:nvSpPr>
      <xdr:spPr>
        <a:xfrm>
          <a:off x="19310427" y="962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47668</xdr:rowOff>
    </xdr:from>
    <xdr:ext cx="469744" cy="259045"/>
    <xdr:sp macro="" textlink="">
      <xdr:nvSpPr>
        <xdr:cNvPr id="624" name="n_4mainValue【学校施設】&#10;一人当たり面積">
          <a:extLst>
            <a:ext uri="{FF2B5EF4-FFF2-40B4-BE49-F238E27FC236}">
              <a16:creationId xmlns:a16="http://schemas.microsoft.com/office/drawing/2014/main" id="{2225F852-D20B-40DD-8643-CE34161B611C}"/>
            </a:ext>
          </a:extLst>
        </xdr:cNvPr>
        <xdr:cNvSpPr txBox="1"/>
      </xdr:nvSpPr>
      <xdr:spPr>
        <a:xfrm>
          <a:off x="18421427" y="964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B9E4DABE-C2D4-434E-A97A-450433605F3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63895843-605B-49DC-9586-687C532B77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5C051C21-0528-4A33-B1BA-82ABBAB9AF6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7512DEF0-7724-431F-9F70-919DBCDE8DC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8D246D71-FDE9-44F8-BA22-18B7566086B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4245B43-6B01-4884-8B98-CD72984AC0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2E8BF166-484F-4C9D-88CA-7321FD502BD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7A86FED-66C9-41A6-B83F-249E6AE733EA}"/>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4E058F23-C6CE-40C4-B881-5DBDA5A0F84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40D7EF5-2F1B-4487-8659-50017188E4C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5A6875E1-1361-4B81-B111-591C26D2487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BD548A99-8A17-4AB3-BDDF-561046E7926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E8DB5D0F-FF1C-42E3-8863-AA699934BC8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41E01417-11F9-45BA-8CC0-80DEAD556F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AA4015EF-2BFF-49D3-B01C-D49CC4BE3C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6D7F82D6-3CB1-4423-8266-243EC1E4511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0120AA4A-1FDE-4D3D-93F3-C2C8CDE0DF4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8BB62533-B918-4904-B577-2441732BE24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DD0099DC-2F95-4E04-B50F-EBEBECD4F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01D887D6-5A9E-4216-BB50-8438FD1343D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34A83073-DCB5-47FA-9CE8-454037CDAD1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C90252E7-4F5D-471F-8436-9D6AEA184E6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0C6A527-8251-4F41-BBA4-BD505832A0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BED2360E-6D32-4D5E-A1E5-BC2E1619316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41A20AE2-011D-4395-A3A0-652B9046552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30A7143A-C6EA-409A-BA19-806E82082C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CADDDD17-E548-4B7F-95BC-439CB19117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E4AD81DF-3C26-4A6B-A6B4-4498022503C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55033DB6-CF35-46B6-90E4-1103AD19A0E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6C7BA261-9843-42C9-AA37-3B72F3AE19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1C8972E9-D20D-421A-A115-054A1DC3CEF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30DAD7E0-63D2-4907-97F0-85AADCBA32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B5A9EA83-F04D-4477-A412-918A8890A28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D409F867-636A-464D-8AF2-57830DD3AAC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5403DE0D-E231-468A-80FF-1C26495323A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6D2C75E7-AC12-4BCF-BF99-33072B5C2EA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77689C54-B5A8-4384-A47D-C76AE11839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4A8596C4-94AF-4736-866F-E27765220B9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C87C4866-D423-4DA9-8999-F145C44F923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CE9C4A02-2BAB-46F1-B7C8-1FC49E9586F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D07A7E3F-223C-4C22-AC63-6B4F7EECD6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74DEDBF3-4678-4649-9F67-FEF9F729D627}"/>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9011CED2-FBA8-497C-89E3-4AD49EDFE467}"/>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2041FC8C-0C1F-42EC-ADE8-147E4D4C1C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669" name="【公民館】&#10;有形固定資産減価償却率最大値テキスト">
          <a:extLst>
            <a:ext uri="{FF2B5EF4-FFF2-40B4-BE49-F238E27FC236}">
              <a16:creationId xmlns:a16="http://schemas.microsoft.com/office/drawing/2014/main" id="{B2511AB6-E5E0-4886-A5A9-F39A576DCCF9}"/>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670" name="直線コネクタ 669">
          <a:extLst>
            <a:ext uri="{FF2B5EF4-FFF2-40B4-BE49-F238E27FC236}">
              <a16:creationId xmlns:a16="http://schemas.microsoft.com/office/drawing/2014/main" id="{01C15B22-D975-4235-82BC-01357C4BD1F2}"/>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18522</xdr:rowOff>
    </xdr:from>
    <xdr:ext cx="405111" cy="259045"/>
    <xdr:sp macro="" textlink="">
      <xdr:nvSpPr>
        <xdr:cNvPr id="671" name="【公民館】&#10;有形固定資産減価償却率平均値テキスト">
          <a:extLst>
            <a:ext uri="{FF2B5EF4-FFF2-40B4-BE49-F238E27FC236}">
              <a16:creationId xmlns:a16="http://schemas.microsoft.com/office/drawing/2014/main" id="{B286793A-9F5F-4028-B766-49A27F91A097}"/>
            </a:ext>
          </a:extLst>
        </xdr:cNvPr>
        <xdr:cNvSpPr txBox="1"/>
      </xdr:nvSpPr>
      <xdr:spPr>
        <a:xfrm>
          <a:off x="16357600" y="18020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672" name="フローチャート: 判断 671">
          <a:extLst>
            <a:ext uri="{FF2B5EF4-FFF2-40B4-BE49-F238E27FC236}">
              <a16:creationId xmlns:a16="http://schemas.microsoft.com/office/drawing/2014/main" id="{470BB870-7DE1-42CD-BDED-0AED0F9623DA}"/>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3" name="フローチャート: 判断 672">
          <a:extLst>
            <a:ext uri="{FF2B5EF4-FFF2-40B4-BE49-F238E27FC236}">
              <a16:creationId xmlns:a16="http://schemas.microsoft.com/office/drawing/2014/main" id="{9AE0ED76-8FA9-427B-A2E3-C768A99806F8}"/>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4" name="フローチャート: 判断 673">
          <a:extLst>
            <a:ext uri="{FF2B5EF4-FFF2-40B4-BE49-F238E27FC236}">
              <a16:creationId xmlns:a16="http://schemas.microsoft.com/office/drawing/2014/main" id="{7E9BF267-1D0E-49E9-BCCC-0A7717C39D75}"/>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675" name="フローチャート: 判断 674">
          <a:extLst>
            <a:ext uri="{FF2B5EF4-FFF2-40B4-BE49-F238E27FC236}">
              <a16:creationId xmlns:a16="http://schemas.microsoft.com/office/drawing/2014/main" id="{6B5704FB-00AA-4F2B-B6FF-83C1DCB18267}"/>
            </a:ext>
          </a:extLst>
        </xdr:cNvPr>
        <xdr:cNvSpPr/>
      </xdr:nvSpPr>
      <xdr:spPr>
        <a:xfrm>
          <a:off x="13652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907</xdr:rowOff>
    </xdr:from>
    <xdr:to>
      <xdr:col>67</xdr:col>
      <xdr:colOff>101600</xdr:colOff>
      <xdr:row>106</xdr:row>
      <xdr:rowOff>102507</xdr:rowOff>
    </xdr:to>
    <xdr:sp macro="" textlink="">
      <xdr:nvSpPr>
        <xdr:cNvPr id="676" name="フローチャート: 判断 675">
          <a:extLst>
            <a:ext uri="{FF2B5EF4-FFF2-40B4-BE49-F238E27FC236}">
              <a16:creationId xmlns:a16="http://schemas.microsoft.com/office/drawing/2014/main" id="{4335DD87-A9F0-4E08-835A-31A49C3DE244}"/>
            </a:ext>
          </a:extLst>
        </xdr:cNvPr>
        <xdr:cNvSpPr/>
      </xdr:nvSpPr>
      <xdr:spPr>
        <a:xfrm>
          <a:off x="1276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D82B08D6-9708-445A-BE1D-135335EBF97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788AD970-1333-4B09-9A28-2EDC49F0753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16360F4-14EF-479B-8481-52E6EF7D07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D979FF1-1C32-4A13-B762-1B70A935BC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3592EC54-9B40-4AD9-B9AA-3E2A04CCA4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82" name="楕円 681">
          <a:extLst>
            <a:ext uri="{FF2B5EF4-FFF2-40B4-BE49-F238E27FC236}">
              <a16:creationId xmlns:a16="http://schemas.microsoft.com/office/drawing/2014/main" id="{CA6F0833-FDF2-489E-8ABC-0579041F8922}"/>
            </a:ext>
          </a:extLst>
        </xdr:cNvPr>
        <xdr:cNvSpPr/>
      </xdr:nvSpPr>
      <xdr:spPr>
        <a:xfrm>
          <a:off x="162687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128288</xdr:rowOff>
    </xdr:from>
    <xdr:ext cx="405111" cy="259045"/>
    <xdr:sp macro="" textlink="">
      <xdr:nvSpPr>
        <xdr:cNvPr id="683" name="【公民館】&#10;有形固定資産減価償却率該当値テキスト">
          <a:extLst>
            <a:ext uri="{FF2B5EF4-FFF2-40B4-BE49-F238E27FC236}">
              <a16:creationId xmlns:a16="http://schemas.microsoft.com/office/drawing/2014/main" id="{2D427CD4-41FB-41A3-8A39-CA6AA2CD8E67}"/>
            </a:ext>
          </a:extLst>
        </xdr:cNvPr>
        <xdr:cNvSpPr txBox="1"/>
      </xdr:nvSpPr>
      <xdr:spPr>
        <a:xfrm>
          <a:off x="16357600" y="17787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138068</xdr:rowOff>
    </xdr:from>
    <xdr:to>
      <xdr:col>81</xdr:col>
      <xdr:colOff>101600</xdr:colOff>
      <xdr:row>106</xdr:row>
      <xdr:rowOff>68218</xdr:rowOff>
    </xdr:to>
    <xdr:sp macro="" textlink="">
      <xdr:nvSpPr>
        <xdr:cNvPr id="684" name="楕円 683">
          <a:extLst>
            <a:ext uri="{FF2B5EF4-FFF2-40B4-BE49-F238E27FC236}">
              <a16:creationId xmlns:a16="http://schemas.microsoft.com/office/drawing/2014/main" id="{5476D8BC-6359-459B-BCA6-A7617953929F}"/>
            </a:ext>
          </a:extLst>
        </xdr:cNvPr>
        <xdr:cNvSpPr/>
      </xdr:nvSpPr>
      <xdr:spPr>
        <a:xfrm>
          <a:off x="15430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156211</xdr:rowOff>
    </xdr:from>
    <xdr:to>
      <xdr:col>85</xdr:col>
      <xdr:colOff>127000</xdr:colOff>
      <xdr:row>106</xdr:row>
      <xdr:rowOff>17418</xdr:rowOff>
    </xdr:to>
    <xdr:cxnSp macro="">
      <xdr:nvCxnSpPr>
        <xdr:cNvPr id="685" name="直線コネクタ 684">
          <a:extLst>
            <a:ext uri="{FF2B5EF4-FFF2-40B4-BE49-F238E27FC236}">
              <a16:creationId xmlns:a16="http://schemas.microsoft.com/office/drawing/2014/main" id="{F37D61D4-8861-4917-B5EF-75393ED772CD}"/>
            </a:ext>
          </a:extLst>
        </xdr:cNvPr>
        <xdr:cNvCxnSpPr/>
      </xdr:nvCxnSpPr>
      <xdr:spPr>
        <a:xfrm flipV="1">
          <a:off x="15481300" y="17987011"/>
          <a:ext cx="838200" cy="20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5806</xdr:rowOff>
    </xdr:from>
    <xdr:to>
      <xdr:col>76</xdr:col>
      <xdr:colOff>165100</xdr:colOff>
      <xdr:row>106</xdr:row>
      <xdr:rowOff>107406</xdr:rowOff>
    </xdr:to>
    <xdr:sp macro="" textlink="">
      <xdr:nvSpPr>
        <xdr:cNvPr id="686" name="楕円 685">
          <a:extLst>
            <a:ext uri="{FF2B5EF4-FFF2-40B4-BE49-F238E27FC236}">
              <a16:creationId xmlns:a16="http://schemas.microsoft.com/office/drawing/2014/main" id="{DF5BF1D9-3594-431B-A861-2BB504031C07}"/>
            </a:ext>
          </a:extLst>
        </xdr:cNvPr>
        <xdr:cNvSpPr/>
      </xdr:nvSpPr>
      <xdr:spPr>
        <a:xfrm>
          <a:off x="14541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17418</xdr:rowOff>
    </xdr:from>
    <xdr:to>
      <xdr:col>81</xdr:col>
      <xdr:colOff>50800</xdr:colOff>
      <xdr:row>106</xdr:row>
      <xdr:rowOff>56606</xdr:rowOff>
    </xdr:to>
    <xdr:cxnSp macro="">
      <xdr:nvCxnSpPr>
        <xdr:cNvPr id="687" name="直線コネクタ 686">
          <a:extLst>
            <a:ext uri="{FF2B5EF4-FFF2-40B4-BE49-F238E27FC236}">
              <a16:creationId xmlns:a16="http://schemas.microsoft.com/office/drawing/2014/main" id="{5CABDAEA-A1AF-497C-872D-D1004B625C88}"/>
            </a:ext>
          </a:extLst>
        </xdr:cNvPr>
        <xdr:cNvCxnSpPr/>
      </xdr:nvCxnSpPr>
      <xdr:spPr>
        <a:xfrm flipV="1">
          <a:off x="14592300" y="181911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688" name="楕円 687">
          <a:extLst>
            <a:ext uri="{FF2B5EF4-FFF2-40B4-BE49-F238E27FC236}">
              <a16:creationId xmlns:a16="http://schemas.microsoft.com/office/drawing/2014/main" id="{F3C1B42C-B73D-4718-985C-CF635E80D771}"/>
            </a:ext>
          </a:extLst>
        </xdr:cNvPr>
        <xdr:cNvSpPr/>
      </xdr:nvSpPr>
      <xdr:spPr>
        <a:xfrm>
          <a:off x="13652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56606</xdr:rowOff>
    </xdr:to>
    <xdr:cxnSp macro="">
      <xdr:nvCxnSpPr>
        <xdr:cNvPr id="689" name="直線コネクタ 688">
          <a:extLst>
            <a:ext uri="{FF2B5EF4-FFF2-40B4-BE49-F238E27FC236}">
              <a16:creationId xmlns:a16="http://schemas.microsoft.com/office/drawing/2014/main" id="{092A0EE2-566A-430A-A0AF-40D6047F89CB}"/>
            </a:ext>
          </a:extLst>
        </xdr:cNvPr>
        <xdr:cNvCxnSpPr/>
      </xdr:nvCxnSpPr>
      <xdr:spPr>
        <a:xfrm>
          <a:off x="13703300" y="1819601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105411</xdr:rowOff>
    </xdr:from>
    <xdr:to>
      <xdr:col>67</xdr:col>
      <xdr:colOff>101600</xdr:colOff>
      <xdr:row>106</xdr:row>
      <xdr:rowOff>35561</xdr:rowOff>
    </xdr:to>
    <xdr:sp macro="" textlink="">
      <xdr:nvSpPr>
        <xdr:cNvPr id="690" name="楕円 689">
          <a:extLst>
            <a:ext uri="{FF2B5EF4-FFF2-40B4-BE49-F238E27FC236}">
              <a16:creationId xmlns:a16="http://schemas.microsoft.com/office/drawing/2014/main" id="{7DFC1700-FCBC-4343-9E35-2D20FA93E118}"/>
            </a:ext>
          </a:extLst>
        </xdr:cNvPr>
        <xdr:cNvSpPr/>
      </xdr:nvSpPr>
      <xdr:spPr>
        <a:xfrm>
          <a:off x="1276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156211</xdr:rowOff>
    </xdr:from>
    <xdr:to>
      <xdr:col>71</xdr:col>
      <xdr:colOff>177800</xdr:colOff>
      <xdr:row>106</xdr:row>
      <xdr:rowOff>22316</xdr:rowOff>
    </xdr:to>
    <xdr:cxnSp macro="">
      <xdr:nvCxnSpPr>
        <xdr:cNvPr id="691" name="直線コネクタ 690">
          <a:extLst>
            <a:ext uri="{FF2B5EF4-FFF2-40B4-BE49-F238E27FC236}">
              <a16:creationId xmlns:a16="http://schemas.microsoft.com/office/drawing/2014/main" id="{C2BD652A-01E0-46AA-A068-CF0A293AD785}"/>
            </a:ext>
          </a:extLst>
        </xdr:cNvPr>
        <xdr:cNvCxnSpPr/>
      </xdr:nvCxnSpPr>
      <xdr:spPr>
        <a:xfrm>
          <a:off x="12814300" y="18158461"/>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692" name="n_1aveValue【公民館】&#10;有形固定資産減価償却率">
          <a:extLst>
            <a:ext uri="{FF2B5EF4-FFF2-40B4-BE49-F238E27FC236}">
              <a16:creationId xmlns:a16="http://schemas.microsoft.com/office/drawing/2014/main" id="{6A6C8F56-1740-41C2-99C6-F53BD681F813}"/>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693" name="n_2aveValue【公民館】&#10;有形固定資産減価償却率">
          <a:extLst>
            <a:ext uri="{FF2B5EF4-FFF2-40B4-BE49-F238E27FC236}">
              <a16:creationId xmlns:a16="http://schemas.microsoft.com/office/drawing/2014/main" id="{00F70D62-4F94-46B5-84E0-FE91F3B464DC}"/>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73314</xdr:rowOff>
    </xdr:from>
    <xdr:ext cx="405111" cy="259045"/>
    <xdr:sp macro="" textlink="">
      <xdr:nvSpPr>
        <xdr:cNvPr id="694" name="n_3aveValue【公民館】&#10;有形固定資産減価償却率">
          <a:extLst>
            <a:ext uri="{FF2B5EF4-FFF2-40B4-BE49-F238E27FC236}">
              <a16:creationId xmlns:a16="http://schemas.microsoft.com/office/drawing/2014/main" id="{51ADD696-6138-4C3D-B867-05FEC7C6DFC0}"/>
            </a:ext>
          </a:extLst>
        </xdr:cNvPr>
        <xdr:cNvSpPr txBox="1"/>
      </xdr:nvSpPr>
      <xdr:spPr>
        <a:xfrm>
          <a:off x="135007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695" name="n_4aveValue【公民館】&#10;有形固定資産減価償却率">
          <a:extLst>
            <a:ext uri="{FF2B5EF4-FFF2-40B4-BE49-F238E27FC236}">
              <a16:creationId xmlns:a16="http://schemas.microsoft.com/office/drawing/2014/main" id="{99592422-D26F-4B7C-81EB-CB111E4C49A4}"/>
            </a:ext>
          </a:extLst>
        </xdr:cNvPr>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59345</xdr:rowOff>
    </xdr:from>
    <xdr:ext cx="405111" cy="259045"/>
    <xdr:sp macro="" textlink="">
      <xdr:nvSpPr>
        <xdr:cNvPr id="696" name="n_1mainValue【公民館】&#10;有形固定資産減価償却率">
          <a:extLst>
            <a:ext uri="{FF2B5EF4-FFF2-40B4-BE49-F238E27FC236}">
              <a16:creationId xmlns:a16="http://schemas.microsoft.com/office/drawing/2014/main" id="{C5B039A3-FDE2-4CF6-96E5-205901EFE796}"/>
            </a:ext>
          </a:extLst>
        </xdr:cNvPr>
        <xdr:cNvSpPr txBox="1"/>
      </xdr:nvSpPr>
      <xdr:spPr>
        <a:xfrm>
          <a:off x="152660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98533</xdr:rowOff>
    </xdr:from>
    <xdr:ext cx="405111" cy="259045"/>
    <xdr:sp macro="" textlink="">
      <xdr:nvSpPr>
        <xdr:cNvPr id="697" name="n_2mainValue【公民館】&#10;有形固定資産減価償却率">
          <a:extLst>
            <a:ext uri="{FF2B5EF4-FFF2-40B4-BE49-F238E27FC236}">
              <a16:creationId xmlns:a16="http://schemas.microsoft.com/office/drawing/2014/main" id="{6A6E15C8-491E-4F47-A829-E36958F7FCAF}"/>
            </a:ext>
          </a:extLst>
        </xdr:cNvPr>
        <xdr:cNvSpPr txBox="1"/>
      </xdr:nvSpPr>
      <xdr:spPr>
        <a:xfrm>
          <a:off x="14389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698" name="n_3mainValue【公民館】&#10;有形固定資産減価償却率">
          <a:extLst>
            <a:ext uri="{FF2B5EF4-FFF2-40B4-BE49-F238E27FC236}">
              <a16:creationId xmlns:a16="http://schemas.microsoft.com/office/drawing/2014/main" id="{DE0AFC73-0EB1-4F33-A76D-715C6FE6179B}"/>
            </a:ext>
          </a:extLst>
        </xdr:cNvPr>
        <xdr:cNvSpPr txBox="1"/>
      </xdr:nvSpPr>
      <xdr:spPr>
        <a:xfrm>
          <a:off x="13500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52088</xdr:rowOff>
    </xdr:from>
    <xdr:ext cx="405111" cy="259045"/>
    <xdr:sp macro="" textlink="">
      <xdr:nvSpPr>
        <xdr:cNvPr id="699" name="n_4mainValue【公民館】&#10;有形固定資産減価償却率">
          <a:extLst>
            <a:ext uri="{FF2B5EF4-FFF2-40B4-BE49-F238E27FC236}">
              <a16:creationId xmlns:a16="http://schemas.microsoft.com/office/drawing/2014/main" id="{8472F020-23F1-4D0F-952D-E3DBC84C7B54}"/>
            </a:ext>
          </a:extLst>
        </xdr:cNvPr>
        <xdr:cNvSpPr txBox="1"/>
      </xdr:nvSpPr>
      <xdr:spPr>
        <a:xfrm>
          <a:off x="12611744" y="1788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0D47C470-F6A8-4AE6-B437-6EC11CDB1F8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6FB9196C-CBFC-44FA-B883-A172C4DFB87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3AEF0564-B9ED-4335-8EC4-B86171FF346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D48DC0C-1F70-4924-BCC0-1793749D995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8F751FDB-8EE4-4E9C-B06B-A21CA404EC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A7043937-11C3-4616-966E-0A202F3616D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3D5CB8EC-DEC2-4F7C-A7B6-82D4435F699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AC47E3D9-D065-4593-BC6B-F0C2E4DD1F0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EDF91555-F326-43DC-BB68-B3B0FF45B7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8E37A22F-B3FD-4AC5-B45C-06F6D7896DC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a:extLst>
            <a:ext uri="{FF2B5EF4-FFF2-40B4-BE49-F238E27FC236}">
              <a16:creationId xmlns:a16="http://schemas.microsoft.com/office/drawing/2014/main" id="{4CA8B170-E9CB-4750-8146-9A010425D96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a:extLst>
            <a:ext uri="{FF2B5EF4-FFF2-40B4-BE49-F238E27FC236}">
              <a16:creationId xmlns:a16="http://schemas.microsoft.com/office/drawing/2014/main" id="{8350A135-9696-4D53-AB83-8AD31B87889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a:extLst>
            <a:ext uri="{FF2B5EF4-FFF2-40B4-BE49-F238E27FC236}">
              <a16:creationId xmlns:a16="http://schemas.microsoft.com/office/drawing/2014/main" id="{B51EAD9B-8595-4853-9B7B-8C52EBEE626B}"/>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a:extLst>
            <a:ext uri="{FF2B5EF4-FFF2-40B4-BE49-F238E27FC236}">
              <a16:creationId xmlns:a16="http://schemas.microsoft.com/office/drawing/2014/main" id="{26D0637D-D92E-44BB-9292-058DD272BD8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a:extLst>
            <a:ext uri="{FF2B5EF4-FFF2-40B4-BE49-F238E27FC236}">
              <a16:creationId xmlns:a16="http://schemas.microsoft.com/office/drawing/2014/main" id="{A41F8623-58E1-4B65-82D4-FDC4E15BCC3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a:extLst>
            <a:ext uri="{FF2B5EF4-FFF2-40B4-BE49-F238E27FC236}">
              <a16:creationId xmlns:a16="http://schemas.microsoft.com/office/drawing/2014/main" id="{62B798A4-C1CA-499F-9300-A5CF53B0618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a:extLst>
            <a:ext uri="{FF2B5EF4-FFF2-40B4-BE49-F238E27FC236}">
              <a16:creationId xmlns:a16="http://schemas.microsoft.com/office/drawing/2014/main" id="{53B47EBC-A4BC-4324-96B3-69D777B3B3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a:extLst>
            <a:ext uri="{FF2B5EF4-FFF2-40B4-BE49-F238E27FC236}">
              <a16:creationId xmlns:a16="http://schemas.microsoft.com/office/drawing/2014/main" id="{B824AB3D-9C69-4EEC-AAE0-65C6BCCADE3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a:extLst>
            <a:ext uri="{FF2B5EF4-FFF2-40B4-BE49-F238E27FC236}">
              <a16:creationId xmlns:a16="http://schemas.microsoft.com/office/drawing/2014/main" id="{10DA51C8-BEF6-407C-B02F-3EB0E6C5C97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a:extLst>
            <a:ext uri="{FF2B5EF4-FFF2-40B4-BE49-F238E27FC236}">
              <a16:creationId xmlns:a16="http://schemas.microsoft.com/office/drawing/2014/main" id="{509BDB3D-57FE-4E1E-B0DF-F2C9164549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8CF9CC57-BBFD-47DD-BB29-46B5B761F73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9B1DD324-4E5C-4B18-BF10-024C54B0675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DDB911D3-2980-4464-A8CC-41B0FF4BE4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23" name="直線コネクタ 722">
          <a:extLst>
            <a:ext uri="{FF2B5EF4-FFF2-40B4-BE49-F238E27FC236}">
              <a16:creationId xmlns:a16="http://schemas.microsoft.com/office/drawing/2014/main" id="{6845D1AB-2574-4115-B50D-B5541E367A7A}"/>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4" name="【公民館】&#10;一人当たり面積最小値テキスト">
          <a:extLst>
            <a:ext uri="{FF2B5EF4-FFF2-40B4-BE49-F238E27FC236}">
              <a16:creationId xmlns:a16="http://schemas.microsoft.com/office/drawing/2014/main" id="{2D91450B-836E-49CE-A362-20D4A0523194}"/>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5" name="直線コネクタ 724">
          <a:extLst>
            <a:ext uri="{FF2B5EF4-FFF2-40B4-BE49-F238E27FC236}">
              <a16:creationId xmlns:a16="http://schemas.microsoft.com/office/drawing/2014/main" id="{069E7A38-F857-49E4-9B05-4B5E93F57C8B}"/>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6" name="【公民館】&#10;一人当たり面積最大値テキスト">
          <a:extLst>
            <a:ext uri="{FF2B5EF4-FFF2-40B4-BE49-F238E27FC236}">
              <a16:creationId xmlns:a16="http://schemas.microsoft.com/office/drawing/2014/main" id="{96DB5624-D4DB-49D9-9AD9-F9EA906651A5}"/>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7" name="直線コネクタ 726">
          <a:extLst>
            <a:ext uri="{FF2B5EF4-FFF2-40B4-BE49-F238E27FC236}">
              <a16:creationId xmlns:a16="http://schemas.microsoft.com/office/drawing/2014/main" id="{EAFB65EC-736E-4550-95AE-4E73D3471941}"/>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728" name="【公民館】&#10;一人当たり面積平均値テキスト">
          <a:extLst>
            <a:ext uri="{FF2B5EF4-FFF2-40B4-BE49-F238E27FC236}">
              <a16:creationId xmlns:a16="http://schemas.microsoft.com/office/drawing/2014/main" id="{4C3944C4-633F-480A-B4C3-296474D685B5}"/>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729" name="フローチャート: 判断 728">
          <a:extLst>
            <a:ext uri="{FF2B5EF4-FFF2-40B4-BE49-F238E27FC236}">
              <a16:creationId xmlns:a16="http://schemas.microsoft.com/office/drawing/2014/main" id="{63C44094-ADD5-40C3-AD33-DC0F46B5DA0E}"/>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30" name="フローチャート: 判断 729">
          <a:extLst>
            <a:ext uri="{FF2B5EF4-FFF2-40B4-BE49-F238E27FC236}">
              <a16:creationId xmlns:a16="http://schemas.microsoft.com/office/drawing/2014/main" id="{7B091AEC-E684-42BC-918B-49C7DF8C5D8F}"/>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90170</xdr:rowOff>
    </xdr:from>
    <xdr:to>
      <xdr:col>107</xdr:col>
      <xdr:colOff>101600</xdr:colOff>
      <xdr:row>107</xdr:row>
      <xdr:rowOff>20320</xdr:rowOff>
    </xdr:to>
    <xdr:sp macro="" textlink="">
      <xdr:nvSpPr>
        <xdr:cNvPr id="731" name="フローチャート: 判断 730">
          <a:extLst>
            <a:ext uri="{FF2B5EF4-FFF2-40B4-BE49-F238E27FC236}">
              <a16:creationId xmlns:a16="http://schemas.microsoft.com/office/drawing/2014/main" id="{E0052B31-FE27-4471-9BF4-4E32230F4856}"/>
            </a:ext>
          </a:extLst>
        </xdr:cNvPr>
        <xdr:cNvSpPr/>
      </xdr:nvSpPr>
      <xdr:spPr>
        <a:xfrm>
          <a:off x="20383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32" name="フローチャート: 判断 731">
          <a:extLst>
            <a:ext uri="{FF2B5EF4-FFF2-40B4-BE49-F238E27FC236}">
              <a16:creationId xmlns:a16="http://schemas.microsoft.com/office/drawing/2014/main" id="{F37C6724-C7E9-4507-90F9-0164E65B4D02}"/>
            </a:ext>
          </a:extLst>
        </xdr:cNvPr>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733" name="フローチャート: 判断 732">
          <a:extLst>
            <a:ext uri="{FF2B5EF4-FFF2-40B4-BE49-F238E27FC236}">
              <a16:creationId xmlns:a16="http://schemas.microsoft.com/office/drawing/2014/main" id="{E5CA82A1-BFCE-435A-9F31-94E6B3B15786}"/>
            </a:ext>
          </a:extLst>
        </xdr:cNvPr>
        <xdr:cNvSpPr/>
      </xdr:nvSpPr>
      <xdr:spPr>
        <a:xfrm>
          <a:off x="186055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130ED13-1D7D-4FF7-A025-70248DD5D5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FFFF8F47-F641-42E6-9929-AD5C8A5D0D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E7CA3F7-4F65-449E-A841-01C8049AE6D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280EF5B-267A-4D19-BA0E-E8DB15BB802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DF7E7F89-064D-46B6-91CE-DBE109CB18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10161</xdr:rowOff>
    </xdr:from>
    <xdr:to>
      <xdr:col>116</xdr:col>
      <xdr:colOff>114300</xdr:colOff>
      <xdr:row>103</xdr:row>
      <xdr:rowOff>111761</xdr:rowOff>
    </xdr:to>
    <xdr:sp macro="" textlink="">
      <xdr:nvSpPr>
        <xdr:cNvPr id="739" name="楕円 738">
          <a:extLst>
            <a:ext uri="{FF2B5EF4-FFF2-40B4-BE49-F238E27FC236}">
              <a16:creationId xmlns:a16="http://schemas.microsoft.com/office/drawing/2014/main" id="{E7A38588-8C8E-459A-9E1A-2D6DFDD8AA59}"/>
            </a:ext>
          </a:extLst>
        </xdr:cNvPr>
        <xdr:cNvSpPr/>
      </xdr:nvSpPr>
      <xdr:spPr>
        <a:xfrm>
          <a:off x="22110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33038</xdr:rowOff>
    </xdr:from>
    <xdr:ext cx="469744" cy="259045"/>
    <xdr:sp macro="" textlink="">
      <xdr:nvSpPr>
        <xdr:cNvPr id="740" name="【公民館】&#10;一人当たり面積該当値テキスト">
          <a:extLst>
            <a:ext uri="{FF2B5EF4-FFF2-40B4-BE49-F238E27FC236}">
              <a16:creationId xmlns:a16="http://schemas.microsoft.com/office/drawing/2014/main" id="{7B28DB69-5176-4B7E-A862-30FE059106D5}"/>
            </a:ext>
          </a:extLst>
        </xdr:cNvPr>
        <xdr:cNvSpPr txBox="1"/>
      </xdr:nvSpPr>
      <xdr:spPr>
        <a:xfrm>
          <a:off x="22199600" y="1752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121920</xdr:rowOff>
    </xdr:from>
    <xdr:to>
      <xdr:col>112</xdr:col>
      <xdr:colOff>38100</xdr:colOff>
      <xdr:row>104</xdr:row>
      <xdr:rowOff>52070</xdr:rowOff>
    </xdr:to>
    <xdr:sp macro="" textlink="">
      <xdr:nvSpPr>
        <xdr:cNvPr id="741" name="楕円 740">
          <a:extLst>
            <a:ext uri="{FF2B5EF4-FFF2-40B4-BE49-F238E27FC236}">
              <a16:creationId xmlns:a16="http://schemas.microsoft.com/office/drawing/2014/main" id="{25697351-F533-4D66-B091-D3950D301E5C}"/>
            </a:ext>
          </a:extLst>
        </xdr:cNvPr>
        <xdr:cNvSpPr/>
      </xdr:nvSpPr>
      <xdr:spPr>
        <a:xfrm>
          <a:off x="21272500" y="177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60961</xdr:rowOff>
    </xdr:from>
    <xdr:to>
      <xdr:col>116</xdr:col>
      <xdr:colOff>63500</xdr:colOff>
      <xdr:row>104</xdr:row>
      <xdr:rowOff>1270</xdr:rowOff>
    </xdr:to>
    <xdr:cxnSp macro="">
      <xdr:nvCxnSpPr>
        <xdr:cNvPr id="742" name="直線コネクタ 741">
          <a:extLst>
            <a:ext uri="{FF2B5EF4-FFF2-40B4-BE49-F238E27FC236}">
              <a16:creationId xmlns:a16="http://schemas.microsoft.com/office/drawing/2014/main" id="{FCE2B026-9691-4E38-B4C5-2CAF2012F2D4}"/>
            </a:ext>
          </a:extLst>
        </xdr:cNvPr>
        <xdr:cNvCxnSpPr/>
      </xdr:nvCxnSpPr>
      <xdr:spPr>
        <a:xfrm flipV="1">
          <a:off x="21323300" y="17720311"/>
          <a:ext cx="838200" cy="1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743" name="楕円 742">
          <a:extLst>
            <a:ext uri="{FF2B5EF4-FFF2-40B4-BE49-F238E27FC236}">
              <a16:creationId xmlns:a16="http://schemas.microsoft.com/office/drawing/2014/main" id="{96641D55-EE88-489C-A748-C6F14CCEC5BE}"/>
            </a:ext>
          </a:extLst>
        </xdr:cNvPr>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72389</xdr:rowOff>
    </xdr:from>
    <xdr:to>
      <xdr:col>111</xdr:col>
      <xdr:colOff>177800</xdr:colOff>
      <xdr:row>104</xdr:row>
      <xdr:rowOff>1270</xdr:rowOff>
    </xdr:to>
    <xdr:cxnSp macro="">
      <xdr:nvCxnSpPr>
        <xdr:cNvPr id="744" name="直線コネクタ 743">
          <a:extLst>
            <a:ext uri="{FF2B5EF4-FFF2-40B4-BE49-F238E27FC236}">
              <a16:creationId xmlns:a16="http://schemas.microsoft.com/office/drawing/2014/main" id="{222A2882-A609-4B2F-A720-D188589CA5FF}"/>
            </a:ext>
          </a:extLst>
        </xdr:cNvPr>
        <xdr:cNvCxnSpPr/>
      </xdr:nvCxnSpPr>
      <xdr:spPr>
        <a:xfrm>
          <a:off x="20434300" y="17731739"/>
          <a:ext cx="889000" cy="10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30480</xdr:rowOff>
    </xdr:from>
    <xdr:to>
      <xdr:col>102</xdr:col>
      <xdr:colOff>165100</xdr:colOff>
      <xdr:row>103</xdr:row>
      <xdr:rowOff>132080</xdr:rowOff>
    </xdr:to>
    <xdr:sp macro="" textlink="">
      <xdr:nvSpPr>
        <xdr:cNvPr id="745" name="楕円 744">
          <a:extLst>
            <a:ext uri="{FF2B5EF4-FFF2-40B4-BE49-F238E27FC236}">
              <a16:creationId xmlns:a16="http://schemas.microsoft.com/office/drawing/2014/main" id="{F02C85D8-F354-412E-B326-5E039EA94ED5}"/>
            </a:ext>
          </a:extLst>
        </xdr:cNvPr>
        <xdr:cNvSpPr/>
      </xdr:nvSpPr>
      <xdr:spPr>
        <a:xfrm>
          <a:off x="19494500" y="176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81280</xdr:rowOff>
    </xdr:to>
    <xdr:cxnSp macro="">
      <xdr:nvCxnSpPr>
        <xdr:cNvPr id="746" name="直線コネクタ 745">
          <a:extLst>
            <a:ext uri="{FF2B5EF4-FFF2-40B4-BE49-F238E27FC236}">
              <a16:creationId xmlns:a16="http://schemas.microsoft.com/office/drawing/2014/main" id="{ED660C3A-8049-4B94-9AB5-08177FD1422D}"/>
            </a:ext>
          </a:extLst>
        </xdr:cNvPr>
        <xdr:cNvCxnSpPr/>
      </xdr:nvCxnSpPr>
      <xdr:spPr>
        <a:xfrm flipV="1">
          <a:off x="19545300" y="1773173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41911</xdr:rowOff>
    </xdr:from>
    <xdr:to>
      <xdr:col>98</xdr:col>
      <xdr:colOff>38100</xdr:colOff>
      <xdr:row>103</xdr:row>
      <xdr:rowOff>143511</xdr:rowOff>
    </xdr:to>
    <xdr:sp macro="" textlink="">
      <xdr:nvSpPr>
        <xdr:cNvPr id="747" name="楕円 746">
          <a:extLst>
            <a:ext uri="{FF2B5EF4-FFF2-40B4-BE49-F238E27FC236}">
              <a16:creationId xmlns:a16="http://schemas.microsoft.com/office/drawing/2014/main" id="{CA9F555B-2C3E-4D5B-8163-D36F1AED1CD9}"/>
            </a:ext>
          </a:extLst>
        </xdr:cNvPr>
        <xdr:cNvSpPr/>
      </xdr:nvSpPr>
      <xdr:spPr>
        <a:xfrm>
          <a:off x="18605500" y="177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81280</xdr:rowOff>
    </xdr:from>
    <xdr:to>
      <xdr:col>102</xdr:col>
      <xdr:colOff>114300</xdr:colOff>
      <xdr:row>103</xdr:row>
      <xdr:rowOff>92711</xdr:rowOff>
    </xdr:to>
    <xdr:cxnSp macro="">
      <xdr:nvCxnSpPr>
        <xdr:cNvPr id="748" name="直線コネクタ 747">
          <a:extLst>
            <a:ext uri="{FF2B5EF4-FFF2-40B4-BE49-F238E27FC236}">
              <a16:creationId xmlns:a16="http://schemas.microsoft.com/office/drawing/2014/main" id="{262E2251-337C-4FBB-9D65-14075D0A67A1}"/>
            </a:ext>
          </a:extLst>
        </xdr:cNvPr>
        <xdr:cNvCxnSpPr/>
      </xdr:nvCxnSpPr>
      <xdr:spPr>
        <a:xfrm flipV="1">
          <a:off x="18656300" y="1774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749" name="n_1aveValue【公民館】&#10;一人当たり面積">
          <a:extLst>
            <a:ext uri="{FF2B5EF4-FFF2-40B4-BE49-F238E27FC236}">
              <a16:creationId xmlns:a16="http://schemas.microsoft.com/office/drawing/2014/main" id="{FFA1A654-C90D-4C60-AE18-3E4154509E8F}"/>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11447</xdr:rowOff>
    </xdr:from>
    <xdr:ext cx="469744" cy="259045"/>
    <xdr:sp macro="" textlink="">
      <xdr:nvSpPr>
        <xdr:cNvPr id="750" name="n_2aveValue【公民館】&#10;一人当たり面積">
          <a:extLst>
            <a:ext uri="{FF2B5EF4-FFF2-40B4-BE49-F238E27FC236}">
              <a16:creationId xmlns:a16="http://schemas.microsoft.com/office/drawing/2014/main" id="{6D7965A1-9A48-4E75-AE51-3D6906C72DF8}"/>
            </a:ext>
          </a:extLst>
        </xdr:cNvPr>
        <xdr:cNvSpPr txBox="1"/>
      </xdr:nvSpPr>
      <xdr:spPr>
        <a:xfrm>
          <a:off x="20199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751" name="n_3aveValue【公民館】&#10;一人当たり面積">
          <a:extLst>
            <a:ext uri="{FF2B5EF4-FFF2-40B4-BE49-F238E27FC236}">
              <a16:creationId xmlns:a16="http://schemas.microsoft.com/office/drawing/2014/main" id="{5F7A2988-E38D-4DA4-9889-30B2223EC838}"/>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752" name="n_4aveValue【公民館】&#10;一人当たり面積">
          <a:extLst>
            <a:ext uri="{FF2B5EF4-FFF2-40B4-BE49-F238E27FC236}">
              <a16:creationId xmlns:a16="http://schemas.microsoft.com/office/drawing/2014/main" id="{0A522342-B31D-469D-89E0-32C1553DB76F}"/>
            </a:ext>
          </a:extLst>
        </xdr:cNvPr>
        <xdr:cNvSpPr txBox="1"/>
      </xdr:nvSpPr>
      <xdr:spPr>
        <a:xfrm>
          <a:off x="18421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68597</xdr:rowOff>
    </xdr:from>
    <xdr:ext cx="469744" cy="259045"/>
    <xdr:sp macro="" textlink="">
      <xdr:nvSpPr>
        <xdr:cNvPr id="753" name="n_1mainValue【公民館】&#10;一人当たり面積">
          <a:extLst>
            <a:ext uri="{FF2B5EF4-FFF2-40B4-BE49-F238E27FC236}">
              <a16:creationId xmlns:a16="http://schemas.microsoft.com/office/drawing/2014/main" id="{0F574B82-73AE-47F5-94EC-38A9B8C2A14E}"/>
            </a:ext>
          </a:extLst>
        </xdr:cNvPr>
        <xdr:cNvSpPr txBox="1"/>
      </xdr:nvSpPr>
      <xdr:spPr>
        <a:xfrm>
          <a:off x="21075727"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754" name="n_2mainValue【公民館】&#10;一人当たり面積">
          <a:extLst>
            <a:ext uri="{FF2B5EF4-FFF2-40B4-BE49-F238E27FC236}">
              <a16:creationId xmlns:a16="http://schemas.microsoft.com/office/drawing/2014/main" id="{0F7411A2-EF6C-4691-B0B2-AE579464D7E3}"/>
            </a:ext>
          </a:extLst>
        </xdr:cNvPr>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148607</xdr:rowOff>
    </xdr:from>
    <xdr:ext cx="469744" cy="259045"/>
    <xdr:sp macro="" textlink="">
      <xdr:nvSpPr>
        <xdr:cNvPr id="755" name="n_3mainValue【公民館】&#10;一人当たり面積">
          <a:extLst>
            <a:ext uri="{FF2B5EF4-FFF2-40B4-BE49-F238E27FC236}">
              <a16:creationId xmlns:a16="http://schemas.microsoft.com/office/drawing/2014/main" id="{ED901195-C6B0-4B54-B3D1-0B37B63643DF}"/>
            </a:ext>
          </a:extLst>
        </xdr:cNvPr>
        <xdr:cNvSpPr txBox="1"/>
      </xdr:nvSpPr>
      <xdr:spPr>
        <a:xfrm>
          <a:off x="19310427" y="1746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160038</xdr:rowOff>
    </xdr:from>
    <xdr:ext cx="469744" cy="259045"/>
    <xdr:sp macro="" textlink="">
      <xdr:nvSpPr>
        <xdr:cNvPr id="756" name="n_4mainValue【公民館】&#10;一人当たり面積">
          <a:extLst>
            <a:ext uri="{FF2B5EF4-FFF2-40B4-BE49-F238E27FC236}">
              <a16:creationId xmlns:a16="http://schemas.microsoft.com/office/drawing/2014/main" id="{7C002A42-ACCE-488C-8E61-A4530AC1CB5A}"/>
            </a:ext>
          </a:extLst>
        </xdr:cNvPr>
        <xdr:cNvSpPr txBox="1"/>
      </xdr:nvSpPr>
      <xdr:spPr>
        <a:xfrm>
          <a:off x="18421427" y="1747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DC535395-2759-4085-AC79-042CCD4AE2A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67D1F0E6-D7F4-4717-AE76-1BEADD7D228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9B868411-2C57-4A2F-94F5-770174AC703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類似団体と比較して「一人当たり」の資産保有量が</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項目が</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多</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い。これは、</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町村の合併により、</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本町の</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総面積は</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419.68</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岡山県</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内の町村では</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最も</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広い</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自治体であることが要因</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と考えられる</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、橋りょう・トンネル、公営住宅、一般廃棄物処理施設及び消防施設以外は</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類似団体平均値を下回って</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比較的新しい施設が多いと言えるが、財政状況を考慮した計画的な維持管理・更新を行っていく必要がある。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FF6A85-E059-41C9-A8B9-E199EDD1B47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1E4EBF-A038-4442-A2D5-52C320E4E6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3D5F6AC-9CA6-46B5-B84B-7B8876B012D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78FF4A1-7B78-4D2A-86EE-B39CC6D8A50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岡山県鏡野町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BA996DD-F9D9-43F9-8222-980EC92D9DF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6AA1258-EB50-470D-B364-6FAACACC65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757941-5E2D-4ED5-90DD-4EE8FBF7D4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ED7B38E-0DFD-4AAB-9DAF-A22E736EC4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D10EFFB-085D-4E0F-A792-307A8D911D9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1E6319E-3B9A-4A61-8AF6-D3E9A01BF88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12,468
12,357
419.68
12,618,071
12,022,761
536,094
7,395,108
10,782,523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83431F3-E484-424F-ABF5-7D236C08F84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0994FE-7196-4D4E-B7B7-467FDAB156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67D81C-67CD-4A1C-AE84-C586E9EEBF8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29.8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9D70D1B-01AF-4C1E-BDF5-674811D33D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BBBA1CD-F4EB-42F0-B2C2-44FF052B075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A12198F-4827-414D-B941-C9198251BC4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740BF34-98FA-48E4-8790-00E4D9D2A4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2BF45BC-67FD-46E0-B3C6-EEBA5DC162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4674DE-6CD4-42C6-BCD4-CE0C475ACE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F1441DB-6EAD-43F4-981D-D5736D152F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49D869-C807-4D98-8F0C-D3B8210EFA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7C82D33-7E20-4A9C-8C3D-0D772C080F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AD7C65F-E8F1-45AA-85E7-0BD714C8C7E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C1464A5-42A3-4FA5-95E8-AEA1FD09A4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3857F8-9FC8-4080-8D01-F683294209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191D4A1-F6FF-4592-9009-8BFC4447998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A58DDB-A6EF-4A73-A004-EB97CC82B60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E833ACD-1069-4B1A-BE5D-BA04060679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ED08DD4-78D2-4E74-A713-637DACDBDB9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96C0B4-0164-4A19-8B0A-499517BD323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5492B2-6F2A-4B98-BD32-AB6A3300F33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0956ED7-40A5-448F-A50B-A432FF72D80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01C45F-FDC3-4052-A2DF-01FCB8C2382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895D62-A1A0-405B-97F4-A1328D72B5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6382F42-E727-4034-BE02-8350DD65A1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EE80324-3C0D-4BD5-B951-71295F97105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638601A-A493-4443-A41D-AA0F77EBA0C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DB8EF2-979E-4BCE-8D8E-E6DD93D734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AC2E17A-5AAD-47B6-80CE-4E095546AE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7910C5-2BEF-40E5-99C0-D14112234E8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73BA81A-9E3D-461B-89AF-B5D6304C3C0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A061D76-6717-4D89-BF15-4AC48EEA70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7585968-914F-4B06-8DBF-3605A8AF869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A04C136-8A41-45BC-B028-FC265EDF675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57B22CD-515A-445F-BF00-2215D8150B7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0AEF4A-56AC-4D8D-9B27-ECA3ABEC34F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3AAEFE-4074-49AF-8B6B-8E558AC3628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0AA16A-3878-4458-8B44-1DEE7095172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7FF6AE5-4D2C-4ED0-8A97-ABD70570C2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1EAD3954-3FC6-4CE5-8E25-33607DEA6A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5645540-AFA8-48F4-ADEE-D9878DE671B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867D353-200B-48E2-A385-597D9D161A7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AA7B87A-8E1B-4546-9C24-28BC867F6A11}"/>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444010E-E943-4965-8C65-1E6DB142F25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85F573-F6CE-4155-91C0-E67403D7628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6FDC784-904D-437F-A472-74E5F83D3E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F8056BF8-0A55-4CFE-81C7-F93159B4EB7D}"/>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C29DA0DA-38E1-4E2C-94B2-3169DC15DDE7}"/>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A16929CE-0A92-417E-95F9-398C8635AE0F}"/>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596314A4-35ED-4694-BE87-5270E889CA0D}"/>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6DE445D7-4282-4E8C-83D3-36DD11789EAA}"/>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1C8FE31F-F5E8-4C02-B4EE-F1085B01AF07}"/>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A31196F-C5A8-4E6F-9B8C-B0150BD0088E}"/>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FD981CB1-7ACD-4BA0-9C67-C12BBC570D53}"/>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79284</xdr:rowOff>
    </xdr:from>
    <xdr:to>
      <xdr:col>15</xdr:col>
      <xdr:colOff>101600</xdr:colOff>
      <xdr:row>37</xdr:row>
      <xdr:rowOff>9434</xdr:rowOff>
    </xdr:to>
    <xdr:sp macro="" textlink="">
      <xdr:nvSpPr>
        <xdr:cNvPr id="66" name="フローチャート: 判断 65">
          <a:extLst>
            <a:ext uri="{FF2B5EF4-FFF2-40B4-BE49-F238E27FC236}">
              <a16:creationId xmlns:a16="http://schemas.microsoft.com/office/drawing/2014/main" id="{CE1BEA31-276C-4FB2-92D5-B243422DCEB7}"/>
            </a:ext>
          </a:extLst>
        </xdr:cNvPr>
        <xdr:cNvSpPr/>
      </xdr:nvSpPr>
      <xdr:spPr>
        <a:xfrm>
          <a:off x="2857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83A06148-C9BE-4B6A-A4B7-8FA1273D542E}"/>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126637</xdr:rowOff>
    </xdr:from>
    <xdr:to>
      <xdr:col>6</xdr:col>
      <xdr:colOff>38100</xdr:colOff>
      <xdr:row>37</xdr:row>
      <xdr:rowOff>56787</xdr:rowOff>
    </xdr:to>
    <xdr:sp macro="" textlink="">
      <xdr:nvSpPr>
        <xdr:cNvPr id="68" name="フローチャート: 判断 67">
          <a:extLst>
            <a:ext uri="{FF2B5EF4-FFF2-40B4-BE49-F238E27FC236}">
              <a16:creationId xmlns:a16="http://schemas.microsoft.com/office/drawing/2014/main" id="{6E96FC47-4BF4-4841-9B1D-F35203EF2542}"/>
            </a:ext>
          </a:extLst>
        </xdr:cNvPr>
        <xdr:cNvSpPr/>
      </xdr:nvSpPr>
      <xdr:spPr>
        <a:xfrm>
          <a:off x="1079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2783E40-74F5-49F2-AC6C-8DFFB11534D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8501874-F24A-47E9-A3DE-FC97E9F9CD1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AB0972-DA6F-4C43-9B4F-D041E3CBAEC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462339A-7B60-41D1-8437-0FAD7CBB8F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D29FCBD-9C53-4AE2-BCCA-0D95D33165E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33564</xdr:rowOff>
    </xdr:from>
    <xdr:to>
      <xdr:col>24</xdr:col>
      <xdr:colOff>114300</xdr:colOff>
      <xdr:row>36</xdr:row>
      <xdr:rowOff>135164</xdr:rowOff>
    </xdr:to>
    <xdr:sp macro="" textlink="">
      <xdr:nvSpPr>
        <xdr:cNvPr id="74" name="楕円 73">
          <a:extLst>
            <a:ext uri="{FF2B5EF4-FFF2-40B4-BE49-F238E27FC236}">
              <a16:creationId xmlns:a16="http://schemas.microsoft.com/office/drawing/2014/main" id="{C470DCE5-EBD8-4E7C-92E9-C585F924224F}"/>
            </a:ext>
          </a:extLst>
        </xdr:cNvPr>
        <xdr:cNvSpPr/>
      </xdr:nvSpPr>
      <xdr:spPr>
        <a:xfrm>
          <a:off x="4584700" y="62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56441</xdr:rowOff>
    </xdr:from>
    <xdr:ext cx="405111" cy="259045"/>
    <xdr:sp macro="" textlink="">
      <xdr:nvSpPr>
        <xdr:cNvPr id="75" name="【図書館】&#10;有形固定資産減価償却率該当値テキスト">
          <a:extLst>
            <a:ext uri="{FF2B5EF4-FFF2-40B4-BE49-F238E27FC236}">
              <a16:creationId xmlns:a16="http://schemas.microsoft.com/office/drawing/2014/main" id="{D499E554-B3CD-4F47-B990-7B2ABE22809F}"/>
            </a:ext>
          </a:extLst>
        </xdr:cNvPr>
        <xdr:cNvSpPr txBox="1"/>
      </xdr:nvSpPr>
      <xdr:spPr>
        <a:xfrm>
          <a:off x="4673600" y="605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72753</xdr:rowOff>
    </xdr:from>
    <xdr:to>
      <xdr:col>20</xdr:col>
      <xdr:colOff>38100</xdr:colOff>
      <xdr:row>37</xdr:row>
      <xdr:rowOff>2903</xdr:rowOff>
    </xdr:to>
    <xdr:sp macro="" textlink="">
      <xdr:nvSpPr>
        <xdr:cNvPr id="76" name="楕円 75">
          <a:extLst>
            <a:ext uri="{FF2B5EF4-FFF2-40B4-BE49-F238E27FC236}">
              <a16:creationId xmlns:a16="http://schemas.microsoft.com/office/drawing/2014/main" id="{6C76A60C-7F85-4172-9904-6F51C8F0F081}"/>
            </a:ext>
          </a:extLst>
        </xdr:cNvPr>
        <xdr:cNvSpPr/>
      </xdr:nvSpPr>
      <xdr:spPr>
        <a:xfrm>
          <a:off x="3746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84364</xdr:rowOff>
    </xdr:from>
    <xdr:to>
      <xdr:col>24</xdr:col>
      <xdr:colOff>63500</xdr:colOff>
      <xdr:row>36</xdr:row>
      <xdr:rowOff>123553</xdr:rowOff>
    </xdr:to>
    <xdr:cxnSp macro="">
      <xdr:nvCxnSpPr>
        <xdr:cNvPr id="77" name="直線コネクタ 76">
          <a:extLst>
            <a:ext uri="{FF2B5EF4-FFF2-40B4-BE49-F238E27FC236}">
              <a16:creationId xmlns:a16="http://schemas.microsoft.com/office/drawing/2014/main" id="{F33B555F-DA09-4C91-9906-0CF93676F1B9}"/>
            </a:ext>
          </a:extLst>
        </xdr:cNvPr>
        <xdr:cNvCxnSpPr/>
      </xdr:nvCxnSpPr>
      <xdr:spPr>
        <a:xfrm flipV="1">
          <a:off x="3797300" y="625656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40096</xdr:rowOff>
    </xdr:from>
    <xdr:to>
      <xdr:col>15</xdr:col>
      <xdr:colOff>101600</xdr:colOff>
      <xdr:row>36</xdr:row>
      <xdr:rowOff>141696</xdr:rowOff>
    </xdr:to>
    <xdr:sp macro="" textlink="">
      <xdr:nvSpPr>
        <xdr:cNvPr id="78" name="楕円 77">
          <a:extLst>
            <a:ext uri="{FF2B5EF4-FFF2-40B4-BE49-F238E27FC236}">
              <a16:creationId xmlns:a16="http://schemas.microsoft.com/office/drawing/2014/main" id="{CEF7640F-CCFA-4832-8281-7FCDDCCE2141}"/>
            </a:ext>
          </a:extLst>
        </xdr:cNvPr>
        <xdr:cNvSpPr/>
      </xdr:nvSpPr>
      <xdr:spPr>
        <a:xfrm>
          <a:off x="28575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90896</xdr:rowOff>
    </xdr:from>
    <xdr:to>
      <xdr:col>19</xdr:col>
      <xdr:colOff>177800</xdr:colOff>
      <xdr:row>36</xdr:row>
      <xdr:rowOff>123553</xdr:rowOff>
    </xdr:to>
    <xdr:cxnSp macro="">
      <xdr:nvCxnSpPr>
        <xdr:cNvPr id="79" name="直線コネクタ 78">
          <a:extLst>
            <a:ext uri="{FF2B5EF4-FFF2-40B4-BE49-F238E27FC236}">
              <a16:creationId xmlns:a16="http://schemas.microsoft.com/office/drawing/2014/main" id="{B2480ADF-2374-446C-8F2E-7DC80E5AA103}"/>
            </a:ext>
          </a:extLst>
        </xdr:cNvPr>
        <xdr:cNvCxnSpPr/>
      </xdr:nvCxnSpPr>
      <xdr:spPr>
        <a:xfrm>
          <a:off x="2908300" y="626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7439</xdr:rowOff>
    </xdr:from>
    <xdr:to>
      <xdr:col>10</xdr:col>
      <xdr:colOff>165100</xdr:colOff>
      <xdr:row>36</xdr:row>
      <xdr:rowOff>109039</xdr:rowOff>
    </xdr:to>
    <xdr:sp macro="" textlink="">
      <xdr:nvSpPr>
        <xdr:cNvPr id="80" name="楕円 79">
          <a:extLst>
            <a:ext uri="{FF2B5EF4-FFF2-40B4-BE49-F238E27FC236}">
              <a16:creationId xmlns:a16="http://schemas.microsoft.com/office/drawing/2014/main" id="{E73F30A1-FDCB-4CEC-874B-9797B294F05D}"/>
            </a:ext>
          </a:extLst>
        </xdr:cNvPr>
        <xdr:cNvSpPr/>
      </xdr:nvSpPr>
      <xdr:spPr>
        <a:xfrm>
          <a:off x="19685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58239</xdr:rowOff>
    </xdr:from>
    <xdr:to>
      <xdr:col>15</xdr:col>
      <xdr:colOff>50800</xdr:colOff>
      <xdr:row>36</xdr:row>
      <xdr:rowOff>90896</xdr:rowOff>
    </xdr:to>
    <xdr:cxnSp macro="">
      <xdr:nvCxnSpPr>
        <xdr:cNvPr id="81" name="直線コネクタ 80">
          <a:extLst>
            <a:ext uri="{FF2B5EF4-FFF2-40B4-BE49-F238E27FC236}">
              <a16:creationId xmlns:a16="http://schemas.microsoft.com/office/drawing/2014/main" id="{8E73DC26-50FF-4D01-ADA7-3F54925ADD7F}"/>
            </a:ext>
          </a:extLst>
        </xdr:cNvPr>
        <xdr:cNvCxnSpPr/>
      </xdr:nvCxnSpPr>
      <xdr:spPr>
        <a:xfrm>
          <a:off x="2019300" y="62304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147864</xdr:rowOff>
    </xdr:from>
    <xdr:to>
      <xdr:col>6</xdr:col>
      <xdr:colOff>38100</xdr:colOff>
      <xdr:row>36</xdr:row>
      <xdr:rowOff>78014</xdr:rowOff>
    </xdr:to>
    <xdr:sp macro="" textlink="">
      <xdr:nvSpPr>
        <xdr:cNvPr id="82" name="楕円 81">
          <a:extLst>
            <a:ext uri="{FF2B5EF4-FFF2-40B4-BE49-F238E27FC236}">
              <a16:creationId xmlns:a16="http://schemas.microsoft.com/office/drawing/2014/main" id="{5626E11C-CD12-4C22-9DFF-D3882070CA11}"/>
            </a:ext>
          </a:extLst>
        </xdr:cNvPr>
        <xdr:cNvSpPr/>
      </xdr:nvSpPr>
      <xdr:spPr>
        <a:xfrm>
          <a:off x="107950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27214</xdr:rowOff>
    </xdr:from>
    <xdr:to>
      <xdr:col>10</xdr:col>
      <xdr:colOff>114300</xdr:colOff>
      <xdr:row>36</xdr:row>
      <xdr:rowOff>58239</xdr:rowOff>
    </xdr:to>
    <xdr:cxnSp macro="">
      <xdr:nvCxnSpPr>
        <xdr:cNvPr id="83" name="直線コネクタ 82">
          <a:extLst>
            <a:ext uri="{FF2B5EF4-FFF2-40B4-BE49-F238E27FC236}">
              <a16:creationId xmlns:a16="http://schemas.microsoft.com/office/drawing/2014/main" id="{B25D58A7-0AA5-4DB2-A019-4278ED5E7755}"/>
            </a:ext>
          </a:extLst>
        </xdr:cNvPr>
        <xdr:cNvCxnSpPr/>
      </xdr:nvCxnSpPr>
      <xdr:spPr>
        <a:xfrm>
          <a:off x="1130300" y="619941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FF50D019-EF9D-48D4-94D6-124E109D1DFA}"/>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561</xdr:rowOff>
    </xdr:from>
    <xdr:ext cx="405111" cy="259045"/>
    <xdr:sp macro="" textlink="">
      <xdr:nvSpPr>
        <xdr:cNvPr id="85" name="n_2aveValue【図書館】&#10;有形固定資産減価償却率">
          <a:extLst>
            <a:ext uri="{FF2B5EF4-FFF2-40B4-BE49-F238E27FC236}">
              <a16:creationId xmlns:a16="http://schemas.microsoft.com/office/drawing/2014/main" id="{A932DC28-6BB0-438D-BCCF-BA6373D4CA61}"/>
            </a:ext>
          </a:extLst>
        </xdr:cNvPr>
        <xdr:cNvSpPr txBox="1"/>
      </xdr:nvSpPr>
      <xdr:spPr>
        <a:xfrm>
          <a:off x="2705744" y="634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44649</xdr:rowOff>
    </xdr:from>
    <xdr:ext cx="405111" cy="259045"/>
    <xdr:sp macro="" textlink="">
      <xdr:nvSpPr>
        <xdr:cNvPr id="86" name="n_3aveValue【図書館】&#10;有形固定資産減価償却率">
          <a:extLst>
            <a:ext uri="{FF2B5EF4-FFF2-40B4-BE49-F238E27FC236}">
              <a16:creationId xmlns:a16="http://schemas.microsoft.com/office/drawing/2014/main" id="{9D7A331D-4697-4432-8857-68AABEF8EE78}"/>
            </a:ext>
          </a:extLst>
        </xdr:cNvPr>
        <xdr:cNvSpPr txBox="1"/>
      </xdr:nvSpPr>
      <xdr:spPr>
        <a:xfrm>
          <a:off x="1816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47914</xdr:rowOff>
    </xdr:from>
    <xdr:ext cx="405111" cy="259045"/>
    <xdr:sp macro="" textlink="">
      <xdr:nvSpPr>
        <xdr:cNvPr id="87" name="n_4aveValue【図書館】&#10;有形固定資産減価償却率">
          <a:extLst>
            <a:ext uri="{FF2B5EF4-FFF2-40B4-BE49-F238E27FC236}">
              <a16:creationId xmlns:a16="http://schemas.microsoft.com/office/drawing/2014/main" id="{5F88C5E6-5A3E-4C32-928F-C0BF70F59D4D}"/>
            </a:ext>
          </a:extLst>
        </xdr:cNvPr>
        <xdr:cNvSpPr txBox="1"/>
      </xdr:nvSpPr>
      <xdr:spPr>
        <a:xfrm>
          <a:off x="927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19430</xdr:rowOff>
    </xdr:from>
    <xdr:ext cx="405111" cy="259045"/>
    <xdr:sp macro="" textlink="">
      <xdr:nvSpPr>
        <xdr:cNvPr id="88" name="n_1mainValue【図書館】&#10;有形固定資産減価償却率">
          <a:extLst>
            <a:ext uri="{FF2B5EF4-FFF2-40B4-BE49-F238E27FC236}">
              <a16:creationId xmlns:a16="http://schemas.microsoft.com/office/drawing/2014/main" id="{1E69D9F9-3FEA-497D-99A6-2A438404E092}"/>
            </a:ext>
          </a:extLst>
        </xdr:cNvPr>
        <xdr:cNvSpPr txBox="1"/>
      </xdr:nvSpPr>
      <xdr:spPr>
        <a:xfrm>
          <a:off x="35820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158223</xdr:rowOff>
    </xdr:from>
    <xdr:ext cx="405111" cy="259045"/>
    <xdr:sp macro="" textlink="">
      <xdr:nvSpPr>
        <xdr:cNvPr id="89" name="n_2mainValue【図書館】&#10;有形固定資産減価償却率">
          <a:extLst>
            <a:ext uri="{FF2B5EF4-FFF2-40B4-BE49-F238E27FC236}">
              <a16:creationId xmlns:a16="http://schemas.microsoft.com/office/drawing/2014/main" id="{0BD2FFAC-73B9-4EF7-A609-C16DB27AAD04}"/>
            </a:ext>
          </a:extLst>
        </xdr:cNvPr>
        <xdr:cNvSpPr txBox="1"/>
      </xdr:nvSpPr>
      <xdr:spPr>
        <a:xfrm>
          <a:off x="2705744" y="598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125566</xdr:rowOff>
    </xdr:from>
    <xdr:ext cx="405111" cy="259045"/>
    <xdr:sp macro="" textlink="">
      <xdr:nvSpPr>
        <xdr:cNvPr id="90" name="n_3mainValue【図書館】&#10;有形固定資産減価償却率">
          <a:extLst>
            <a:ext uri="{FF2B5EF4-FFF2-40B4-BE49-F238E27FC236}">
              <a16:creationId xmlns:a16="http://schemas.microsoft.com/office/drawing/2014/main" id="{D398EF31-D9F2-440F-92C7-94A087406670}"/>
            </a:ext>
          </a:extLst>
        </xdr:cNvPr>
        <xdr:cNvSpPr txBox="1"/>
      </xdr:nvSpPr>
      <xdr:spPr>
        <a:xfrm>
          <a:off x="1816744" y="595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94541</xdr:rowOff>
    </xdr:from>
    <xdr:ext cx="405111" cy="259045"/>
    <xdr:sp macro="" textlink="">
      <xdr:nvSpPr>
        <xdr:cNvPr id="91" name="n_4mainValue【図書館】&#10;有形固定資産減価償却率">
          <a:extLst>
            <a:ext uri="{FF2B5EF4-FFF2-40B4-BE49-F238E27FC236}">
              <a16:creationId xmlns:a16="http://schemas.microsoft.com/office/drawing/2014/main" id="{CEBDDC10-A8DF-4908-A285-E4C88E3BDE5C}"/>
            </a:ext>
          </a:extLst>
        </xdr:cNvPr>
        <xdr:cNvSpPr txBox="1"/>
      </xdr:nvSpPr>
      <xdr:spPr>
        <a:xfrm>
          <a:off x="927744"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43E58F2-F524-4972-B640-362C92B12FF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FEBF6A-5C6B-4066-8B9F-FDB3B0CE54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BEBFAA4-1183-44AD-9534-52B4280A2A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7BA6A8CD-FD97-4CCC-87EB-4808F6E81DA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EA6BE07-5382-46CB-A422-8594C0ADECE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4DE4333-D66C-46B3-87B4-0F44BD19DE0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8A36393-7F3E-4573-8864-E912F3A605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2F594F7-AD36-448A-92C7-E47A7D53C7F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A5828F6-BF1D-42E8-AACB-35B355BAE2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D7EE78A-24D9-4BA2-91A6-3A926E12E63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F386F16C-C96D-4939-8829-9D06630D3A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1443BA0-8B53-4FAF-9CC6-65A212F791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AC28F8A-415E-4A23-A49A-C6C173AB1B4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CC07E2C-99AE-44DC-A0DE-DBBCD12C035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1BEB1F44-72CD-4C55-904C-1B76405225B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D12DCEE-FF52-4016-9D21-EFF6DD4FA70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3F47830-48BA-4372-A945-E929D2B9E72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ACF0F75-9850-4E38-ABF3-25719C787396}"/>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027BF62-12F0-430A-A23D-9B26A2097C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6F7221F-D4C0-48AF-8EA5-CD18D8C7211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A2929F3-F4AD-41D1-B499-AB691A2C8C2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A25261B5-B58E-4580-80C4-C546B60B268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41026ABA-6088-4D35-A95A-AA93880CEF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7C79F53F-F77E-4AE3-92F8-1F2C39B474CA}"/>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2A48F43E-2F4E-4FBE-A3B4-D1A26146767A}"/>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34688661-BD1F-44EE-8009-8257A565DF5B}"/>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C0D94A25-E368-4038-AB1C-CD437A07E29A}"/>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E4AEF200-0621-4CE4-9E8D-355339C3FB5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EFF01A5B-93FA-41BB-8835-29206816F307}"/>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E57A3543-6465-46F5-B7A0-000C3E1D0C39}"/>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B764752-71ED-4385-AA36-5A0665F974A9}"/>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23" name="フローチャート: 判断 122">
          <a:extLst>
            <a:ext uri="{FF2B5EF4-FFF2-40B4-BE49-F238E27FC236}">
              <a16:creationId xmlns:a16="http://schemas.microsoft.com/office/drawing/2014/main" id="{B50D6AC9-AD27-4E18-8D44-5BF5398CB50E}"/>
            </a:ext>
          </a:extLst>
        </xdr:cNvPr>
        <xdr:cNvSpPr/>
      </xdr:nvSpPr>
      <xdr:spPr>
        <a:xfrm>
          <a:off x="8699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17780</xdr:rowOff>
    </xdr:from>
    <xdr:to>
      <xdr:col>41</xdr:col>
      <xdr:colOff>101600</xdr:colOff>
      <xdr:row>39</xdr:row>
      <xdr:rowOff>119380</xdr:rowOff>
    </xdr:to>
    <xdr:sp macro="" textlink="">
      <xdr:nvSpPr>
        <xdr:cNvPr id="124" name="フローチャート: 判断 123">
          <a:extLst>
            <a:ext uri="{FF2B5EF4-FFF2-40B4-BE49-F238E27FC236}">
              <a16:creationId xmlns:a16="http://schemas.microsoft.com/office/drawing/2014/main" id="{F1946F5C-23D0-4465-8775-D3AF5E54CFE5}"/>
            </a:ext>
          </a:extLst>
        </xdr:cNvPr>
        <xdr:cNvSpPr/>
      </xdr:nvSpPr>
      <xdr:spPr>
        <a:xfrm>
          <a:off x="7810500" y="67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71120</xdr:rowOff>
    </xdr:from>
    <xdr:to>
      <xdr:col>36</xdr:col>
      <xdr:colOff>165100</xdr:colOff>
      <xdr:row>40</xdr:row>
      <xdr:rowOff>1270</xdr:rowOff>
    </xdr:to>
    <xdr:sp macro="" textlink="">
      <xdr:nvSpPr>
        <xdr:cNvPr id="125" name="フローチャート: 判断 124">
          <a:extLst>
            <a:ext uri="{FF2B5EF4-FFF2-40B4-BE49-F238E27FC236}">
              <a16:creationId xmlns:a16="http://schemas.microsoft.com/office/drawing/2014/main" id="{ED5D66B8-0C26-4627-9ADC-1436A5E39E50}"/>
            </a:ext>
          </a:extLst>
        </xdr:cNvPr>
        <xdr:cNvSpPr/>
      </xdr:nvSpPr>
      <xdr:spPr>
        <a:xfrm>
          <a:off x="6921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83E84F-A5D5-4E43-BDC4-A6FF5E80D09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11D32E3-B897-47A3-93E8-D33A906985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D3A983-6087-49EF-8369-848A9417B0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22D80FD-7848-4CDA-A71C-637FF6A1183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69FD3B0-6441-48F5-B98A-397327CB22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31" name="楕円 130">
          <a:extLst>
            <a:ext uri="{FF2B5EF4-FFF2-40B4-BE49-F238E27FC236}">
              <a16:creationId xmlns:a16="http://schemas.microsoft.com/office/drawing/2014/main" id="{52BE74F4-463D-4628-A3CE-84F852BC3244}"/>
            </a:ext>
          </a:extLst>
        </xdr:cNvPr>
        <xdr:cNvSpPr/>
      </xdr:nvSpPr>
      <xdr:spPr>
        <a:xfrm>
          <a:off x="104267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2557</xdr:rowOff>
    </xdr:from>
    <xdr:ext cx="469744" cy="259045"/>
    <xdr:sp macro="" textlink="">
      <xdr:nvSpPr>
        <xdr:cNvPr id="132" name="【図書館】&#10;一人当たり面積該当値テキスト">
          <a:extLst>
            <a:ext uri="{FF2B5EF4-FFF2-40B4-BE49-F238E27FC236}">
              <a16:creationId xmlns:a16="http://schemas.microsoft.com/office/drawing/2014/main" id="{C5D8970F-5ADF-47B5-9BC6-30EFB90B6F13}"/>
            </a:ext>
          </a:extLst>
        </xdr:cNvPr>
        <xdr:cNvSpPr txBox="1"/>
      </xdr:nvSpPr>
      <xdr:spPr>
        <a:xfrm>
          <a:off x="10515600"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a:extLst>
            <a:ext uri="{FF2B5EF4-FFF2-40B4-BE49-F238E27FC236}">
              <a16:creationId xmlns:a16="http://schemas.microsoft.com/office/drawing/2014/main" id="{6C7C113A-1D73-4AC3-9A52-4D217A7534B3}"/>
            </a:ext>
          </a:extLst>
        </xdr:cNvPr>
        <xdr:cNvSpPr/>
      </xdr:nvSpPr>
      <xdr:spPr>
        <a:xfrm>
          <a:off x="9588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30480</xdr:rowOff>
    </xdr:from>
    <xdr:to>
      <xdr:col>55</xdr:col>
      <xdr:colOff>0</xdr:colOff>
      <xdr:row>38</xdr:row>
      <xdr:rowOff>38100</xdr:rowOff>
    </xdr:to>
    <xdr:cxnSp macro="">
      <xdr:nvCxnSpPr>
        <xdr:cNvPr id="134" name="直線コネクタ 133">
          <a:extLst>
            <a:ext uri="{FF2B5EF4-FFF2-40B4-BE49-F238E27FC236}">
              <a16:creationId xmlns:a16="http://schemas.microsoft.com/office/drawing/2014/main" id="{C1150B24-46A7-4579-9127-3A26BA8FC70B}"/>
            </a:ext>
          </a:extLst>
        </xdr:cNvPr>
        <xdr:cNvCxnSpPr/>
      </xdr:nvCxnSpPr>
      <xdr:spPr>
        <a:xfrm flipV="1">
          <a:off x="9639300" y="6545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162560</xdr:rowOff>
    </xdr:from>
    <xdr:to>
      <xdr:col>46</xdr:col>
      <xdr:colOff>38100</xdr:colOff>
      <xdr:row>38</xdr:row>
      <xdr:rowOff>92710</xdr:rowOff>
    </xdr:to>
    <xdr:sp macro="" textlink="">
      <xdr:nvSpPr>
        <xdr:cNvPr id="135" name="楕円 134">
          <a:extLst>
            <a:ext uri="{FF2B5EF4-FFF2-40B4-BE49-F238E27FC236}">
              <a16:creationId xmlns:a16="http://schemas.microsoft.com/office/drawing/2014/main" id="{0D010466-5D82-4810-B790-8F524D76025B}"/>
            </a:ext>
          </a:extLst>
        </xdr:cNvPr>
        <xdr:cNvSpPr/>
      </xdr:nvSpPr>
      <xdr:spPr>
        <a:xfrm>
          <a:off x="8699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41910</xdr:rowOff>
    </xdr:to>
    <xdr:cxnSp macro="">
      <xdr:nvCxnSpPr>
        <xdr:cNvPr id="136" name="直線コネクタ 135">
          <a:extLst>
            <a:ext uri="{FF2B5EF4-FFF2-40B4-BE49-F238E27FC236}">
              <a16:creationId xmlns:a16="http://schemas.microsoft.com/office/drawing/2014/main" id="{E11BE3C4-C055-40B0-960C-5CFFBD1A1B89}"/>
            </a:ext>
          </a:extLst>
        </xdr:cNvPr>
        <xdr:cNvCxnSpPr/>
      </xdr:nvCxnSpPr>
      <xdr:spPr>
        <a:xfrm flipV="1">
          <a:off x="8750300" y="6553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170180</xdr:rowOff>
    </xdr:from>
    <xdr:to>
      <xdr:col>41</xdr:col>
      <xdr:colOff>101600</xdr:colOff>
      <xdr:row>38</xdr:row>
      <xdr:rowOff>100330</xdr:rowOff>
    </xdr:to>
    <xdr:sp macro="" textlink="">
      <xdr:nvSpPr>
        <xdr:cNvPr id="137" name="楕円 136">
          <a:extLst>
            <a:ext uri="{FF2B5EF4-FFF2-40B4-BE49-F238E27FC236}">
              <a16:creationId xmlns:a16="http://schemas.microsoft.com/office/drawing/2014/main" id="{77DC17F7-571C-4FED-BCC3-131F026F9960}"/>
            </a:ext>
          </a:extLst>
        </xdr:cNvPr>
        <xdr:cNvSpPr/>
      </xdr:nvSpPr>
      <xdr:spPr>
        <a:xfrm>
          <a:off x="7810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41910</xdr:rowOff>
    </xdr:from>
    <xdr:to>
      <xdr:col>45</xdr:col>
      <xdr:colOff>177800</xdr:colOff>
      <xdr:row>38</xdr:row>
      <xdr:rowOff>49530</xdr:rowOff>
    </xdr:to>
    <xdr:cxnSp macro="">
      <xdr:nvCxnSpPr>
        <xdr:cNvPr id="138" name="直線コネクタ 137">
          <a:extLst>
            <a:ext uri="{FF2B5EF4-FFF2-40B4-BE49-F238E27FC236}">
              <a16:creationId xmlns:a16="http://schemas.microsoft.com/office/drawing/2014/main" id="{B8F0AF12-3CA9-43CA-B2EE-17B16EF04A94}"/>
            </a:ext>
          </a:extLst>
        </xdr:cNvPr>
        <xdr:cNvCxnSpPr/>
      </xdr:nvCxnSpPr>
      <xdr:spPr>
        <a:xfrm flipV="1">
          <a:off x="7861300" y="65570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6350</xdr:rowOff>
    </xdr:from>
    <xdr:to>
      <xdr:col>36</xdr:col>
      <xdr:colOff>165100</xdr:colOff>
      <xdr:row>38</xdr:row>
      <xdr:rowOff>107950</xdr:rowOff>
    </xdr:to>
    <xdr:sp macro="" textlink="">
      <xdr:nvSpPr>
        <xdr:cNvPr id="139" name="楕円 138">
          <a:extLst>
            <a:ext uri="{FF2B5EF4-FFF2-40B4-BE49-F238E27FC236}">
              <a16:creationId xmlns:a16="http://schemas.microsoft.com/office/drawing/2014/main" id="{35287925-A4CE-4F36-A086-9D27B861ED03}"/>
            </a:ext>
          </a:extLst>
        </xdr:cNvPr>
        <xdr:cNvSpPr/>
      </xdr:nvSpPr>
      <xdr:spPr>
        <a:xfrm>
          <a:off x="6921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49530</xdr:rowOff>
    </xdr:from>
    <xdr:to>
      <xdr:col>41</xdr:col>
      <xdr:colOff>50800</xdr:colOff>
      <xdr:row>38</xdr:row>
      <xdr:rowOff>57150</xdr:rowOff>
    </xdr:to>
    <xdr:cxnSp macro="">
      <xdr:nvCxnSpPr>
        <xdr:cNvPr id="140" name="直線コネクタ 139">
          <a:extLst>
            <a:ext uri="{FF2B5EF4-FFF2-40B4-BE49-F238E27FC236}">
              <a16:creationId xmlns:a16="http://schemas.microsoft.com/office/drawing/2014/main" id="{3C8946F4-8A4D-4155-A3E1-E2A2E1EC7AFC}"/>
            </a:ext>
          </a:extLst>
        </xdr:cNvPr>
        <xdr:cNvCxnSpPr/>
      </xdr:nvCxnSpPr>
      <xdr:spPr>
        <a:xfrm flipV="1">
          <a:off x="6972300" y="65646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42242977-E008-43C9-82C3-2D89DB53A3BA}"/>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42" name="n_2aveValue【図書館】&#10;一人当たり面積">
          <a:extLst>
            <a:ext uri="{FF2B5EF4-FFF2-40B4-BE49-F238E27FC236}">
              <a16:creationId xmlns:a16="http://schemas.microsoft.com/office/drawing/2014/main" id="{A18773CB-A11A-4A73-A484-87433BE58EA9}"/>
            </a:ext>
          </a:extLst>
        </xdr:cNvPr>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110507</xdr:rowOff>
    </xdr:from>
    <xdr:ext cx="469744" cy="259045"/>
    <xdr:sp macro="" textlink="">
      <xdr:nvSpPr>
        <xdr:cNvPr id="143" name="n_3aveValue【図書館】&#10;一人当たり面積">
          <a:extLst>
            <a:ext uri="{FF2B5EF4-FFF2-40B4-BE49-F238E27FC236}">
              <a16:creationId xmlns:a16="http://schemas.microsoft.com/office/drawing/2014/main" id="{B1E9E206-F645-4628-B901-A2504DF25D88}"/>
            </a:ext>
          </a:extLst>
        </xdr:cNvPr>
        <xdr:cNvSpPr txBox="1"/>
      </xdr:nvSpPr>
      <xdr:spPr>
        <a:xfrm>
          <a:off x="76264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163847</xdr:rowOff>
    </xdr:from>
    <xdr:ext cx="469744" cy="259045"/>
    <xdr:sp macro="" textlink="">
      <xdr:nvSpPr>
        <xdr:cNvPr id="144" name="n_4aveValue【図書館】&#10;一人当たり面積">
          <a:extLst>
            <a:ext uri="{FF2B5EF4-FFF2-40B4-BE49-F238E27FC236}">
              <a16:creationId xmlns:a16="http://schemas.microsoft.com/office/drawing/2014/main" id="{44F804E8-F925-49B8-813E-ADC7B5BE43BE}"/>
            </a:ext>
          </a:extLst>
        </xdr:cNvPr>
        <xdr:cNvSpPr txBox="1"/>
      </xdr:nvSpPr>
      <xdr:spPr>
        <a:xfrm>
          <a:off x="6737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a:extLst>
            <a:ext uri="{FF2B5EF4-FFF2-40B4-BE49-F238E27FC236}">
              <a16:creationId xmlns:a16="http://schemas.microsoft.com/office/drawing/2014/main" id="{5E58A003-084B-48FC-BCF4-6FB3F13980AD}"/>
            </a:ext>
          </a:extLst>
        </xdr:cNvPr>
        <xdr:cNvSpPr txBox="1"/>
      </xdr:nvSpPr>
      <xdr:spPr>
        <a:xfrm>
          <a:off x="93917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109237</xdr:rowOff>
    </xdr:from>
    <xdr:ext cx="469744" cy="259045"/>
    <xdr:sp macro="" textlink="">
      <xdr:nvSpPr>
        <xdr:cNvPr id="146" name="n_2mainValue【図書館】&#10;一人当たり面積">
          <a:extLst>
            <a:ext uri="{FF2B5EF4-FFF2-40B4-BE49-F238E27FC236}">
              <a16:creationId xmlns:a16="http://schemas.microsoft.com/office/drawing/2014/main" id="{8C0BCFE0-8730-4A99-B046-769D686199EC}"/>
            </a:ext>
          </a:extLst>
        </xdr:cNvPr>
        <xdr:cNvSpPr txBox="1"/>
      </xdr:nvSpPr>
      <xdr:spPr>
        <a:xfrm>
          <a:off x="8515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116857</xdr:rowOff>
    </xdr:from>
    <xdr:ext cx="469744" cy="259045"/>
    <xdr:sp macro="" textlink="">
      <xdr:nvSpPr>
        <xdr:cNvPr id="147" name="n_3mainValue【図書館】&#10;一人当たり面積">
          <a:extLst>
            <a:ext uri="{FF2B5EF4-FFF2-40B4-BE49-F238E27FC236}">
              <a16:creationId xmlns:a16="http://schemas.microsoft.com/office/drawing/2014/main" id="{A0D8A893-92F6-4FE7-BBD2-E2E1D2FD9B9E}"/>
            </a:ext>
          </a:extLst>
        </xdr:cNvPr>
        <xdr:cNvSpPr txBox="1"/>
      </xdr:nvSpPr>
      <xdr:spPr>
        <a:xfrm>
          <a:off x="7626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124477</xdr:rowOff>
    </xdr:from>
    <xdr:ext cx="469744" cy="259045"/>
    <xdr:sp macro="" textlink="">
      <xdr:nvSpPr>
        <xdr:cNvPr id="148" name="n_4mainValue【図書館】&#10;一人当たり面積">
          <a:extLst>
            <a:ext uri="{FF2B5EF4-FFF2-40B4-BE49-F238E27FC236}">
              <a16:creationId xmlns:a16="http://schemas.microsoft.com/office/drawing/2014/main" id="{DFC78373-ED8F-4CC5-BE69-01E4391E793E}"/>
            </a:ext>
          </a:extLst>
        </xdr:cNvPr>
        <xdr:cNvSpPr txBox="1"/>
      </xdr:nvSpPr>
      <xdr:spPr>
        <a:xfrm>
          <a:off x="6737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A95D719-CBEA-44AF-93C1-5ACC90BF42A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32E17E6-A958-4535-B992-485FD9C0397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C21D09C-8CF2-49F4-9686-A20D0C7A1A1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97DB6084-A7A8-4F9B-8E6F-29C8D9666E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D40C4C8-B100-48CB-8C7B-86D874A039F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26053B7-9D79-4B36-8F0C-201187CD6C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7DFD196-B2DD-4DA6-B027-F0E073C39B7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81FAC60-436A-41EE-8F55-6A3CBB6E37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60D0A1F-29B0-4001-9E41-09FD1C8CECE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2954FE6-4F5B-43B6-9ED1-0D9D4649B1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4DF97E4B-8D70-46EF-A27F-4DFDDB03415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1322018-EC65-4E1C-81F2-A8176EDDD8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64C77B32-EE51-408E-92AD-94526ED2178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B66308B-3F69-44E9-9BBA-2977FE43713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A58D9B47-633F-4B42-BF70-27872D989E2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42FE7E1-5DFA-4C4B-AA16-C10A3515C92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C67BFCE-120D-4BBC-A251-2FF601645B2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8F7B6834-ED49-4902-92A6-FCEB8E2C130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4D0D35CA-A397-46DA-B25F-BEB2F067EA4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9EDFD879-87B6-493B-8114-F7899DF8615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A85224AA-0606-48DE-B537-8F015BAAAD1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9ED2ED5-7481-44C3-BAD9-84FF67AA4D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3486A12-1A3D-4891-B8FC-60509976B2C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259A660-B614-4846-87A5-A2CA446F24A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E5DCA6C1-4B16-452B-9ED6-1B9D99FEB0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4BC307B1-ABC8-4288-AEF7-4D9318BDD484}"/>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217C2B20-137B-495F-B862-F6194BDA6D9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165F8121-C88D-47BA-BC3C-1CC2F4E999E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A5E1C841-7658-4A51-A0DC-A7FC362556DC}"/>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CFBDBB5A-EF4E-4A4E-993F-F7B179D8F3A4}"/>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20700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D22B05F-6597-46AE-89F4-80B018614EB1}"/>
            </a:ext>
          </a:extLst>
        </xdr:cNvPr>
        <xdr:cNvSpPr txBox="1"/>
      </xdr:nvSpPr>
      <xdr:spPr>
        <a:xfrm>
          <a:off x="4673600" y="10479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D6DE221-D5D8-442A-BDF6-4968061AAAD6}"/>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E8B83071-4CC9-4958-A229-8A84F4242C5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83094</xdr:rowOff>
    </xdr:from>
    <xdr:to>
      <xdr:col>15</xdr:col>
      <xdr:colOff>101600</xdr:colOff>
      <xdr:row>62</xdr:row>
      <xdr:rowOff>13244</xdr:rowOff>
    </xdr:to>
    <xdr:sp macro="" textlink="">
      <xdr:nvSpPr>
        <xdr:cNvPr id="182" name="フローチャート: 判断 181">
          <a:extLst>
            <a:ext uri="{FF2B5EF4-FFF2-40B4-BE49-F238E27FC236}">
              <a16:creationId xmlns:a16="http://schemas.microsoft.com/office/drawing/2014/main" id="{94C97228-613E-43DF-A326-6488F3068766}"/>
            </a:ext>
          </a:extLst>
        </xdr:cNvPr>
        <xdr:cNvSpPr/>
      </xdr:nvSpPr>
      <xdr:spPr>
        <a:xfrm>
          <a:off x="2857500" y="1054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3084</xdr:rowOff>
    </xdr:from>
    <xdr:to>
      <xdr:col>10</xdr:col>
      <xdr:colOff>165100</xdr:colOff>
      <xdr:row>61</xdr:row>
      <xdr:rowOff>104684</xdr:rowOff>
    </xdr:to>
    <xdr:sp macro="" textlink="">
      <xdr:nvSpPr>
        <xdr:cNvPr id="183" name="フローチャート: 判断 182">
          <a:extLst>
            <a:ext uri="{FF2B5EF4-FFF2-40B4-BE49-F238E27FC236}">
              <a16:creationId xmlns:a16="http://schemas.microsoft.com/office/drawing/2014/main" id="{16DF4986-74A9-4AC3-820E-3546EE72E805}"/>
            </a:ext>
          </a:extLst>
        </xdr:cNvPr>
        <xdr:cNvSpPr/>
      </xdr:nvSpPr>
      <xdr:spPr>
        <a:xfrm>
          <a:off x="196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150041</xdr:rowOff>
    </xdr:from>
    <xdr:to>
      <xdr:col>6</xdr:col>
      <xdr:colOff>38100</xdr:colOff>
      <xdr:row>61</xdr:row>
      <xdr:rowOff>80191</xdr:rowOff>
    </xdr:to>
    <xdr:sp macro="" textlink="">
      <xdr:nvSpPr>
        <xdr:cNvPr id="184" name="フローチャート: 判断 183">
          <a:extLst>
            <a:ext uri="{FF2B5EF4-FFF2-40B4-BE49-F238E27FC236}">
              <a16:creationId xmlns:a16="http://schemas.microsoft.com/office/drawing/2014/main" id="{D99E6083-E6C4-4816-83C6-3DE67D7A3746}"/>
            </a:ext>
          </a:extLst>
        </xdr:cNvPr>
        <xdr:cNvSpPr/>
      </xdr:nvSpPr>
      <xdr:spPr>
        <a:xfrm>
          <a:off x="107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9D402F-79EC-403E-8CDC-2BE2E552EB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A109CF1-7D4D-4409-A0DD-17FF0A10757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3FE06A2-B557-4068-81DA-2CBC74101BC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ACF8B13-F0D9-4514-B17F-7C6B54ED33D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88CBFB5-DBA5-42A3-9B59-E6EFE42FAF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0" name="楕円 189">
          <a:extLst>
            <a:ext uri="{FF2B5EF4-FFF2-40B4-BE49-F238E27FC236}">
              <a16:creationId xmlns:a16="http://schemas.microsoft.com/office/drawing/2014/main" id="{ABB0B61B-B84B-4F57-A5CC-75C7E3EDBDBE}"/>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883F8FE2-B070-41B0-977F-D4F22371B5C3}"/>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92" name="楕円 191">
          <a:extLst>
            <a:ext uri="{FF2B5EF4-FFF2-40B4-BE49-F238E27FC236}">
              <a16:creationId xmlns:a16="http://schemas.microsoft.com/office/drawing/2014/main" id="{36627164-30B6-40A1-9D40-B5DF044FE611}"/>
            </a:ext>
          </a:extLst>
        </xdr:cNvPr>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21227</xdr:rowOff>
    </xdr:to>
    <xdr:cxnSp macro="">
      <xdr:nvCxnSpPr>
        <xdr:cNvPr id="193" name="直線コネクタ 192">
          <a:extLst>
            <a:ext uri="{FF2B5EF4-FFF2-40B4-BE49-F238E27FC236}">
              <a16:creationId xmlns:a16="http://schemas.microsoft.com/office/drawing/2014/main" id="{613E4DCA-5BA4-4336-8331-E4C6031F5065}"/>
            </a:ext>
          </a:extLst>
        </xdr:cNvPr>
        <xdr:cNvCxnSpPr/>
      </xdr:nvCxnSpPr>
      <xdr:spPr>
        <a:xfrm>
          <a:off x="3797300" y="104796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4" name="楕円 193">
          <a:extLst>
            <a:ext uri="{FF2B5EF4-FFF2-40B4-BE49-F238E27FC236}">
              <a16:creationId xmlns:a16="http://schemas.microsoft.com/office/drawing/2014/main" id="{78527886-6402-4C7C-9DDA-7CD9B99D073F}"/>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21227</xdr:rowOff>
    </xdr:to>
    <xdr:cxnSp macro="">
      <xdr:nvCxnSpPr>
        <xdr:cNvPr id="195" name="直線コネクタ 194">
          <a:extLst>
            <a:ext uri="{FF2B5EF4-FFF2-40B4-BE49-F238E27FC236}">
              <a16:creationId xmlns:a16="http://schemas.microsoft.com/office/drawing/2014/main" id="{3A76D6FA-988B-4B10-8D27-D403E0F2A468}"/>
            </a:ext>
          </a:extLst>
        </xdr:cNvPr>
        <xdr:cNvCxnSpPr/>
      </xdr:nvCxnSpPr>
      <xdr:spPr>
        <a:xfrm>
          <a:off x="2908300" y="104437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6" name="楕円 195">
          <a:extLst>
            <a:ext uri="{FF2B5EF4-FFF2-40B4-BE49-F238E27FC236}">
              <a16:creationId xmlns:a16="http://schemas.microsoft.com/office/drawing/2014/main" id="{820F6F78-1643-4BEA-B7B3-60DED9D5A9F8}"/>
            </a:ext>
          </a:extLst>
        </xdr:cNvPr>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156754</xdr:rowOff>
    </xdr:to>
    <xdr:cxnSp macro="">
      <xdr:nvCxnSpPr>
        <xdr:cNvPr id="197" name="直線コネクタ 196">
          <a:extLst>
            <a:ext uri="{FF2B5EF4-FFF2-40B4-BE49-F238E27FC236}">
              <a16:creationId xmlns:a16="http://schemas.microsoft.com/office/drawing/2014/main" id="{49D03C84-C7D9-4769-B59D-CE0883197F8F}"/>
            </a:ext>
          </a:extLst>
        </xdr:cNvPr>
        <xdr:cNvCxnSpPr/>
      </xdr:nvCxnSpPr>
      <xdr:spPr>
        <a:xfrm>
          <a:off x="2019300" y="104061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8" name="楕円 197">
          <a:extLst>
            <a:ext uri="{FF2B5EF4-FFF2-40B4-BE49-F238E27FC236}">
              <a16:creationId xmlns:a16="http://schemas.microsoft.com/office/drawing/2014/main" id="{C8DF6DA1-6DD4-4CC0-9CF6-4265A3FF89FA}"/>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119199</xdr:rowOff>
    </xdr:to>
    <xdr:cxnSp macro="">
      <xdr:nvCxnSpPr>
        <xdr:cNvPr id="199" name="直線コネクタ 198">
          <a:extLst>
            <a:ext uri="{FF2B5EF4-FFF2-40B4-BE49-F238E27FC236}">
              <a16:creationId xmlns:a16="http://schemas.microsoft.com/office/drawing/2014/main" id="{11D8E4EC-ACC6-4253-AA2A-03798BF23E49}"/>
            </a:ext>
          </a:extLst>
        </xdr:cNvPr>
        <xdr:cNvCxnSpPr/>
      </xdr:nvCxnSpPr>
      <xdr:spPr>
        <a:xfrm>
          <a:off x="1130300" y="103670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149696</xdr:rowOff>
    </xdr:from>
    <xdr:ext cx="405111" cy="259045"/>
    <xdr:sp macro="" textlink="">
      <xdr:nvSpPr>
        <xdr:cNvPr id="200" name="n_1aveValue【体育館・プール】&#10;有形固定資産減価償却率">
          <a:extLst>
            <a:ext uri="{FF2B5EF4-FFF2-40B4-BE49-F238E27FC236}">
              <a16:creationId xmlns:a16="http://schemas.microsoft.com/office/drawing/2014/main" id="{32489C53-EAE6-4FC8-9DB5-9B5B1A0A8FBD}"/>
            </a:ext>
          </a:extLst>
        </xdr:cNvPr>
        <xdr:cNvSpPr txBox="1"/>
      </xdr:nvSpPr>
      <xdr:spPr>
        <a:xfrm>
          <a:off x="35820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4371</xdr:rowOff>
    </xdr:from>
    <xdr:ext cx="405111" cy="259045"/>
    <xdr:sp macro="" textlink="">
      <xdr:nvSpPr>
        <xdr:cNvPr id="201" name="n_2aveValue【体育館・プール】&#10;有形固定資産減価償却率">
          <a:extLst>
            <a:ext uri="{FF2B5EF4-FFF2-40B4-BE49-F238E27FC236}">
              <a16:creationId xmlns:a16="http://schemas.microsoft.com/office/drawing/2014/main" id="{C3A7F0E9-03BC-4884-9AB3-A7B12E57F6D7}"/>
            </a:ext>
          </a:extLst>
        </xdr:cNvPr>
        <xdr:cNvSpPr txBox="1"/>
      </xdr:nvSpPr>
      <xdr:spPr>
        <a:xfrm>
          <a:off x="2705744"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95811</xdr:rowOff>
    </xdr:from>
    <xdr:ext cx="405111" cy="259045"/>
    <xdr:sp macro="" textlink="">
      <xdr:nvSpPr>
        <xdr:cNvPr id="202" name="n_3aveValue【体育館・プール】&#10;有形固定資産減価償却率">
          <a:extLst>
            <a:ext uri="{FF2B5EF4-FFF2-40B4-BE49-F238E27FC236}">
              <a16:creationId xmlns:a16="http://schemas.microsoft.com/office/drawing/2014/main" id="{C50E0640-CA38-4E08-AF70-4AB17876A3FE}"/>
            </a:ext>
          </a:extLst>
        </xdr:cNvPr>
        <xdr:cNvSpPr txBox="1"/>
      </xdr:nvSpPr>
      <xdr:spPr>
        <a:xfrm>
          <a:off x="1816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71318</xdr:rowOff>
    </xdr:from>
    <xdr:ext cx="405111" cy="259045"/>
    <xdr:sp macro="" textlink="">
      <xdr:nvSpPr>
        <xdr:cNvPr id="203" name="n_4aveValue【体育館・プール】&#10;有形固定資産減価償却率">
          <a:extLst>
            <a:ext uri="{FF2B5EF4-FFF2-40B4-BE49-F238E27FC236}">
              <a16:creationId xmlns:a16="http://schemas.microsoft.com/office/drawing/2014/main" id="{D142A70B-6428-4BA7-B3BA-44DFA8BCCB0E}"/>
            </a:ext>
          </a:extLst>
        </xdr:cNvPr>
        <xdr:cNvSpPr txBox="1"/>
      </xdr:nvSpPr>
      <xdr:spPr>
        <a:xfrm>
          <a:off x="927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88554</xdr:rowOff>
    </xdr:from>
    <xdr:ext cx="405111" cy="259045"/>
    <xdr:sp macro="" textlink="">
      <xdr:nvSpPr>
        <xdr:cNvPr id="204" name="n_1mainValue【体育館・プール】&#10;有形固定資産減価償却率">
          <a:extLst>
            <a:ext uri="{FF2B5EF4-FFF2-40B4-BE49-F238E27FC236}">
              <a16:creationId xmlns:a16="http://schemas.microsoft.com/office/drawing/2014/main" id="{A50BB6F1-1DD1-4815-B69F-186823512B32}"/>
            </a:ext>
          </a:extLst>
        </xdr:cNvPr>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5" name="n_2mainValue【体育館・プール】&#10;有形固定資産減価償却率">
          <a:extLst>
            <a:ext uri="{FF2B5EF4-FFF2-40B4-BE49-F238E27FC236}">
              <a16:creationId xmlns:a16="http://schemas.microsoft.com/office/drawing/2014/main" id="{CDF4347B-0018-47AC-8C84-DD1004E03571}"/>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6" name="n_3mainValue【体育館・プール】&#10;有形固定資産減価償却率">
          <a:extLst>
            <a:ext uri="{FF2B5EF4-FFF2-40B4-BE49-F238E27FC236}">
              <a16:creationId xmlns:a16="http://schemas.microsoft.com/office/drawing/2014/main" id="{03D78A18-2162-4FEE-A03D-2D796C3290FF}"/>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7" name="n_4mainValue【体育館・プール】&#10;有形固定資産減価償却率">
          <a:extLst>
            <a:ext uri="{FF2B5EF4-FFF2-40B4-BE49-F238E27FC236}">
              <a16:creationId xmlns:a16="http://schemas.microsoft.com/office/drawing/2014/main" id="{20855E18-13E3-410E-89BB-3737B813F085}"/>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9854A3A-9253-452D-9AF1-4C37D366B46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462AD79D-57FB-4DBA-955F-11D46D8B9E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23843A2A-E93F-42DC-B17C-65B32E605D7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BF546822-134B-4729-83F0-EE0AD669F4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D54C508A-F890-4B33-9266-791B745FF30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2E4751E-A49C-49F8-999C-12511E7813C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AB7F612-F28E-4F5C-8571-34683FED9AC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4F7F6EA0-C62A-4F8F-98CD-799513B4E47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8441C46-96C1-4260-A25B-77EC98B8176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2A17715-CF38-42AD-9A09-773323822D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0419777-0DFC-40BC-BD48-CB14DAF88C8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DF93D5E5-FBCE-41B2-851E-0E050347BAA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D18C9DF2-3097-4202-9808-FEE17E944EE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C589FD56-37E6-47BE-9C26-5972C51AC1F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99C7DAC-13EA-4CC1-B8C5-FC0C3B03611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BDFBAC42-E40E-467F-9178-E6737AD67C3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A6ABF44-1314-483A-8342-511B6B9E8B8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978146AF-48E4-4975-B27B-1C89F204EFF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B489B7C3-471C-4E62-949A-45BE918479C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713E8164-5CC9-4A70-9E3D-3377C2B40EB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3986D64-42C9-40E2-B824-46707FAF5DD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7731AC3-0AEC-46F4-AD57-44CF5251998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40DC77FA-92F5-4CD3-8F56-6753A111F3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886E5BBB-397B-47CB-ADB6-7191C6DFD0BF}"/>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3BFC9AE5-DFFE-4DA4-880E-DEBD2950BCA8}"/>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7CB7038-32B5-48F3-B7DC-05724B8DFDDB}"/>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49197DAB-927F-4059-87B3-A66C15369D8E}"/>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DC4FF1E1-6577-4345-89F0-B3F9F4BB6083}"/>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D9DA1AD3-A801-47DE-AF5E-75665CF2420C}"/>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229FD0CA-6E50-41D4-8AA7-CBCD680227F7}"/>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866FE2C7-241C-4E44-8019-5408583CADC8}"/>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22860</xdr:rowOff>
    </xdr:from>
    <xdr:to>
      <xdr:col>46</xdr:col>
      <xdr:colOff>38100</xdr:colOff>
      <xdr:row>61</xdr:row>
      <xdr:rowOff>124460</xdr:rowOff>
    </xdr:to>
    <xdr:sp macro="" textlink="">
      <xdr:nvSpPr>
        <xdr:cNvPr id="239" name="フローチャート: 判断 238">
          <a:extLst>
            <a:ext uri="{FF2B5EF4-FFF2-40B4-BE49-F238E27FC236}">
              <a16:creationId xmlns:a16="http://schemas.microsoft.com/office/drawing/2014/main" id="{B371FEDC-8D61-4BF6-B812-094185779529}"/>
            </a:ext>
          </a:extLst>
        </xdr:cNvPr>
        <xdr:cNvSpPr/>
      </xdr:nvSpPr>
      <xdr:spPr>
        <a:xfrm>
          <a:off x="8699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160020</xdr:rowOff>
    </xdr:from>
    <xdr:to>
      <xdr:col>41</xdr:col>
      <xdr:colOff>101600</xdr:colOff>
      <xdr:row>61</xdr:row>
      <xdr:rowOff>90170</xdr:rowOff>
    </xdr:to>
    <xdr:sp macro="" textlink="">
      <xdr:nvSpPr>
        <xdr:cNvPr id="240" name="フローチャート: 判断 239">
          <a:extLst>
            <a:ext uri="{FF2B5EF4-FFF2-40B4-BE49-F238E27FC236}">
              <a16:creationId xmlns:a16="http://schemas.microsoft.com/office/drawing/2014/main" id="{D1E39FBD-056C-4F27-BEF2-EA8E0462766B}"/>
            </a:ext>
          </a:extLst>
        </xdr:cNvPr>
        <xdr:cNvSpPr/>
      </xdr:nvSpPr>
      <xdr:spPr>
        <a:xfrm>
          <a:off x="7810500" y="1044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38100</xdr:rowOff>
    </xdr:from>
    <xdr:to>
      <xdr:col>36</xdr:col>
      <xdr:colOff>165100</xdr:colOff>
      <xdr:row>61</xdr:row>
      <xdr:rowOff>139700</xdr:rowOff>
    </xdr:to>
    <xdr:sp macro="" textlink="">
      <xdr:nvSpPr>
        <xdr:cNvPr id="241" name="フローチャート: 判断 240">
          <a:extLst>
            <a:ext uri="{FF2B5EF4-FFF2-40B4-BE49-F238E27FC236}">
              <a16:creationId xmlns:a16="http://schemas.microsoft.com/office/drawing/2014/main" id="{0E949196-776F-4582-9F8E-958A86501E63}"/>
            </a:ext>
          </a:extLst>
        </xdr:cNvPr>
        <xdr:cNvSpPr/>
      </xdr:nvSpPr>
      <xdr:spPr>
        <a:xfrm>
          <a:off x="6921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934B28-C6BC-46DF-9F4D-3105D92B25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4C662B-D591-475D-B771-7669285EF5E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085D44A-651A-435C-9AA5-18DB37C7FA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42E4A0-CABD-4CFD-944F-E14EBE1B65D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BCB755C-9087-41BF-8652-1406A19226E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39370</xdr:rowOff>
    </xdr:from>
    <xdr:to>
      <xdr:col>55</xdr:col>
      <xdr:colOff>50800</xdr:colOff>
      <xdr:row>60</xdr:row>
      <xdr:rowOff>140970</xdr:rowOff>
    </xdr:to>
    <xdr:sp macro="" textlink="">
      <xdr:nvSpPr>
        <xdr:cNvPr id="247" name="楕円 246">
          <a:extLst>
            <a:ext uri="{FF2B5EF4-FFF2-40B4-BE49-F238E27FC236}">
              <a16:creationId xmlns:a16="http://schemas.microsoft.com/office/drawing/2014/main" id="{B12FEBE0-0306-4F06-B9AC-E6BF3C77F966}"/>
            </a:ext>
          </a:extLst>
        </xdr:cNvPr>
        <xdr:cNvSpPr/>
      </xdr:nvSpPr>
      <xdr:spPr>
        <a:xfrm>
          <a:off x="1042670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62247</xdr:rowOff>
    </xdr:from>
    <xdr:ext cx="469744" cy="259045"/>
    <xdr:sp macro="" textlink="">
      <xdr:nvSpPr>
        <xdr:cNvPr id="248" name="【体育館・プール】&#10;一人当たり面積該当値テキスト">
          <a:extLst>
            <a:ext uri="{FF2B5EF4-FFF2-40B4-BE49-F238E27FC236}">
              <a16:creationId xmlns:a16="http://schemas.microsoft.com/office/drawing/2014/main" id="{9DBA2F4F-3760-490C-AE3D-0C276B532D61}"/>
            </a:ext>
          </a:extLst>
        </xdr:cNvPr>
        <xdr:cNvSpPr txBox="1"/>
      </xdr:nvSpPr>
      <xdr:spPr>
        <a:xfrm>
          <a:off x="10515600" y="101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46990</xdr:rowOff>
    </xdr:from>
    <xdr:to>
      <xdr:col>50</xdr:col>
      <xdr:colOff>165100</xdr:colOff>
      <xdr:row>60</xdr:row>
      <xdr:rowOff>148590</xdr:rowOff>
    </xdr:to>
    <xdr:sp macro="" textlink="">
      <xdr:nvSpPr>
        <xdr:cNvPr id="249" name="楕円 248">
          <a:extLst>
            <a:ext uri="{FF2B5EF4-FFF2-40B4-BE49-F238E27FC236}">
              <a16:creationId xmlns:a16="http://schemas.microsoft.com/office/drawing/2014/main" id="{FCBBE053-4A42-4906-B1F4-46E7F804BCD6}"/>
            </a:ext>
          </a:extLst>
        </xdr:cNvPr>
        <xdr:cNvSpPr/>
      </xdr:nvSpPr>
      <xdr:spPr>
        <a:xfrm>
          <a:off x="9588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90170</xdr:rowOff>
    </xdr:from>
    <xdr:to>
      <xdr:col>55</xdr:col>
      <xdr:colOff>0</xdr:colOff>
      <xdr:row>60</xdr:row>
      <xdr:rowOff>97790</xdr:rowOff>
    </xdr:to>
    <xdr:cxnSp macro="">
      <xdr:nvCxnSpPr>
        <xdr:cNvPr id="250" name="直線コネクタ 249">
          <a:extLst>
            <a:ext uri="{FF2B5EF4-FFF2-40B4-BE49-F238E27FC236}">
              <a16:creationId xmlns:a16="http://schemas.microsoft.com/office/drawing/2014/main" id="{BD54B29A-51A0-4921-B5AB-56DAE8CEE6E9}"/>
            </a:ext>
          </a:extLst>
        </xdr:cNvPr>
        <xdr:cNvCxnSpPr/>
      </xdr:nvCxnSpPr>
      <xdr:spPr>
        <a:xfrm flipV="1">
          <a:off x="9639300" y="10377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76200</xdr:rowOff>
    </xdr:from>
    <xdr:to>
      <xdr:col>46</xdr:col>
      <xdr:colOff>38100</xdr:colOff>
      <xdr:row>61</xdr:row>
      <xdr:rowOff>6350</xdr:rowOff>
    </xdr:to>
    <xdr:sp macro="" textlink="">
      <xdr:nvSpPr>
        <xdr:cNvPr id="251" name="楕円 250">
          <a:extLst>
            <a:ext uri="{FF2B5EF4-FFF2-40B4-BE49-F238E27FC236}">
              <a16:creationId xmlns:a16="http://schemas.microsoft.com/office/drawing/2014/main" id="{3A11D365-1FE6-404F-B3F6-B8D70DB9323F}"/>
            </a:ext>
          </a:extLst>
        </xdr:cNvPr>
        <xdr:cNvSpPr/>
      </xdr:nvSpPr>
      <xdr:spPr>
        <a:xfrm>
          <a:off x="86995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97790</xdr:rowOff>
    </xdr:from>
    <xdr:to>
      <xdr:col>50</xdr:col>
      <xdr:colOff>114300</xdr:colOff>
      <xdr:row>60</xdr:row>
      <xdr:rowOff>127000</xdr:rowOff>
    </xdr:to>
    <xdr:cxnSp macro="">
      <xdr:nvCxnSpPr>
        <xdr:cNvPr id="252" name="直線コネクタ 251">
          <a:extLst>
            <a:ext uri="{FF2B5EF4-FFF2-40B4-BE49-F238E27FC236}">
              <a16:creationId xmlns:a16="http://schemas.microsoft.com/office/drawing/2014/main" id="{D7E0FD3D-36DC-4CEA-ADAC-C9927F9B2DCC}"/>
            </a:ext>
          </a:extLst>
        </xdr:cNvPr>
        <xdr:cNvCxnSpPr/>
      </xdr:nvCxnSpPr>
      <xdr:spPr>
        <a:xfrm flipV="1">
          <a:off x="8750300" y="1038479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82550</xdr:rowOff>
    </xdr:from>
    <xdr:to>
      <xdr:col>41</xdr:col>
      <xdr:colOff>101600</xdr:colOff>
      <xdr:row>61</xdr:row>
      <xdr:rowOff>12700</xdr:rowOff>
    </xdr:to>
    <xdr:sp macro="" textlink="">
      <xdr:nvSpPr>
        <xdr:cNvPr id="253" name="楕円 252">
          <a:extLst>
            <a:ext uri="{FF2B5EF4-FFF2-40B4-BE49-F238E27FC236}">
              <a16:creationId xmlns:a16="http://schemas.microsoft.com/office/drawing/2014/main" id="{D27D67AC-A274-44E3-8690-0B6114E9B6FB}"/>
            </a:ext>
          </a:extLst>
        </xdr:cNvPr>
        <xdr:cNvSpPr/>
      </xdr:nvSpPr>
      <xdr:spPr>
        <a:xfrm>
          <a:off x="7810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127000</xdr:rowOff>
    </xdr:from>
    <xdr:to>
      <xdr:col>45</xdr:col>
      <xdr:colOff>177800</xdr:colOff>
      <xdr:row>60</xdr:row>
      <xdr:rowOff>133350</xdr:rowOff>
    </xdr:to>
    <xdr:cxnSp macro="">
      <xdr:nvCxnSpPr>
        <xdr:cNvPr id="254" name="直線コネクタ 253">
          <a:extLst>
            <a:ext uri="{FF2B5EF4-FFF2-40B4-BE49-F238E27FC236}">
              <a16:creationId xmlns:a16="http://schemas.microsoft.com/office/drawing/2014/main" id="{DBD12292-5C41-4156-AF8C-5C24B141D439}"/>
            </a:ext>
          </a:extLst>
        </xdr:cNvPr>
        <xdr:cNvCxnSpPr/>
      </xdr:nvCxnSpPr>
      <xdr:spPr>
        <a:xfrm flipV="1">
          <a:off x="7861300" y="104140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90170</xdr:rowOff>
    </xdr:from>
    <xdr:to>
      <xdr:col>36</xdr:col>
      <xdr:colOff>165100</xdr:colOff>
      <xdr:row>61</xdr:row>
      <xdr:rowOff>20320</xdr:rowOff>
    </xdr:to>
    <xdr:sp macro="" textlink="">
      <xdr:nvSpPr>
        <xdr:cNvPr id="255" name="楕円 254">
          <a:extLst>
            <a:ext uri="{FF2B5EF4-FFF2-40B4-BE49-F238E27FC236}">
              <a16:creationId xmlns:a16="http://schemas.microsoft.com/office/drawing/2014/main" id="{272D09D0-2538-49E5-8C81-488178879370}"/>
            </a:ext>
          </a:extLst>
        </xdr:cNvPr>
        <xdr:cNvSpPr/>
      </xdr:nvSpPr>
      <xdr:spPr>
        <a:xfrm>
          <a:off x="6921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133350</xdr:rowOff>
    </xdr:from>
    <xdr:to>
      <xdr:col>41</xdr:col>
      <xdr:colOff>50800</xdr:colOff>
      <xdr:row>60</xdr:row>
      <xdr:rowOff>140970</xdr:rowOff>
    </xdr:to>
    <xdr:cxnSp macro="">
      <xdr:nvCxnSpPr>
        <xdr:cNvPr id="256" name="直線コネクタ 255">
          <a:extLst>
            <a:ext uri="{FF2B5EF4-FFF2-40B4-BE49-F238E27FC236}">
              <a16:creationId xmlns:a16="http://schemas.microsoft.com/office/drawing/2014/main" id="{88DD1229-C617-4720-B308-CE4E056D5A85}"/>
            </a:ext>
          </a:extLst>
        </xdr:cNvPr>
        <xdr:cNvCxnSpPr/>
      </xdr:nvCxnSpPr>
      <xdr:spPr>
        <a:xfrm flipV="1">
          <a:off x="6972300" y="10420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516B0806-B591-4147-A838-13D742A0B9C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115587</xdr:rowOff>
    </xdr:from>
    <xdr:ext cx="469744" cy="259045"/>
    <xdr:sp macro="" textlink="">
      <xdr:nvSpPr>
        <xdr:cNvPr id="258" name="n_2aveValue【体育館・プール】&#10;一人当たり面積">
          <a:extLst>
            <a:ext uri="{FF2B5EF4-FFF2-40B4-BE49-F238E27FC236}">
              <a16:creationId xmlns:a16="http://schemas.microsoft.com/office/drawing/2014/main" id="{694C8D4B-CA05-46FE-8C4E-91327B5641FE}"/>
            </a:ext>
          </a:extLst>
        </xdr:cNvPr>
        <xdr:cNvSpPr txBox="1"/>
      </xdr:nvSpPr>
      <xdr:spPr>
        <a:xfrm>
          <a:off x="8515427" y="1057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81297</xdr:rowOff>
    </xdr:from>
    <xdr:ext cx="469744" cy="259045"/>
    <xdr:sp macro="" textlink="">
      <xdr:nvSpPr>
        <xdr:cNvPr id="259" name="n_3aveValue【体育館・プール】&#10;一人当たり面積">
          <a:extLst>
            <a:ext uri="{FF2B5EF4-FFF2-40B4-BE49-F238E27FC236}">
              <a16:creationId xmlns:a16="http://schemas.microsoft.com/office/drawing/2014/main" id="{55DEBF00-182C-4175-A56D-C8627D21D3D5}"/>
            </a:ext>
          </a:extLst>
        </xdr:cNvPr>
        <xdr:cNvSpPr txBox="1"/>
      </xdr:nvSpPr>
      <xdr:spPr>
        <a:xfrm>
          <a:off x="7626427"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130827</xdr:rowOff>
    </xdr:from>
    <xdr:ext cx="469744" cy="259045"/>
    <xdr:sp macro="" textlink="">
      <xdr:nvSpPr>
        <xdr:cNvPr id="260" name="n_4aveValue【体育館・プール】&#10;一人当たり面積">
          <a:extLst>
            <a:ext uri="{FF2B5EF4-FFF2-40B4-BE49-F238E27FC236}">
              <a16:creationId xmlns:a16="http://schemas.microsoft.com/office/drawing/2014/main" id="{FA1E4676-3508-4880-BA33-16C9A57AB3A5}"/>
            </a:ext>
          </a:extLst>
        </xdr:cNvPr>
        <xdr:cNvSpPr txBox="1"/>
      </xdr:nvSpPr>
      <xdr:spPr>
        <a:xfrm>
          <a:off x="6737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165117</xdr:rowOff>
    </xdr:from>
    <xdr:ext cx="469744" cy="259045"/>
    <xdr:sp macro="" textlink="">
      <xdr:nvSpPr>
        <xdr:cNvPr id="261" name="n_1mainValue【体育館・プール】&#10;一人当たり面積">
          <a:extLst>
            <a:ext uri="{FF2B5EF4-FFF2-40B4-BE49-F238E27FC236}">
              <a16:creationId xmlns:a16="http://schemas.microsoft.com/office/drawing/2014/main" id="{3342F595-7958-47F8-99DA-B0C36DFE9335}"/>
            </a:ext>
          </a:extLst>
        </xdr:cNvPr>
        <xdr:cNvSpPr txBox="1"/>
      </xdr:nvSpPr>
      <xdr:spPr>
        <a:xfrm>
          <a:off x="9391727" y="101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22877</xdr:rowOff>
    </xdr:from>
    <xdr:ext cx="469744" cy="259045"/>
    <xdr:sp macro="" textlink="">
      <xdr:nvSpPr>
        <xdr:cNvPr id="262" name="n_2mainValue【体育館・プール】&#10;一人当たり面積">
          <a:extLst>
            <a:ext uri="{FF2B5EF4-FFF2-40B4-BE49-F238E27FC236}">
              <a16:creationId xmlns:a16="http://schemas.microsoft.com/office/drawing/2014/main" id="{1E9506E4-BD6C-4A21-B784-39F8BE968968}"/>
            </a:ext>
          </a:extLst>
        </xdr:cNvPr>
        <xdr:cNvSpPr txBox="1"/>
      </xdr:nvSpPr>
      <xdr:spPr>
        <a:xfrm>
          <a:off x="8515427"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29227</xdr:rowOff>
    </xdr:from>
    <xdr:ext cx="469744" cy="259045"/>
    <xdr:sp macro="" textlink="">
      <xdr:nvSpPr>
        <xdr:cNvPr id="263" name="n_3mainValue【体育館・プール】&#10;一人当たり面積">
          <a:extLst>
            <a:ext uri="{FF2B5EF4-FFF2-40B4-BE49-F238E27FC236}">
              <a16:creationId xmlns:a16="http://schemas.microsoft.com/office/drawing/2014/main" id="{A0C681F7-C83C-4071-A9CA-9C349A679EEE}"/>
            </a:ext>
          </a:extLst>
        </xdr:cNvPr>
        <xdr:cNvSpPr txBox="1"/>
      </xdr:nvSpPr>
      <xdr:spPr>
        <a:xfrm>
          <a:off x="7626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36847</xdr:rowOff>
    </xdr:from>
    <xdr:ext cx="469744" cy="259045"/>
    <xdr:sp macro="" textlink="">
      <xdr:nvSpPr>
        <xdr:cNvPr id="264" name="n_4mainValue【体育館・プール】&#10;一人当たり面積">
          <a:extLst>
            <a:ext uri="{FF2B5EF4-FFF2-40B4-BE49-F238E27FC236}">
              <a16:creationId xmlns:a16="http://schemas.microsoft.com/office/drawing/2014/main" id="{9B7889E8-9C6C-4371-A7DF-7DA238F2649B}"/>
            </a:ext>
          </a:extLst>
        </xdr:cNvPr>
        <xdr:cNvSpPr txBox="1"/>
      </xdr:nvSpPr>
      <xdr:spPr>
        <a:xfrm>
          <a:off x="673742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2C3E00B-4975-4942-858F-F78930D838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DF1C8B1-0C36-46F0-9480-FB9F8F15C0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90B5F4F-76BE-4D0D-B4A9-84ACA92F14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755AD7D-F422-480F-AFEC-9697E2587F9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155A613-8E53-4053-9CA6-11C661EE488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263A44B7-6BB5-44A6-9474-C6456BB96E0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48958DD4-A812-4864-92D5-70B1AF4C65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A75B016-6336-455F-8E4D-3D4131ACB63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7D8DE01-2603-4330-B7CE-297E497D055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74CA327-36B0-43C3-8D6B-5A120564EA6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DB5F7093-4DE7-46F1-9B99-9E4BB7CD868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147DD68E-7A48-46A5-9484-95FC2CD4B48C}"/>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5E769E49-A87B-4001-A948-C6063BB2D4B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C6E67386-9CA3-4C7E-9DA3-E1C096624D9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5B4560CA-BF7F-4513-AD6A-A50FDB3171C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C64842EF-FBD5-4010-B450-56B6F455A54E}"/>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11C5CECA-43A4-4490-A901-8A9D7645D12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81E08646-C819-44F0-99D0-16C6C234FCDA}"/>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94BD533E-E3DA-401E-9C6C-EBE1E82FA8A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A511149B-DB76-4818-8678-EC246D60BAB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4DB5C05F-26BA-4CBC-8E19-7A9A0C2D5E7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A17323D5-B6E1-4217-B87C-9DBA85F590E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7E5C901E-A5F9-4630-9847-8D74BC7B912E}"/>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6241F4EE-7742-4FAE-BC3E-C3C73958E6EE}"/>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A3E64F54-AE6C-4CF0-85EE-47F3E8E069B6}"/>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DE8AC0E0-29C6-427C-85EB-1A259BF1639A}"/>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3A26DE78-BE7B-422B-A2A5-67A977FD0471}"/>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64F6EADD-8943-4261-9F14-4919539D7C59}"/>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5345A259-1571-4CBD-88FA-7FF6553886A6}"/>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571A6CA6-A117-4035-854F-32FAC77DEFFC}"/>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95" name="フローチャート: 判断 294">
          <a:extLst>
            <a:ext uri="{FF2B5EF4-FFF2-40B4-BE49-F238E27FC236}">
              <a16:creationId xmlns:a16="http://schemas.microsoft.com/office/drawing/2014/main" id="{1CF1A8C5-2EFA-430E-A124-60EA2AD181B2}"/>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5587</xdr:rowOff>
    </xdr:from>
    <xdr:to>
      <xdr:col>10</xdr:col>
      <xdr:colOff>165100</xdr:colOff>
      <xdr:row>80</xdr:row>
      <xdr:rowOff>107187</xdr:rowOff>
    </xdr:to>
    <xdr:sp macro="" textlink="">
      <xdr:nvSpPr>
        <xdr:cNvPr id="296" name="フローチャート: 判断 295">
          <a:extLst>
            <a:ext uri="{FF2B5EF4-FFF2-40B4-BE49-F238E27FC236}">
              <a16:creationId xmlns:a16="http://schemas.microsoft.com/office/drawing/2014/main" id="{515A2236-2064-4B23-A6C3-43CCF30D7CAE}"/>
            </a:ext>
          </a:extLst>
        </xdr:cNvPr>
        <xdr:cNvSpPr/>
      </xdr:nvSpPr>
      <xdr:spPr>
        <a:xfrm>
          <a:off x="1968500" y="1372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151892</xdr:rowOff>
    </xdr:from>
    <xdr:to>
      <xdr:col>6</xdr:col>
      <xdr:colOff>38100</xdr:colOff>
      <xdr:row>80</xdr:row>
      <xdr:rowOff>82042</xdr:rowOff>
    </xdr:to>
    <xdr:sp macro="" textlink="">
      <xdr:nvSpPr>
        <xdr:cNvPr id="297" name="フローチャート: 判断 296">
          <a:extLst>
            <a:ext uri="{FF2B5EF4-FFF2-40B4-BE49-F238E27FC236}">
              <a16:creationId xmlns:a16="http://schemas.microsoft.com/office/drawing/2014/main" id="{FECE723A-EB68-446B-8AD3-6EBA41B2922D}"/>
            </a:ext>
          </a:extLst>
        </xdr:cNvPr>
        <xdr:cNvSpPr/>
      </xdr:nvSpPr>
      <xdr:spPr>
        <a:xfrm>
          <a:off x="1079500" y="1369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9C2DD17-7CC0-48C4-AC67-8B1F03C9D8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3E52869-7CB4-4F72-BC85-E62E3E008F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A331C47-AF8C-48A3-ADF5-C97C8BF782F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0B8B626-CDF5-484C-91CF-A172E7177E7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83B545C-61FF-484F-9994-F40683307A7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138176</xdr:rowOff>
    </xdr:from>
    <xdr:to>
      <xdr:col>24</xdr:col>
      <xdr:colOff>114300</xdr:colOff>
      <xdr:row>80</xdr:row>
      <xdr:rowOff>68326</xdr:rowOff>
    </xdr:to>
    <xdr:sp macro="" textlink="">
      <xdr:nvSpPr>
        <xdr:cNvPr id="303" name="楕円 302">
          <a:extLst>
            <a:ext uri="{FF2B5EF4-FFF2-40B4-BE49-F238E27FC236}">
              <a16:creationId xmlns:a16="http://schemas.microsoft.com/office/drawing/2014/main" id="{180C7B4C-8643-4AF4-8E2A-A0E223A4AFE8}"/>
            </a:ext>
          </a:extLst>
        </xdr:cNvPr>
        <xdr:cNvSpPr/>
      </xdr:nvSpPr>
      <xdr:spPr>
        <a:xfrm>
          <a:off x="4584700" y="136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161053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D2D19883-7C14-4E58-9953-12A16A7D725A}"/>
            </a:ext>
          </a:extLst>
        </xdr:cNvPr>
        <xdr:cNvSpPr txBox="1"/>
      </xdr:nvSpPr>
      <xdr:spPr>
        <a:xfrm>
          <a:off x="4673600" y="1353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81026</xdr:rowOff>
    </xdr:from>
    <xdr:to>
      <xdr:col>20</xdr:col>
      <xdr:colOff>38100</xdr:colOff>
      <xdr:row>80</xdr:row>
      <xdr:rowOff>11176</xdr:rowOff>
    </xdr:to>
    <xdr:sp macro="" textlink="">
      <xdr:nvSpPr>
        <xdr:cNvPr id="305" name="楕円 304">
          <a:extLst>
            <a:ext uri="{FF2B5EF4-FFF2-40B4-BE49-F238E27FC236}">
              <a16:creationId xmlns:a16="http://schemas.microsoft.com/office/drawing/2014/main" id="{7C3B4600-861C-4A3A-8EF2-E8EAF9F22AE6}"/>
            </a:ext>
          </a:extLst>
        </xdr:cNvPr>
        <xdr:cNvSpPr/>
      </xdr:nvSpPr>
      <xdr:spPr>
        <a:xfrm>
          <a:off x="3746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131826</xdr:rowOff>
    </xdr:from>
    <xdr:to>
      <xdr:col>24</xdr:col>
      <xdr:colOff>63500</xdr:colOff>
      <xdr:row>80</xdr:row>
      <xdr:rowOff>17526</xdr:rowOff>
    </xdr:to>
    <xdr:cxnSp macro="">
      <xdr:nvCxnSpPr>
        <xdr:cNvPr id="306" name="直線コネクタ 305">
          <a:extLst>
            <a:ext uri="{FF2B5EF4-FFF2-40B4-BE49-F238E27FC236}">
              <a16:creationId xmlns:a16="http://schemas.microsoft.com/office/drawing/2014/main" id="{F68CA943-4AD5-4025-84DE-EB852A8CCB4A}"/>
            </a:ext>
          </a:extLst>
        </xdr:cNvPr>
        <xdr:cNvCxnSpPr/>
      </xdr:nvCxnSpPr>
      <xdr:spPr>
        <a:xfrm>
          <a:off x="3797300" y="1367637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23876</xdr:rowOff>
    </xdr:from>
    <xdr:to>
      <xdr:col>15</xdr:col>
      <xdr:colOff>101600</xdr:colOff>
      <xdr:row>79</xdr:row>
      <xdr:rowOff>125476</xdr:rowOff>
    </xdr:to>
    <xdr:sp macro="" textlink="">
      <xdr:nvSpPr>
        <xdr:cNvPr id="307" name="楕円 306">
          <a:extLst>
            <a:ext uri="{FF2B5EF4-FFF2-40B4-BE49-F238E27FC236}">
              <a16:creationId xmlns:a16="http://schemas.microsoft.com/office/drawing/2014/main" id="{DA07BE1D-9696-4BDE-AF5B-1D9DAD56F65B}"/>
            </a:ext>
          </a:extLst>
        </xdr:cNvPr>
        <xdr:cNvSpPr/>
      </xdr:nvSpPr>
      <xdr:spPr>
        <a:xfrm>
          <a:off x="2857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74676</xdr:rowOff>
    </xdr:from>
    <xdr:to>
      <xdr:col>19</xdr:col>
      <xdr:colOff>177800</xdr:colOff>
      <xdr:row>79</xdr:row>
      <xdr:rowOff>131826</xdr:rowOff>
    </xdr:to>
    <xdr:cxnSp macro="">
      <xdr:nvCxnSpPr>
        <xdr:cNvPr id="308" name="直線コネクタ 307">
          <a:extLst>
            <a:ext uri="{FF2B5EF4-FFF2-40B4-BE49-F238E27FC236}">
              <a16:creationId xmlns:a16="http://schemas.microsoft.com/office/drawing/2014/main" id="{83BC94A8-1BA3-4AA2-9905-EE429595E56F}"/>
            </a:ext>
          </a:extLst>
        </xdr:cNvPr>
        <xdr:cNvCxnSpPr/>
      </xdr:nvCxnSpPr>
      <xdr:spPr>
        <a:xfrm>
          <a:off x="2908300" y="136192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33020</xdr:rowOff>
    </xdr:from>
    <xdr:to>
      <xdr:col>10</xdr:col>
      <xdr:colOff>165100</xdr:colOff>
      <xdr:row>79</xdr:row>
      <xdr:rowOff>134620</xdr:rowOff>
    </xdr:to>
    <xdr:sp macro="" textlink="">
      <xdr:nvSpPr>
        <xdr:cNvPr id="309" name="楕円 308">
          <a:extLst>
            <a:ext uri="{FF2B5EF4-FFF2-40B4-BE49-F238E27FC236}">
              <a16:creationId xmlns:a16="http://schemas.microsoft.com/office/drawing/2014/main" id="{69454F61-99A2-4B29-8511-C4086B75DF01}"/>
            </a:ext>
          </a:extLst>
        </xdr:cNvPr>
        <xdr:cNvSpPr/>
      </xdr:nvSpPr>
      <xdr:spPr>
        <a:xfrm>
          <a:off x="1968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74676</xdr:rowOff>
    </xdr:from>
    <xdr:to>
      <xdr:col>15</xdr:col>
      <xdr:colOff>50800</xdr:colOff>
      <xdr:row>79</xdr:row>
      <xdr:rowOff>83820</xdr:rowOff>
    </xdr:to>
    <xdr:cxnSp macro="">
      <xdr:nvCxnSpPr>
        <xdr:cNvPr id="310" name="直線コネクタ 309">
          <a:extLst>
            <a:ext uri="{FF2B5EF4-FFF2-40B4-BE49-F238E27FC236}">
              <a16:creationId xmlns:a16="http://schemas.microsoft.com/office/drawing/2014/main" id="{A67EF9A0-59BE-4ADD-B506-36CED547919C}"/>
            </a:ext>
          </a:extLst>
        </xdr:cNvPr>
        <xdr:cNvCxnSpPr/>
      </xdr:nvCxnSpPr>
      <xdr:spPr>
        <a:xfrm flipV="1">
          <a:off x="2019300" y="1361922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78739</xdr:rowOff>
    </xdr:from>
    <xdr:to>
      <xdr:col>6</xdr:col>
      <xdr:colOff>38100</xdr:colOff>
      <xdr:row>80</xdr:row>
      <xdr:rowOff>8889</xdr:rowOff>
    </xdr:to>
    <xdr:sp macro="" textlink="">
      <xdr:nvSpPr>
        <xdr:cNvPr id="311" name="楕円 310">
          <a:extLst>
            <a:ext uri="{FF2B5EF4-FFF2-40B4-BE49-F238E27FC236}">
              <a16:creationId xmlns:a16="http://schemas.microsoft.com/office/drawing/2014/main" id="{A44268C7-F319-45E1-A899-00EE19869D7B}"/>
            </a:ext>
          </a:extLst>
        </xdr:cNvPr>
        <xdr:cNvSpPr/>
      </xdr:nvSpPr>
      <xdr:spPr>
        <a:xfrm>
          <a:off x="107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83820</xdr:rowOff>
    </xdr:from>
    <xdr:to>
      <xdr:col>10</xdr:col>
      <xdr:colOff>114300</xdr:colOff>
      <xdr:row>79</xdr:row>
      <xdr:rowOff>129539</xdr:rowOff>
    </xdr:to>
    <xdr:cxnSp macro="">
      <xdr:nvCxnSpPr>
        <xdr:cNvPr id="312" name="直線コネクタ 311">
          <a:extLst>
            <a:ext uri="{FF2B5EF4-FFF2-40B4-BE49-F238E27FC236}">
              <a16:creationId xmlns:a16="http://schemas.microsoft.com/office/drawing/2014/main" id="{AB2704E8-D3F7-448C-8993-82D73424CA53}"/>
            </a:ext>
          </a:extLst>
        </xdr:cNvPr>
        <xdr:cNvCxnSpPr/>
      </xdr:nvCxnSpPr>
      <xdr:spPr>
        <a:xfrm flipV="1">
          <a:off x="1130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E847D60A-6D91-4894-99CB-4DAFFCC6DCA3}"/>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45738</xdr:rowOff>
    </xdr:from>
    <xdr:ext cx="405111" cy="259045"/>
    <xdr:sp macro="" textlink="">
      <xdr:nvSpPr>
        <xdr:cNvPr id="314" name="n_2aveValue【福祉施設】&#10;有形固定資産減価償却率">
          <a:extLst>
            <a:ext uri="{FF2B5EF4-FFF2-40B4-BE49-F238E27FC236}">
              <a16:creationId xmlns:a16="http://schemas.microsoft.com/office/drawing/2014/main" id="{64BD4621-4BBA-4786-B4C5-E5F99DC5E52B}"/>
            </a:ext>
          </a:extLst>
        </xdr:cNvPr>
        <xdr:cNvSpPr txBox="1"/>
      </xdr:nvSpPr>
      <xdr:spPr>
        <a:xfrm>
          <a:off x="2705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98314</xdr:rowOff>
    </xdr:from>
    <xdr:ext cx="405111" cy="259045"/>
    <xdr:sp macro="" textlink="">
      <xdr:nvSpPr>
        <xdr:cNvPr id="315" name="n_3aveValue【福祉施設】&#10;有形固定資産減価償却率">
          <a:extLst>
            <a:ext uri="{FF2B5EF4-FFF2-40B4-BE49-F238E27FC236}">
              <a16:creationId xmlns:a16="http://schemas.microsoft.com/office/drawing/2014/main" id="{0869E613-1D84-46AD-AB4A-62D3AC7C89E5}"/>
            </a:ext>
          </a:extLst>
        </xdr:cNvPr>
        <xdr:cNvSpPr txBox="1"/>
      </xdr:nvSpPr>
      <xdr:spPr>
        <a:xfrm>
          <a:off x="1816744" y="1381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73169</xdr:rowOff>
    </xdr:from>
    <xdr:ext cx="405111" cy="259045"/>
    <xdr:sp macro="" textlink="">
      <xdr:nvSpPr>
        <xdr:cNvPr id="316" name="n_4aveValue【福祉施設】&#10;有形固定資産減価償却率">
          <a:extLst>
            <a:ext uri="{FF2B5EF4-FFF2-40B4-BE49-F238E27FC236}">
              <a16:creationId xmlns:a16="http://schemas.microsoft.com/office/drawing/2014/main" id="{CC4220E8-9556-4BBA-B554-12572F244C4A}"/>
            </a:ext>
          </a:extLst>
        </xdr:cNvPr>
        <xdr:cNvSpPr txBox="1"/>
      </xdr:nvSpPr>
      <xdr:spPr>
        <a:xfrm>
          <a:off x="927744" y="13789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27703</xdr:rowOff>
    </xdr:from>
    <xdr:ext cx="405111" cy="259045"/>
    <xdr:sp macro="" textlink="">
      <xdr:nvSpPr>
        <xdr:cNvPr id="317" name="n_1mainValue【福祉施設】&#10;有形固定資産減価償却率">
          <a:extLst>
            <a:ext uri="{FF2B5EF4-FFF2-40B4-BE49-F238E27FC236}">
              <a16:creationId xmlns:a16="http://schemas.microsoft.com/office/drawing/2014/main" id="{B9150316-003C-4D56-9962-9A5A500D482B}"/>
            </a:ext>
          </a:extLst>
        </xdr:cNvPr>
        <xdr:cNvSpPr txBox="1"/>
      </xdr:nvSpPr>
      <xdr:spPr>
        <a:xfrm>
          <a:off x="35820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142003</xdr:rowOff>
    </xdr:from>
    <xdr:ext cx="405111" cy="259045"/>
    <xdr:sp macro="" textlink="">
      <xdr:nvSpPr>
        <xdr:cNvPr id="318" name="n_2mainValue【福祉施設】&#10;有形固定資産減価償却率">
          <a:extLst>
            <a:ext uri="{FF2B5EF4-FFF2-40B4-BE49-F238E27FC236}">
              <a16:creationId xmlns:a16="http://schemas.microsoft.com/office/drawing/2014/main" id="{C2A32800-22C9-46B9-A759-846A993CF379}"/>
            </a:ext>
          </a:extLst>
        </xdr:cNvPr>
        <xdr:cNvSpPr txBox="1"/>
      </xdr:nvSpPr>
      <xdr:spPr>
        <a:xfrm>
          <a:off x="2705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151147</xdr:rowOff>
    </xdr:from>
    <xdr:ext cx="405111" cy="259045"/>
    <xdr:sp macro="" textlink="">
      <xdr:nvSpPr>
        <xdr:cNvPr id="319" name="n_3mainValue【福祉施設】&#10;有形固定資産減価償却率">
          <a:extLst>
            <a:ext uri="{FF2B5EF4-FFF2-40B4-BE49-F238E27FC236}">
              <a16:creationId xmlns:a16="http://schemas.microsoft.com/office/drawing/2014/main" id="{B267E8DF-10ED-467A-AAED-9C06E128D46E}"/>
            </a:ext>
          </a:extLst>
        </xdr:cNvPr>
        <xdr:cNvSpPr txBox="1"/>
      </xdr:nvSpPr>
      <xdr:spPr>
        <a:xfrm>
          <a:off x="1816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25416</xdr:rowOff>
    </xdr:from>
    <xdr:ext cx="405111" cy="259045"/>
    <xdr:sp macro="" textlink="">
      <xdr:nvSpPr>
        <xdr:cNvPr id="320" name="n_4mainValue【福祉施設】&#10;有形固定資産減価償却率">
          <a:extLst>
            <a:ext uri="{FF2B5EF4-FFF2-40B4-BE49-F238E27FC236}">
              <a16:creationId xmlns:a16="http://schemas.microsoft.com/office/drawing/2014/main" id="{14A4B738-16C6-43F6-820A-930974517461}"/>
            </a:ext>
          </a:extLst>
        </xdr:cNvPr>
        <xdr:cNvSpPr txBox="1"/>
      </xdr:nvSpPr>
      <xdr:spPr>
        <a:xfrm>
          <a:off x="927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43DA6D9-37F2-405E-83E5-399CDD1724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FDAE52B-170C-4F14-A44C-594D01B3C5A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C269F7B-CC74-4708-A48C-CBD46020EB6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B6EF3F5C-B333-46FE-A6C7-FD4E622B901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C463A0F-9140-4EA3-94C5-0850C9EEA1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39475907-8647-4429-8D44-25FDD801ED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F7E17055-E539-47D6-922D-778DF2B2C7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2E210F1-D266-4855-AA9E-40BEAD53791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AD819EA-C839-479C-B806-22DEB8971DB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5E581773-8A4E-4EC3-B815-C7661506FC9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1FF0229-E1C2-411E-A1C6-3CF53ABDD07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521B25B3-56A7-4C81-9591-679D65A9CE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FD57E99-80FC-441C-99D4-B97427AD202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D221E72D-0A02-4CF1-BA70-2EA15D7101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A54881BE-B63D-4E75-AFB6-738BD8D088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96FA50E2-82C7-41E9-857F-FBB41A09698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C3B01CD6-6955-4ED1-BF72-4375CB6F10FF}"/>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165DF5BD-E35D-44E5-A0A6-5E9A63A7BA3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CAFD32A9-A640-4CC1-AB66-AA4EF670F1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2269B425-0D7F-46C7-9E07-03E9F4C750C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8D6EEEBF-2E2E-4000-9BC8-18380AAE951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BD3F8E8E-D6C1-48E2-AA09-FCB19CF59D3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58BE974-2E6E-45F1-80E8-5A25D54A009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DA6F6574-F35A-47C8-A212-78D86982064E}"/>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4CDE59EC-A4C2-48C7-904C-0FC7D29C872D}"/>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65426BAB-2279-40AB-980F-A938EF91FC1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52E4BE07-7EAA-410B-B0FD-9BA3C9D0BE38}"/>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EB09D091-DB3F-4DC7-B3A8-474880EE9802}"/>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612A2B8D-BAF1-4384-9F18-8A8E31D83A59}"/>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ED2B2742-629B-4C3E-85A3-2256BAFBA91F}"/>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4B9B79C1-CCD9-4FA8-A9C1-5097F0C2A4C9}"/>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120650</xdr:rowOff>
    </xdr:from>
    <xdr:to>
      <xdr:col>46</xdr:col>
      <xdr:colOff>38100</xdr:colOff>
      <xdr:row>85</xdr:row>
      <xdr:rowOff>50800</xdr:rowOff>
    </xdr:to>
    <xdr:sp macro="" textlink="">
      <xdr:nvSpPr>
        <xdr:cNvPr id="352" name="フローチャート: 判断 351">
          <a:extLst>
            <a:ext uri="{FF2B5EF4-FFF2-40B4-BE49-F238E27FC236}">
              <a16:creationId xmlns:a16="http://schemas.microsoft.com/office/drawing/2014/main" id="{6AEBCD31-BAFC-4454-A4B8-077F0327DE65}"/>
            </a:ext>
          </a:extLst>
        </xdr:cNvPr>
        <xdr:cNvSpPr/>
      </xdr:nvSpPr>
      <xdr:spPr>
        <a:xfrm>
          <a:off x="8699500" y="1452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53" name="フローチャート: 判断 352">
          <a:extLst>
            <a:ext uri="{FF2B5EF4-FFF2-40B4-BE49-F238E27FC236}">
              <a16:creationId xmlns:a16="http://schemas.microsoft.com/office/drawing/2014/main" id="{1709792E-8EFD-42D7-B05B-AB5ACC587617}"/>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83820</xdr:rowOff>
    </xdr:from>
    <xdr:to>
      <xdr:col>36</xdr:col>
      <xdr:colOff>165100</xdr:colOff>
      <xdr:row>85</xdr:row>
      <xdr:rowOff>13970</xdr:rowOff>
    </xdr:to>
    <xdr:sp macro="" textlink="">
      <xdr:nvSpPr>
        <xdr:cNvPr id="354" name="フローチャート: 判断 353">
          <a:extLst>
            <a:ext uri="{FF2B5EF4-FFF2-40B4-BE49-F238E27FC236}">
              <a16:creationId xmlns:a16="http://schemas.microsoft.com/office/drawing/2014/main" id="{3FFA1AEE-3FB2-4B84-9FA0-0810D0AE82FA}"/>
            </a:ext>
          </a:extLst>
        </xdr:cNvPr>
        <xdr:cNvSpPr/>
      </xdr:nvSpPr>
      <xdr:spPr>
        <a:xfrm>
          <a:off x="6921500" y="1448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E99EE17-473A-4BD1-BE07-710F45FEE43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3AD1B3-6038-42E8-B43A-180FF576E1A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2644484-59C1-4AE4-8B4D-E479EE7CFDE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1B6C3B3-4CE6-40E5-9B7B-92DC7EA376C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D60311-CD5F-4649-95AB-BEA8DFF1451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22861</xdr:rowOff>
    </xdr:from>
    <xdr:to>
      <xdr:col>55</xdr:col>
      <xdr:colOff>50800</xdr:colOff>
      <xdr:row>79</xdr:row>
      <xdr:rowOff>124461</xdr:rowOff>
    </xdr:to>
    <xdr:sp macro="" textlink="">
      <xdr:nvSpPr>
        <xdr:cNvPr id="360" name="楕円 359">
          <a:extLst>
            <a:ext uri="{FF2B5EF4-FFF2-40B4-BE49-F238E27FC236}">
              <a16:creationId xmlns:a16="http://schemas.microsoft.com/office/drawing/2014/main" id="{4E9C2E6D-C198-4830-8660-A478E88AD7BB}"/>
            </a:ext>
          </a:extLst>
        </xdr:cNvPr>
        <xdr:cNvSpPr/>
      </xdr:nvSpPr>
      <xdr:spPr>
        <a:xfrm>
          <a:off x="104267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45738</xdr:rowOff>
    </xdr:from>
    <xdr:ext cx="469744" cy="259045"/>
    <xdr:sp macro="" textlink="">
      <xdr:nvSpPr>
        <xdr:cNvPr id="361" name="【福祉施設】&#10;一人当たり面積該当値テキスト">
          <a:extLst>
            <a:ext uri="{FF2B5EF4-FFF2-40B4-BE49-F238E27FC236}">
              <a16:creationId xmlns:a16="http://schemas.microsoft.com/office/drawing/2014/main" id="{EC750D3A-CE7C-4B6E-851F-04C75C13428B}"/>
            </a:ext>
          </a:extLst>
        </xdr:cNvPr>
        <xdr:cNvSpPr txBox="1"/>
      </xdr:nvSpPr>
      <xdr:spPr>
        <a:xfrm>
          <a:off x="10515600" y="134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36830</xdr:rowOff>
    </xdr:from>
    <xdr:to>
      <xdr:col>50</xdr:col>
      <xdr:colOff>165100</xdr:colOff>
      <xdr:row>79</xdr:row>
      <xdr:rowOff>138430</xdr:rowOff>
    </xdr:to>
    <xdr:sp macro="" textlink="">
      <xdr:nvSpPr>
        <xdr:cNvPr id="362" name="楕円 361">
          <a:extLst>
            <a:ext uri="{FF2B5EF4-FFF2-40B4-BE49-F238E27FC236}">
              <a16:creationId xmlns:a16="http://schemas.microsoft.com/office/drawing/2014/main" id="{0CF4B2CA-0B69-4097-A77F-74C56F627490}"/>
            </a:ext>
          </a:extLst>
        </xdr:cNvPr>
        <xdr:cNvSpPr/>
      </xdr:nvSpPr>
      <xdr:spPr>
        <a:xfrm>
          <a:off x="9588500" y="1358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73661</xdr:rowOff>
    </xdr:from>
    <xdr:to>
      <xdr:col>55</xdr:col>
      <xdr:colOff>0</xdr:colOff>
      <xdr:row>79</xdr:row>
      <xdr:rowOff>87630</xdr:rowOff>
    </xdr:to>
    <xdr:cxnSp macro="">
      <xdr:nvCxnSpPr>
        <xdr:cNvPr id="363" name="直線コネクタ 362">
          <a:extLst>
            <a:ext uri="{FF2B5EF4-FFF2-40B4-BE49-F238E27FC236}">
              <a16:creationId xmlns:a16="http://schemas.microsoft.com/office/drawing/2014/main" id="{9F26B955-C5C1-4185-A08F-0B4157E3D9A2}"/>
            </a:ext>
          </a:extLst>
        </xdr:cNvPr>
        <xdr:cNvCxnSpPr/>
      </xdr:nvCxnSpPr>
      <xdr:spPr>
        <a:xfrm flipV="1">
          <a:off x="9639300" y="13618211"/>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49530</xdr:rowOff>
    </xdr:from>
    <xdr:to>
      <xdr:col>46</xdr:col>
      <xdr:colOff>38100</xdr:colOff>
      <xdr:row>79</xdr:row>
      <xdr:rowOff>151130</xdr:rowOff>
    </xdr:to>
    <xdr:sp macro="" textlink="">
      <xdr:nvSpPr>
        <xdr:cNvPr id="364" name="楕円 363">
          <a:extLst>
            <a:ext uri="{FF2B5EF4-FFF2-40B4-BE49-F238E27FC236}">
              <a16:creationId xmlns:a16="http://schemas.microsoft.com/office/drawing/2014/main" id="{2EF538D6-44AC-45A9-B584-9BD2515FDAA6}"/>
            </a:ext>
          </a:extLst>
        </xdr:cNvPr>
        <xdr:cNvSpPr/>
      </xdr:nvSpPr>
      <xdr:spPr>
        <a:xfrm>
          <a:off x="86995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87630</xdr:rowOff>
    </xdr:from>
    <xdr:to>
      <xdr:col>50</xdr:col>
      <xdr:colOff>114300</xdr:colOff>
      <xdr:row>79</xdr:row>
      <xdr:rowOff>100330</xdr:rowOff>
    </xdr:to>
    <xdr:cxnSp macro="">
      <xdr:nvCxnSpPr>
        <xdr:cNvPr id="365" name="直線コネクタ 364">
          <a:extLst>
            <a:ext uri="{FF2B5EF4-FFF2-40B4-BE49-F238E27FC236}">
              <a16:creationId xmlns:a16="http://schemas.microsoft.com/office/drawing/2014/main" id="{32FAF7A9-9BF1-4305-904B-DA181D724D85}"/>
            </a:ext>
          </a:extLst>
        </xdr:cNvPr>
        <xdr:cNvCxnSpPr/>
      </xdr:nvCxnSpPr>
      <xdr:spPr>
        <a:xfrm flipV="1">
          <a:off x="8750300" y="136321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60961</xdr:rowOff>
    </xdr:from>
    <xdr:to>
      <xdr:col>41</xdr:col>
      <xdr:colOff>101600</xdr:colOff>
      <xdr:row>79</xdr:row>
      <xdr:rowOff>162561</xdr:rowOff>
    </xdr:to>
    <xdr:sp macro="" textlink="">
      <xdr:nvSpPr>
        <xdr:cNvPr id="366" name="楕円 365">
          <a:extLst>
            <a:ext uri="{FF2B5EF4-FFF2-40B4-BE49-F238E27FC236}">
              <a16:creationId xmlns:a16="http://schemas.microsoft.com/office/drawing/2014/main" id="{479F6196-5C6E-43E6-A1EA-7958D2F19ADC}"/>
            </a:ext>
          </a:extLst>
        </xdr:cNvPr>
        <xdr:cNvSpPr/>
      </xdr:nvSpPr>
      <xdr:spPr>
        <a:xfrm>
          <a:off x="78105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100330</xdr:rowOff>
    </xdr:from>
    <xdr:to>
      <xdr:col>45</xdr:col>
      <xdr:colOff>177800</xdr:colOff>
      <xdr:row>79</xdr:row>
      <xdr:rowOff>111761</xdr:rowOff>
    </xdr:to>
    <xdr:cxnSp macro="">
      <xdr:nvCxnSpPr>
        <xdr:cNvPr id="367" name="直線コネクタ 366">
          <a:extLst>
            <a:ext uri="{FF2B5EF4-FFF2-40B4-BE49-F238E27FC236}">
              <a16:creationId xmlns:a16="http://schemas.microsoft.com/office/drawing/2014/main" id="{53188164-827D-4195-B32B-F58C1466D450}"/>
            </a:ext>
          </a:extLst>
        </xdr:cNvPr>
        <xdr:cNvCxnSpPr/>
      </xdr:nvCxnSpPr>
      <xdr:spPr>
        <a:xfrm flipV="1">
          <a:off x="7861300" y="136448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76200</xdr:rowOff>
    </xdr:from>
    <xdr:to>
      <xdr:col>36</xdr:col>
      <xdr:colOff>165100</xdr:colOff>
      <xdr:row>80</xdr:row>
      <xdr:rowOff>6350</xdr:rowOff>
    </xdr:to>
    <xdr:sp macro="" textlink="">
      <xdr:nvSpPr>
        <xdr:cNvPr id="368" name="楕円 367">
          <a:extLst>
            <a:ext uri="{FF2B5EF4-FFF2-40B4-BE49-F238E27FC236}">
              <a16:creationId xmlns:a16="http://schemas.microsoft.com/office/drawing/2014/main" id="{7EB54B2B-1E6C-4182-BEFF-4C295595274E}"/>
            </a:ext>
          </a:extLst>
        </xdr:cNvPr>
        <xdr:cNvSpPr/>
      </xdr:nvSpPr>
      <xdr:spPr>
        <a:xfrm>
          <a:off x="69215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111761</xdr:rowOff>
    </xdr:from>
    <xdr:to>
      <xdr:col>41</xdr:col>
      <xdr:colOff>50800</xdr:colOff>
      <xdr:row>79</xdr:row>
      <xdr:rowOff>127000</xdr:rowOff>
    </xdr:to>
    <xdr:cxnSp macro="">
      <xdr:nvCxnSpPr>
        <xdr:cNvPr id="369" name="直線コネクタ 368">
          <a:extLst>
            <a:ext uri="{FF2B5EF4-FFF2-40B4-BE49-F238E27FC236}">
              <a16:creationId xmlns:a16="http://schemas.microsoft.com/office/drawing/2014/main" id="{7010DC99-38F0-4659-BFBA-DC36A3E3E6D0}"/>
            </a:ext>
          </a:extLst>
        </xdr:cNvPr>
        <xdr:cNvCxnSpPr/>
      </xdr:nvCxnSpPr>
      <xdr:spPr>
        <a:xfrm flipV="1">
          <a:off x="6972300" y="136563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08322070-0988-470B-A4B6-819772889066}"/>
            </a:ext>
          </a:extLst>
        </xdr:cNvPr>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41927</xdr:rowOff>
    </xdr:from>
    <xdr:ext cx="469744" cy="259045"/>
    <xdr:sp macro="" textlink="">
      <xdr:nvSpPr>
        <xdr:cNvPr id="371" name="n_2aveValue【福祉施設】&#10;一人当たり面積">
          <a:extLst>
            <a:ext uri="{FF2B5EF4-FFF2-40B4-BE49-F238E27FC236}">
              <a16:creationId xmlns:a16="http://schemas.microsoft.com/office/drawing/2014/main" id="{71969E89-374A-4A06-996A-880B67EF931A}"/>
            </a:ext>
          </a:extLst>
        </xdr:cNvPr>
        <xdr:cNvSpPr txBox="1"/>
      </xdr:nvSpPr>
      <xdr:spPr>
        <a:xfrm>
          <a:off x="8515427" y="1461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72" name="n_3aveValue【福祉施設】&#10;一人当たり面積">
          <a:extLst>
            <a:ext uri="{FF2B5EF4-FFF2-40B4-BE49-F238E27FC236}">
              <a16:creationId xmlns:a16="http://schemas.microsoft.com/office/drawing/2014/main" id="{A48671BA-5477-49E8-B00B-2334F860DCDE}"/>
            </a:ext>
          </a:extLst>
        </xdr:cNvPr>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5097</xdr:rowOff>
    </xdr:from>
    <xdr:ext cx="469744" cy="259045"/>
    <xdr:sp macro="" textlink="">
      <xdr:nvSpPr>
        <xdr:cNvPr id="373" name="n_4aveValue【福祉施設】&#10;一人当たり面積">
          <a:extLst>
            <a:ext uri="{FF2B5EF4-FFF2-40B4-BE49-F238E27FC236}">
              <a16:creationId xmlns:a16="http://schemas.microsoft.com/office/drawing/2014/main" id="{CB260762-D2FD-4E80-B8A2-84894DC72011}"/>
            </a:ext>
          </a:extLst>
        </xdr:cNvPr>
        <xdr:cNvSpPr txBox="1"/>
      </xdr:nvSpPr>
      <xdr:spPr>
        <a:xfrm>
          <a:off x="6737427"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154957</xdr:rowOff>
    </xdr:from>
    <xdr:ext cx="469744" cy="259045"/>
    <xdr:sp macro="" textlink="">
      <xdr:nvSpPr>
        <xdr:cNvPr id="374" name="n_1mainValue【福祉施設】&#10;一人当たり面積">
          <a:extLst>
            <a:ext uri="{FF2B5EF4-FFF2-40B4-BE49-F238E27FC236}">
              <a16:creationId xmlns:a16="http://schemas.microsoft.com/office/drawing/2014/main" id="{60E5F0DA-C629-4CEC-85C1-ACEAC5707843}"/>
            </a:ext>
          </a:extLst>
        </xdr:cNvPr>
        <xdr:cNvSpPr txBox="1"/>
      </xdr:nvSpPr>
      <xdr:spPr>
        <a:xfrm>
          <a:off x="9391727" y="1335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167657</xdr:rowOff>
    </xdr:from>
    <xdr:ext cx="469744" cy="259045"/>
    <xdr:sp macro="" textlink="">
      <xdr:nvSpPr>
        <xdr:cNvPr id="375" name="n_2mainValue【福祉施設】&#10;一人当たり面積">
          <a:extLst>
            <a:ext uri="{FF2B5EF4-FFF2-40B4-BE49-F238E27FC236}">
              <a16:creationId xmlns:a16="http://schemas.microsoft.com/office/drawing/2014/main" id="{300CB0B9-6E02-4865-9D2F-EAE3C50A809E}"/>
            </a:ext>
          </a:extLst>
        </xdr:cNvPr>
        <xdr:cNvSpPr txBox="1"/>
      </xdr:nvSpPr>
      <xdr:spPr>
        <a:xfrm>
          <a:off x="8515427"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7638</xdr:rowOff>
    </xdr:from>
    <xdr:ext cx="469744" cy="259045"/>
    <xdr:sp macro="" textlink="">
      <xdr:nvSpPr>
        <xdr:cNvPr id="376" name="n_3mainValue【福祉施設】&#10;一人当たり面積">
          <a:extLst>
            <a:ext uri="{FF2B5EF4-FFF2-40B4-BE49-F238E27FC236}">
              <a16:creationId xmlns:a16="http://schemas.microsoft.com/office/drawing/2014/main" id="{939C5DB8-55F4-42EB-882F-B1021ED80398}"/>
            </a:ext>
          </a:extLst>
        </xdr:cNvPr>
        <xdr:cNvSpPr txBox="1"/>
      </xdr:nvSpPr>
      <xdr:spPr>
        <a:xfrm>
          <a:off x="7626427"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22877</xdr:rowOff>
    </xdr:from>
    <xdr:ext cx="469744" cy="259045"/>
    <xdr:sp macro="" textlink="">
      <xdr:nvSpPr>
        <xdr:cNvPr id="377" name="n_4mainValue【福祉施設】&#10;一人当たり面積">
          <a:extLst>
            <a:ext uri="{FF2B5EF4-FFF2-40B4-BE49-F238E27FC236}">
              <a16:creationId xmlns:a16="http://schemas.microsoft.com/office/drawing/2014/main" id="{3A37DD0F-0B6A-4824-B92E-7B2FCDF62BEA}"/>
            </a:ext>
          </a:extLst>
        </xdr:cNvPr>
        <xdr:cNvSpPr txBox="1"/>
      </xdr:nvSpPr>
      <xdr:spPr>
        <a:xfrm>
          <a:off x="6737427" y="133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E2955253-02C0-43AB-96B6-B7C442696B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CAA16B5E-8471-4DA6-B9F1-2ECE78C317E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45DA092-7444-41E7-A24B-F95781A43A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A38C1CE-4B15-4D01-B64E-9FC06E2B05F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DEB8C47-FA4C-4395-A3CB-163E3E4F56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D56B4B1-6EBC-43A8-830F-B7FC407FD97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1D530CBB-9015-4079-A25D-7C50EE36E8D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5C1A0DA2-4917-4CA1-B49B-619BAA48957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6F5FAA8-C79C-4497-8ECB-4B30BA94281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2211062B-31B7-472E-A848-1043E1738DD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D97FEC39-49E6-4561-BB05-18DE55F5643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D8D9831C-110C-45AA-801B-A0485F92984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5370F916-90EA-4981-A9E0-A881787C2ED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AFCF9B73-A8E2-46BA-AA5B-72F7EF007229}"/>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812798D5-99F1-471F-A5A8-214F0B73B89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BB56451A-FCDB-4D1C-8C92-44A9F4D7A4B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7E8F0DF7-B505-47AF-B41D-E0139F6A65E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5477E63-900B-4587-9984-38ADA468120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6DD5E849-DD18-49DB-BEF5-83CE603AADA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32E55FD7-E282-4DE2-A7C8-656AAC1AA106}"/>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10A004F4-094F-4A17-87B0-B8AFEB0574E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D2BD4E91-9621-48BC-938D-3647814044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0803EC41-A717-414F-AD20-9DAED212E6FB}"/>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92AAF97-E117-475F-9F69-AACD191BE77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402" name="直線コネクタ 401">
          <a:extLst>
            <a:ext uri="{FF2B5EF4-FFF2-40B4-BE49-F238E27FC236}">
              <a16:creationId xmlns:a16="http://schemas.microsoft.com/office/drawing/2014/main" id="{2AFC80A5-784A-40C2-B396-EB7489C5DA70}"/>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E49ABF64-FEF8-4430-B1B6-AF31D266DA4E}"/>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4" name="直線コネクタ 403">
          <a:extLst>
            <a:ext uri="{FF2B5EF4-FFF2-40B4-BE49-F238E27FC236}">
              <a16:creationId xmlns:a16="http://schemas.microsoft.com/office/drawing/2014/main" id="{19FAD31F-8FBA-4728-B6A9-FB3319A378D0}"/>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171BD314-F29D-4BEC-AC69-60AAF4A99249}"/>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406" name="直線コネクタ 405">
          <a:extLst>
            <a:ext uri="{FF2B5EF4-FFF2-40B4-BE49-F238E27FC236}">
              <a16:creationId xmlns:a16="http://schemas.microsoft.com/office/drawing/2014/main" id="{AEB149D9-652A-4915-B07C-4F24512AEE92}"/>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3B13B867-2F13-404B-90CD-40AB7D608C0E}"/>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408" name="フローチャート: 判断 407">
          <a:extLst>
            <a:ext uri="{FF2B5EF4-FFF2-40B4-BE49-F238E27FC236}">
              <a16:creationId xmlns:a16="http://schemas.microsoft.com/office/drawing/2014/main" id="{D6160DC6-9B9B-496D-B320-3120A85AEB2C}"/>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409" name="フローチャート: 判断 408">
          <a:extLst>
            <a:ext uri="{FF2B5EF4-FFF2-40B4-BE49-F238E27FC236}">
              <a16:creationId xmlns:a16="http://schemas.microsoft.com/office/drawing/2014/main" id="{2C889B81-E0C4-47C6-8DB3-94374C594F38}"/>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124461</xdr:rowOff>
    </xdr:from>
    <xdr:to>
      <xdr:col>15</xdr:col>
      <xdr:colOff>101600</xdr:colOff>
      <xdr:row>104</xdr:row>
      <xdr:rowOff>54611</xdr:rowOff>
    </xdr:to>
    <xdr:sp macro="" textlink="">
      <xdr:nvSpPr>
        <xdr:cNvPr id="410" name="フローチャート: 判断 409">
          <a:extLst>
            <a:ext uri="{FF2B5EF4-FFF2-40B4-BE49-F238E27FC236}">
              <a16:creationId xmlns:a16="http://schemas.microsoft.com/office/drawing/2014/main" id="{97891EBD-EBA2-4521-B586-59C5A8EDB7B5}"/>
            </a:ext>
          </a:extLst>
        </xdr:cNvPr>
        <xdr:cNvSpPr/>
      </xdr:nvSpPr>
      <xdr:spPr>
        <a:xfrm>
          <a:off x="2857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149225</xdr:rowOff>
    </xdr:from>
    <xdr:to>
      <xdr:col>10</xdr:col>
      <xdr:colOff>165100</xdr:colOff>
      <xdr:row>104</xdr:row>
      <xdr:rowOff>79375</xdr:rowOff>
    </xdr:to>
    <xdr:sp macro="" textlink="">
      <xdr:nvSpPr>
        <xdr:cNvPr id="411" name="フローチャート: 判断 410">
          <a:extLst>
            <a:ext uri="{FF2B5EF4-FFF2-40B4-BE49-F238E27FC236}">
              <a16:creationId xmlns:a16="http://schemas.microsoft.com/office/drawing/2014/main" id="{9A0E0CD1-AE05-4776-964C-364A5AF44006}"/>
            </a:ext>
          </a:extLst>
        </xdr:cNvPr>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97789</xdr:rowOff>
    </xdr:from>
    <xdr:to>
      <xdr:col>6</xdr:col>
      <xdr:colOff>38100</xdr:colOff>
      <xdr:row>104</xdr:row>
      <xdr:rowOff>27939</xdr:rowOff>
    </xdr:to>
    <xdr:sp macro="" textlink="">
      <xdr:nvSpPr>
        <xdr:cNvPr id="412" name="フローチャート: 判断 411">
          <a:extLst>
            <a:ext uri="{FF2B5EF4-FFF2-40B4-BE49-F238E27FC236}">
              <a16:creationId xmlns:a16="http://schemas.microsoft.com/office/drawing/2014/main" id="{F10A8F88-92B4-4C17-A36A-8577B7FFC0FA}"/>
            </a:ext>
          </a:extLst>
        </xdr:cNvPr>
        <xdr:cNvSpPr/>
      </xdr:nvSpPr>
      <xdr:spPr>
        <a:xfrm>
          <a:off x="1079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B965481-97B9-4C09-9A2F-2367AC460E1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BC75078-2F69-4911-AD29-E772806BA54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1B57055-068D-4080-BC5D-F2DCB343A06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4196A6FD-8360-45AC-AFD6-972C6BEEDD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E9AFA39-3387-4C2D-B173-14608E47EE1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418" name="楕円 417">
          <a:extLst>
            <a:ext uri="{FF2B5EF4-FFF2-40B4-BE49-F238E27FC236}">
              <a16:creationId xmlns:a16="http://schemas.microsoft.com/office/drawing/2014/main" id="{9185AD96-97C6-43C6-844D-BC952699EAA4}"/>
            </a:ext>
          </a:extLst>
        </xdr:cNvPr>
        <xdr:cNvSpPr/>
      </xdr:nvSpPr>
      <xdr:spPr>
        <a:xfrm>
          <a:off x="4584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158766</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3B622554-8832-4858-B838-0A1AACC6161F}"/>
            </a:ext>
          </a:extLst>
        </xdr:cNvPr>
        <xdr:cNvSpPr txBox="1"/>
      </xdr:nvSpPr>
      <xdr:spPr>
        <a:xfrm>
          <a:off x="4673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97789</xdr:rowOff>
    </xdr:from>
    <xdr:to>
      <xdr:col>20</xdr:col>
      <xdr:colOff>38100</xdr:colOff>
      <xdr:row>104</xdr:row>
      <xdr:rowOff>27939</xdr:rowOff>
    </xdr:to>
    <xdr:sp macro="" textlink="">
      <xdr:nvSpPr>
        <xdr:cNvPr id="420" name="楕円 419">
          <a:extLst>
            <a:ext uri="{FF2B5EF4-FFF2-40B4-BE49-F238E27FC236}">
              <a16:creationId xmlns:a16="http://schemas.microsoft.com/office/drawing/2014/main" id="{DB281FE9-EC16-4279-9105-9012F2AC8ADB}"/>
            </a:ext>
          </a:extLst>
        </xdr:cNvPr>
        <xdr:cNvSpPr/>
      </xdr:nvSpPr>
      <xdr:spPr>
        <a:xfrm>
          <a:off x="3746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148589</xdr:rowOff>
    </xdr:from>
    <xdr:to>
      <xdr:col>24</xdr:col>
      <xdr:colOff>63500</xdr:colOff>
      <xdr:row>104</xdr:row>
      <xdr:rowOff>15239</xdr:rowOff>
    </xdr:to>
    <xdr:cxnSp macro="">
      <xdr:nvCxnSpPr>
        <xdr:cNvPr id="421" name="直線コネクタ 420">
          <a:extLst>
            <a:ext uri="{FF2B5EF4-FFF2-40B4-BE49-F238E27FC236}">
              <a16:creationId xmlns:a16="http://schemas.microsoft.com/office/drawing/2014/main" id="{C0E938E2-F557-4870-BC27-A8552FF529F1}"/>
            </a:ext>
          </a:extLst>
        </xdr:cNvPr>
        <xdr:cNvCxnSpPr/>
      </xdr:nvCxnSpPr>
      <xdr:spPr>
        <a:xfrm>
          <a:off x="3797300" y="1780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59689</xdr:rowOff>
    </xdr:from>
    <xdr:to>
      <xdr:col>15</xdr:col>
      <xdr:colOff>101600</xdr:colOff>
      <xdr:row>103</xdr:row>
      <xdr:rowOff>161289</xdr:rowOff>
    </xdr:to>
    <xdr:sp macro="" textlink="">
      <xdr:nvSpPr>
        <xdr:cNvPr id="422" name="楕円 421">
          <a:extLst>
            <a:ext uri="{FF2B5EF4-FFF2-40B4-BE49-F238E27FC236}">
              <a16:creationId xmlns:a16="http://schemas.microsoft.com/office/drawing/2014/main" id="{BE4F237A-93DD-4492-BE40-4D2A020A0516}"/>
            </a:ext>
          </a:extLst>
        </xdr:cNvPr>
        <xdr:cNvSpPr/>
      </xdr:nvSpPr>
      <xdr:spPr>
        <a:xfrm>
          <a:off x="2857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110489</xdr:rowOff>
    </xdr:from>
    <xdr:to>
      <xdr:col>19</xdr:col>
      <xdr:colOff>177800</xdr:colOff>
      <xdr:row>103</xdr:row>
      <xdr:rowOff>148589</xdr:rowOff>
    </xdr:to>
    <xdr:cxnSp macro="">
      <xdr:nvCxnSpPr>
        <xdr:cNvPr id="423" name="直線コネクタ 422">
          <a:extLst>
            <a:ext uri="{FF2B5EF4-FFF2-40B4-BE49-F238E27FC236}">
              <a16:creationId xmlns:a16="http://schemas.microsoft.com/office/drawing/2014/main" id="{9E657EF6-89B0-42A1-A074-0C12178582A8}"/>
            </a:ext>
          </a:extLst>
        </xdr:cNvPr>
        <xdr:cNvCxnSpPr/>
      </xdr:nvCxnSpPr>
      <xdr:spPr>
        <a:xfrm>
          <a:off x="2908300" y="177698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21589</xdr:rowOff>
    </xdr:from>
    <xdr:to>
      <xdr:col>10</xdr:col>
      <xdr:colOff>165100</xdr:colOff>
      <xdr:row>103</xdr:row>
      <xdr:rowOff>123189</xdr:rowOff>
    </xdr:to>
    <xdr:sp macro="" textlink="">
      <xdr:nvSpPr>
        <xdr:cNvPr id="424" name="楕円 423">
          <a:extLst>
            <a:ext uri="{FF2B5EF4-FFF2-40B4-BE49-F238E27FC236}">
              <a16:creationId xmlns:a16="http://schemas.microsoft.com/office/drawing/2014/main" id="{30240D2B-DF8D-4702-9D06-8A8B6F83B17D}"/>
            </a:ext>
          </a:extLst>
        </xdr:cNvPr>
        <xdr:cNvSpPr/>
      </xdr:nvSpPr>
      <xdr:spPr>
        <a:xfrm>
          <a:off x="1968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72389</xdr:rowOff>
    </xdr:from>
    <xdr:to>
      <xdr:col>15</xdr:col>
      <xdr:colOff>50800</xdr:colOff>
      <xdr:row>103</xdr:row>
      <xdr:rowOff>110489</xdr:rowOff>
    </xdr:to>
    <xdr:cxnSp macro="">
      <xdr:nvCxnSpPr>
        <xdr:cNvPr id="425" name="直線コネクタ 424">
          <a:extLst>
            <a:ext uri="{FF2B5EF4-FFF2-40B4-BE49-F238E27FC236}">
              <a16:creationId xmlns:a16="http://schemas.microsoft.com/office/drawing/2014/main" id="{5AEFFC7D-A6B9-40C5-A6EB-19D6FC0B3D71}"/>
            </a:ext>
          </a:extLst>
        </xdr:cNvPr>
        <xdr:cNvCxnSpPr/>
      </xdr:nvCxnSpPr>
      <xdr:spPr>
        <a:xfrm>
          <a:off x="2019300" y="17731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154939</xdr:rowOff>
    </xdr:from>
    <xdr:to>
      <xdr:col>6</xdr:col>
      <xdr:colOff>38100</xdr:colOff>
      <xdr:row>103</xdr:row>
      <xdr:rowOff>85089</xdr:rowOff>
    </xdr:to>
    <xdr:sp macro="" textlink="">
      <xdr:nvSpPr>
        <xdr:cNvPr id="426" name="楕円 425">
          <a:extLst>
            <a:ext uri="{FF2B5EF4-FFF2-40B4-BE49-F238E27FC236}">
              <a16:creationId xmlns:a16="http://schemas.microsoft.com/office/drawing/2014/main" id="{506C6500-7DD0-4558-A3C0-682E6D976F2D}"/>
            </a:ext>
          </a:extLst>
        </xdr:cNvPr>
        <xdr:cNvSpPr/>
      </xdr:nvSpPr>
      <xdr:spPr>
        <a:xfrm>
          <a:off x="1079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34289</xdr:rowOff>
    </xdr:from>
    <xdr:to>
      <xdr:col>10</xdr:col>
      <xdr:colOff>114300</xdr:colOff>
      <xdr:row>103</xdr:row>
      <xdr:rowOff>72389</xdr:rowOff>
    </xdr:to>
    <xdr:cxnSp macro="">
      <xdr:nvCxnSpPr>
        <xdr:cNvPr id="427" name="直線コネクタ 426">
          <a:extLst>
            <a:ext uri="{FF2B5EF4-FFF2-40B4-BE49-F238E27FC236}">
              <a16:creationId xmlns:a16="http://schemas.microsoft.com/office/drawing/2014/main" id="{E397E546-4A4C-4C50-B2ED-4FC7B4B3D983}"/>
            </a:ext>
          </a:extLst>
        </xdr:cNvPr>
        <xdr:cNvCxnSpPr/>
      </xdr:nvCxnSpPr>
      <xdr:spPr>
        <a:xfrm>
          <a:off x="1130300" y="176936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428" name="n_1aveValue【市民会館】&#10;有形固定資産減価償却率">
          <a:extLst>
            <a:ext uri="{FF2B5EF4-FFF2-40B4-BE49-F238E27FC236}">
              <a16:creationId xmlns:a16="http://schemas.microsoft.com/office/drawing/2014/main" id="{BF9986FD-2801-4957-AAF7-730D375EE6BE}"/>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45738</xdr:rowOff>
    </xdr:from>
    <xdr:ext cx="405111" cy="259045"/>
    <xdr:sp macro="" textlink="">
      <xdr:nvSpPr>
        <xdr:cNvPr id="429" name="n_2aveValue【市民会館】&#10;有形固定資産減価償却率">
          <a:extLst>
            <a:ext uri="{FF2B5EF4-FFF2-40B4-BE49-F238E27FC236}">
              <a16:creationId xmlns:a16="http://schemas.microsoft.com/office/drawing/2014/main" id="{505A90FF-BA4F-49F3-8CF5-E4F3778BF0F6}"/>
            </a:ext>
          </a:extLst>
        </xdr:cNvPr>
        <xdr:cNvSpPr txBox="1"/>
      </xdr:nvSpPr>
      <xdr:spPr>
        <a:xfrm>
          <a:off x="27057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70502</xdr:rowOff>
    </xdr:from>
    <xdr:ext cx="405111" cy="259045"/>
    <xdr:sp macro="" textlink="">
      <xdr:nvSpPr>
        <xdr:cNvPr id="430" name="n_3aveValue【市民会館】&#10;有形固定資産減価償却率">
          <a:extLst>
            <a:ext uri="{FF2B5EF4-FFF2-40B4-BE49-F238E27FC236}">
              <a16:creationId xmlns:a16="http://schemas.microsoft.com/office/drawing/2014/main" id="{F56863AB-19F2-438E-B4B8-AC5EC4EF2B37}"/>
            </a:ext>
          </a:extLst>
        </xdr:cNvPr>
        <xdr:cNvSpPr txBox="1"/>
      </xdr:nvSpPr>
      <xdr:spPr>
        <a:xfrm>
          <a:off x="18167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19066</xdr:rowOff>
    </xdr:from>
    <xdr:ext cx="405111" cy="259045"/>
    <xdr:sp macro="" textlink="">
      <xdr:nvSpPr>
        <xdr:cNvPr id="431" name="n_4aveValue【市民会館】&#10;有形固定資産減価償却率">
          <a:extLst>
            <a:ext uri="{FF2B5EF4-FFF2-40B4-BE49-F238E27FC236}">
              <a16:creationId xmlns:a16="http://schemas.microsoft.com/office/drawing/2014/main" id="{0C5C4481-AC9C-466A-9F06-421BA025A524}"/>
            </a:ext>
          </a:extLst>
        </xdr:cNvPr>
        <xdr:cNvSpPr txBox="1"/>
      </xdr:nvSpPr>
      <xdr:spPr>
        <a:xfrm>
          <a:off x="927744" y="1784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44466</xdr:rowOff>
    </xdr:from>
    <xdr:ext cx="405111" cy="259045"/>
    <xdr:sp macro="" textlink="">
      <xdr:nvSpPr>
        <xdr:cNvPr id="432" name="n_1mainValue【市民会館】&#10;有形固定資産減価償却率">
          <a:extLst>
            <a:ext uri="{FF2B5EF4-FFF2-40B4-BE49-F238E27FC236}">
              <a16:creationId xmlns:a16="http://schemas.microsoft.com/office/drawing/2014/main" id="{12F40273-00CA-4179-B79B-29008B02269D}"/>
            </a:ext>
          </a:extLst>
        </xdr:cNvPr>
        <xdr:cNvSpPr txBox="1"/>
      </xdr:nvSpPr>
      <xdr:spPr>
        <a:xfrm>
          <a:off x="35820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6366</xdr:rowOff>
    </xdr:from>
    <xdr:ext cx="405111" cy="259045"/>
    <xdr:sp macro="" textlink="">
      <xdr:nvSpPr>
        <xdr:cNvPr id="433" name="n_2mainValue【市民会館】&#10;有形固定資産減価償却率">
          <a:extLst>
            <a:ext uri="{FF2B5EF4-FFF2-40B4-BE49-F238E27FC236}">
              <a16:creationId xmlns:a16="http://schemas.microsoft.com/office/drawing/2014/main" id="{31DF1E01-EA0F-413C-AB56-5599C4E7D776}"/>
            </a:ext>
          </a:extLst>
        </xdr:cNvPr>
        <xdr:cNvSpPr txBox="1"/>
      </xdr:nvSpPr>
      <xdr:spPr>
        <a:xfrm>
          <a:off x="2705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139716</xdr:rowOff>
    </xdr:from>
    <xdr:ext cx="405111" cy="259045"/>
    <xdr:sp macro="" textlink="">
      <xdr:nvSpPr>
        <xdr:cNvPr id="434" name="n_3mainValue【市民会館】&#10;有形固定資産減価償却率">
          <a:extLst>
            <a:ext uri="{FF2B5EF4-FFF2-40B4-BE49-F238E27FC236}">
              <a16:creationId xmlns:a16="http://schemas.microsoft.com/office/drawing/2014/main" id="{2F09CD9D-F7FA-4A3D-BFAB-5860AC663C68}"/>
            </a:ext>
          </a:extLst>
        </xdr:cNvPr>
        <xdr:cNvSpPr txBox="1"/>
      </xdr:nvSpPr>
      <xdr:spPr>
        <a:xfrm>
          <a:off x="1816744" y="174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101616</xdr:rowOff>
    </xdr:from>
    <xdr:ext cx="405111" cy="259045"/>
    <xdr:sp macro="" textlink="">
      <xdr:nvSpPr>
        <xdr:cNvPr id="435" name="n_4mainValue【市民会館】&#10;有形固定資産減価償却率">
          <a:extLst>
            <a:ext uri="{FF2B5EF4-FFF2-40B4-BE49-F238E27FC236}">
              <a16:creationId xmlns:a16="http://schemas.microsoft.com/office/drawing/2014/main" id="{FD73117C-9003-42FA-9BA0-DD9D139CD79E}"/>
            </a:ext>
          </a:extLst>
        </xdr:cNvPr>
        <xdr:cNvSpPr txBox="1"/>
      </xdr:nvSpPr>
      <xdr:spPr>
        <a:xfrm>
          <a:off x="927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CFF9ED11-432A-421F-843B-D200307E433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8BC39DD4-4534-4AC8-91E3-1BACB61DDAD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A35300A-BEF9-49FF-AD4F-ACD80DA776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4F72FE09-4F6B-4813-BD6D-CA18AC1731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151A0FF-DD45-4990-BA52-CCA20A9070B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BDA0005-BCB7-4919-95A2-B561238087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9BF7FDAC-5DC6-4E41-9262-0C030729389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B383DFE1-021A-44C3-9095-DC13969E817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F86052A1-B147-478F-809F-A5CEE64A3DE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8CE8977A-E94B-40D7-ABCA-C693C05A2E9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69EBCFF1-EF2F-4178-9D29-F2F707CAB0E5}"/>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7E6BB3F-4280-4A83-83B5-F149B37FC52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ED7282ED-4637-4922-9109-BA9BCAFC1E84}"/>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DDB739EF-1095-47BC-AD34-DB57A5A30C72}"/>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F840A507-9360-4D69-879E-148B198C349C}"/>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A59D2EF9-7B48-4227-9E7C-70D8105BA982}"/>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239C9CD-3388-4CA1-BE2E-717FE1301D2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2FB6A45E-48D0-4408-87AC-704DC2B345A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BDCB37E9-2219-49E5-9FDF-E6F694B1A40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FF57084A-9982-4675-B8BA-64BA5D466CFB}"/>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6898E57E-A252-4B88-9882-5A0ECBC3278E}"/>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6F37F8AD-E28D-490C-860F-D1D8819616C3}"/>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585DAE68-F485-4E45-AD32-537DEADD528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AA407A35-D729-490A-9B50-BA1A5D56524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104110FA-7B80-4144-B9D3-93FCC9638F0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461" name="直線コネクタ 460">
          <a:extLst>
            <a:ext uri="{FF2B5EF4-FFF2-40B4-BE49-F238E27FC236}">
              <a16:creationId xmlns:a16="http://schemas.microsoft.com/office/drawing/2014/main" id="{4BA6D47A-01BE-4F67-B14F-D6A80D594C72}"/>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a:extLst>
            <a:ext uri="{FF2B5EF4-FFF2-40B4-BE49-F238E27FC236}">
              <a16:creationId xmlns:a16="http://schemas.microsoft.com/office/drawing/2014/main" id="{0881C9EE-17FC-4FA2-B0B2-EAD98CB9AC17}"/>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a:extLst>
            <a:ext uri="{FF2B5EF4-FFF2-40B4-BE49-F238E27FC236}">
              <a16:creationId xmlns:a16="http://schemas.microsoft.com/office/drawing/2014/main" id="{3852E9F8-D745-4195-AD9B-9F58C54E8F49}"/>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464" name="【市民会館】&#10;一人当たり面積最大値テキスト">
          <a:extLst>
            <a:ext uri="{FF2B5EF4-FFF2-40B4-BE49-F238E27FC236}">
              <a16:creationId xmlns:a16="http://schemas.microsoft.com/office/drawing/2014/main" id="{08683150-6B46-42BA-9777-DF1AFECC6AE4}"/>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465" name="直線コネクタ 464">
          <a:extLst>
            <a:ext uri="{FF2B5EF4-FFF2-40B4-BE49-F238E27FC236}">
              <a16:creationId xmlns:a16="http://schemas.microsoft.com/office/drawing/2014/main" id="{1DA2B7CC-ADEF-4D65-BADB-527F84053C9A}"/>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110326</xdr:rowOff>
    </xdr:from>
    <xdr:ext cx="469744" cy="259045"/>
    <xdr:sp macro="" textlink="">
      <xdr:nvSpPr>
        <xdr:cNvPr id="466" name="【市民会館】&#10;一人当たり面積平均値テキスト">
          <a:extLst>
            <a:ext uri="{FF2B5EF4-FFF2-40B4-BE49-F238E27FC236}">
              <a16:creationId xmlns:a16="http://schemas.microsoft.com/office/drawing/2014/main" id="{F55BA4B8-B93A-41D0-B07B-9E22B0679602}"/>
            </a:ext>
          </a:extLst>
        </xdr:cNvPr>
        <xdr:cNvSpPr txBox="1"/>
      </xdr:nvSpPr>
      <xdr:spPr>
        <a:xfrm>
          <a:off x="10515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467" name="フローチャート: 判断 466">
          <a:extLst>
            <a:ext uri="{FF2B5EF4-FFF2-40B4-BE49-F238E27FC236}">
              <a16:creationId xmlns:a16="http://schemas.microsoft.com/office/drawing/2014/main" id="{6E671B04-A98C-4533-9E17-125B88079A3B}"/>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E3FCF351-2C07-4A5D-8EC3-A03F29A4F4DE}"/>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69" name="フローチャート: 判断 468">
          <a:extLst>
            <a:ext uri="{FF2B5EF4-FFF2-40B4-BE49-F238E27FC236}">
              <a16:creationId xmlns:a16="http://schemas.microsoft.com/office/drawing/2014/main" id="{012B61EF-D8DB-4342-8DA5-39F064FA1EF2}"/>
            </a:ext>
          </a:extLst>
        </xdr:cNvPr>
        <xdr:cNvSpPr/>
      </xdr:nvSpPr>
      <xdr:spPr>
        <a:xfrm>
          <a:off x="8699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41729</xdr:rowOff>
    </xdr:from>
    <xdr:to>
      <xdr:col>41</xdr:col>
      <xdr:colOff>101600</xdr:colOff>
      <xdr:row>106</xdr:row>
      <xdr:rowOff>143329</xdr:rowOff>
    </xdr:to>
    <xdr:sp macro="" textlink="">
      <xdr:nvSpPr>
        <xdr:cNvPr id="470" name="フローチャート: 判断 469">
          <a:extLst>
            <a:ext uri="{FF2B5EF4-FFF2-40B4-BE49-F238E27FC236}">
              <a16:creationId xmlns:a16="http://schemas.microsoft.com/office/drawing/2014/main" id="{E3D9CEC7-5B1B-4B1D-B296-3D963E831C48}"/>
            </a:ext>
          </a:extLst>
        </xdr:cNvPr>
        <xdr:cNvSpPr/>
      </xdr:nvSpPr>
      <xdr:spPr>
        <a:xfrm>
          <a:off x="7810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20501</xdr:rowOff>
    </xdr:from>
    <xdr:to>
      <xdr:col>36</xdr:col>
      <xdr:colOff>165100</xdr:colOff>
      <xdr:row>106</xdr:row>
      <xdr:rowOff>122101</xdr:rowOff>
    </xdr:to>
    <xdr:sp macro="" textlink="">
      <xdr:nvSpPr>
        <xdr:cNvPr id="471" name="フローチャート: 判断 470">
          <a:extLst>
            <a:ext uri="{FF2B5EF4-FFF2-40B4-BE49-F238E27FC236}">
              <a16:creationId xmlns:a16="http://schemas.microsoft.com/office/drawing/2014/main" id="{B0AF1E09-BCB7-4BB8-9467-32B14A8858B0}"/>
            </a:ext>
          </a:extLst>
        </xdr:cNvPr>
        <xdr:cNvSpPr/>
      </xdr:nvSpPr>
      <xdr:spPr>
        <a:xfrm>
          <a:off x="6921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15E5E47-177A-4B88-BB34-C4D6837B69E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865B16A-491C-4603-8899-FA410EDCF82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7D5AF06-A6BE-4336-975E-0629B7B18F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1CEF74E4-1F4A-4608-B676-FC8C94EBC8F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365AE3FE-E5B8-43D7-8251-B24B852E3DC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9071</xdr:rowOff>
    </xdr:from>
    <xdr:to>
      <xdr:col>55</xdr:col>
      <xdr:colOff>50800</xdr:colOff>
      <xdr:row>107</xdr:row>
      <xdr:rowOff>110671</xdr:rowOff>
    </xdr:to>
    <xdr:sp macro="" textlink="">
      <xdr:nvSpPr>
        <xdr:cNvPr id="477" name="楕円 476">
          <a:extLst>
            <a:ext uri="{FF2B5EF4-FFF2-40B4-BE49-F238E27FC236}">
              <a16:creationId xmlns:a16="http://schemas.microsoft.com/office/drawing/2014/main" id="{84C46C1B-259A-4595-B9A1-A9BF1DC4DC55}"/>
            </a:ext>
          </a:extLst>
        </xdr:cNvPr>
        <xdr:cNvSpPr/>
      </xdr:nvSpPr>
      <xdr:spPr>
        <a:xfrm>
          <a:off x="10426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158948</xdr:rowOff>
    </xdr:from>
    <xdr:ext cx="469744" cy="259045"/>
    <xdr:sp macro="" textlink="">
      <xdr:nvSpPr>
        <xdr:cNvPr id="478" name="【市民会館】&#10;一人当たり面積該当値テキスト">
          <a:extLst>
            <a:ext uri="{FF2B5EF4-FFF2-40B4-BE49-F238E27FC236}">
              <a16:creationId xmlns:a16="http://schemas.microsoft.com/office/drawing/2014/main" id="{96F6E0B3-9A94-41DA-AF84-760C69C84E4D}"/>
            </a:ext>
          </a:extLst>
        </xdr:cNvPr>
        <xdr:cNvSpPr txBox="1"/>
      </xdr:nvSpPr>
      <xdr:spPr>
        <a:xfrm>
          <a:off x="10515600"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12337</xdr:rowOff>
    </xdr:from>
    <xdr:to>
      <xdr:col>50</xdr:col>
      <xdr:colOff>165100</xdr:colOff>
      <xdr:row>107</xdr:row>
      <xdr:rowOff>113937</xdr:rowOff>
    </xdr:to>
    <xdr:sp macro="" textlink="">
      <xdr:nvSpPr>
        <xdr:cNvPr id="479" name="楕円 478">
          <a:extLst>
            <a:ext uri="{FF2B5EF4-FFF2-40B4-BE49-F238E27FC236}">
              <a16:creationId xmlns:a16="http://schemas.microsoft.com/office/drawing/2014/main" id="{2D569D74-A375-4555-8F2B-A4A4DEF8229F}"/>
            </a:ext>
          </a:extLst>
        </xdr:cNvPr>
        <xdr:cNvSpPr/>
      </xdr:nvSpPr>
      <xdr:spPr>
        <a:xfrm>
          <a:off x="9588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59871</xdr:rowOff>
    </xdr:from>
    <xdr:to>
      <xdr:col>55</xdr:col>
      <xdr:colOff>0</xdr:colOff>
      <xdr:row>107</xdr:row>
      <xdr:rowOff>63137</xdr:rowOff>
    </xdr:to>
    <xdr:cxnSp macro="">
      <xdr:nvCxnSpPr>
        <xdr:cNvPr id="480" name="直線コネクタ 479">
          <a:extLst>
            <a:ext uri="{FF2B5EF4-FFF2-40B4-BE49-F238E27FC236}">
              <a16:creationId xmlns:a16="http://schemas.microsoft.com/office/drawing/2014/main" id="{85A39506-0C28-4A38-B822-B5AFF464D6AB}"/>
            </a:ext>
          </a:extLst>
        </xdr:cNvPr>
        <xdr:cNvCxnSpPr/>
      </xdr:nvCxnSpPr>
      <xdr:spPr>
        <a:xfrm flipV="1">
          <a:off x="9639300" y="184050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15602</xdr:rowOff>
    </xdr:from>
    <xdr:to>
      <xdr:col>46</xdr:col>
      <xdr:colOff>38100</xdr:colOff>
      <xdr:row>107</xdr:row>
      <xdr:rowOff>117202</xdr:rowOff>
    </xdr:to>
    <xdr:sp macro="" textlink="">
      <xdr:nvSpPr>
        <xdr:cNvPr id="481" name="楕円 480">
          <a:extLst>
            <a:ext uri="{FF2B5EF4-FFF2-40B4-BE49-F238E27FC236}">
              <a16:creationId xmlns:a16="http://schemas.microsoft.com/office/drawing/2014/main" id="{261E733B-1445-4ED1-BAA4-C005B879D6D1}"/>
            </a:ext>
          </a:extLst>
        </xdr:cNvPr>
        <xdr:cNvSpPr/>
      </xdr:nvSpPr>
      <xdr:spPr>
        <a:xfrm>
          <a:off x="8699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63137</xdr:rowOff>
    </xdr:from>
    <xdr:to>
      <xdr:col>50</xdr:col>
      <xdr:colOff>114300</xdr:colOff>
      <xdr:row>107</xdr:row>
      <xdr:rowOff>66402</xdr:rowOff>
    </xdr:to>
    <xdr:cxnSp macro="">
      <xdr:nvCxnSpPr>
        <xdr:cNvPr id="482" name="直線コネクタ 481">
          <a:extLst>
            <a:ext uri="{FF2B5EF4-FFF2-40B4-BE49-F238E27FC236}">
              <a16:creationId xmlns:a16="http://schemas.microsoft.com/office/drawing/2014/main" id="{69F5C55B-5994-46D7-9D8F-3E888F61BD8B}"/>
            </a:ext>
          </a:extLst>
        </xdr:cNvPr>
        <xdr:cNvCxnSpPr/>
      </xdr:nvCxnSpPr>
      <xdr:spPr>
        <a:xfrm flipV="1">
          <a:off x="8750300" y="1840828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18869</xdr:rowOff>
    </xdr:from>
    <xdr:to>
      <xdr:col>41</xdr:col>
      <xdr:colOff>101600</xdr:colOff>
      <xdr:row>107</xdr:row>
      <xdr:rowOff>120469</xdr:rowOff>
    </xdr:to>
    <xdr:sp macro="" textlink="">
      <xdr:nvSpPr>
        <xdr:cNvPr id="483" name="楕円 482">
          <a:extLst>
            <a:ext uri="{FF2B5EF4-FFF2-40B4-BE49-F238E27FC236}">
              <a16:creationId xmlns:a16="http://schemas.microsoft.com/office/drawing/2014/main" id="{B2052190-6EF8-4E47-B5E0-84B472A58180}"/>
            </a:ext>
          </a:extLst>
        </xdr:cNvPr>
        <xdr:cNvSpPr/>
      </xdr:nvSpPr>
      <xdr:spPr>
        <a:xfrm>
          <a:off x="781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66402</xdr:rowOff>
    </xdr:from>
    <xdr:to>
      <xdr:col>45</xdr:col>
      <xdr:colOff>177800</xdr:colOff>
      <xdr:row>107</xdr:row>
      <xdr:rowOff>69669</xdr:rowOff>
    </xdr:to>
    <xdr:cxnSp macro="">
      <xdr:nvCxnSpPr>
        <xdr:cNvPr id="484" name="直線コネクタ 483">
          <a:extLst>
            <a:ext uri="{FF2B5EF4-FFF2-40B4-BE49-F238E27FC236}">
              <a16:creationId xmlns:a16="http://schemas.microsoft.com/office/drawing/2014/main" id="{1402615C-1F71-46CE-8D31-63337090F4A2}"/>
            </a:ext>
          </a:extLst>
        </xdr:cNvPr>
        <xdr:cNvCxnSpPr/>
      </xdr:nvCxnSpPr>
      <xdr:spPr>
        <a:xfrm flipV="1">
          <a:off x="7861300" y="184115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22134</xdr:rowOff>
    </xdr:from>
    <xdr:to>
      <xdr:col>36</xdr:col>
      <xdr:colOff>165100</xdr:colOff>
      <xdr:row>107</xdr:row>
      <xdr:rowOff>123734</xdr:rowOff>
    </xdr:to>
    <xdr:sp macro="" textlink="">
      <xdr:nvSpPr>
        <xdr:cNvPr id="485" name="楕円 484">
          <a:extLst>
            <a:ext uri="{FF2B5EF4-FFF2-40B4-BE49-F238E27FC236}">
              <a16:creationId xmlns:a16="http://schemas.microsoft.com/office/drawing/2014/main" id="{B4E0CB97-0264-4AAD-A5E7-309EDE9A1C1A}"/>
            </a:ext>
          </a:extLst>
        </xdr:cNvPr>
        <xdr:cNvSpPr/>
      </xdr:nvSpPr>
      <xdr:spPr>
        <a:xfrm>
          <a:off x="6921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69669</xdr:rowOff>
    </xdr:from>
    <xdr:to>
      <xdr:col>41</xdr:col>
      <xdr:colOff>50800</xdr:colOff>
      <xdr:row>107</xdr:row>
      <xdr:rowOff>72934</xdr:rowOff>
    </xdr:to>
    <xdr:cxnSp macro="">
      <xdr:nvCxnSpPr>
        <xdr:cNvPr id="486" name="直線コネクタ 485">
          <a:extLst>
            <a:ext uri="{FF2B5EF4-FFF2-40B4-BE49-F238E27FC236}">
              <a16:creationId xmlns:a16="http://schemas.microsoft.com/office/drawing/2014/main" id="{A20AEC07-7305-44B9-B679-7F85BD8A803C}"/>
            </a:ext>
          </a:extLst>
        </xdr:cNvPr>
        <xdr:cNvCxnSpPr/>
      </xdr:nvCxnSpPr>
      <xdr:spPr>
        <a:xfrm flipV="1">
          <a:off x="6972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32493</xdr:rowOff>
    </xdr:from>
    <xdr:ext cx="469744" cy="259045"/>
    <xdr:sp macro="" textlink="">
      <xdr:nvSpPr>
        <xdr:cNvPr id="487" name="n_1aveValue【市民会館】&#10;一人当たり面積">
          <a:extLst>
            <a:ext uri="{FF2B5EF4-FFF2-40B4-BE49-F238E27FC236}">
              <a16:creationId xmlns:a16="http://schemas.microsoft.com/office/drawing/2014/main" id="{880EB31C-4E56-4FC1-9469-DD1546DC5D12}"/>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488" name="n_2aveValue【市民会館】&#10;一人当たり面積">
          <a:extLst>
            <a:ext uri="{FF2B5EF4-FFF2-40B4-BE49-F238E27FC236}">
              <a16:creationId xmlns:a16="http://schemas.microsoft.com/office/drawing/2014/main" id="{BB926A38-99B3-42E4-8C4F-EED679E6D941}"/>
            </a:ext>
          </a:extLst>
        </xdr:cNvPr>
        <xdr:cNvSpPr txBox="1"/>
      </xdr:nvSpPr>
      <xdr:spPr>
        <a:xfrm>
          <a:off x="8515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159856</xdr:rowOff>
    </xdr:from>
    <xdr:ext cx="469744" cy="259045"/>
    <xdr:sp macro="" textlink="">
      <xdr:nvSpPr>
        <xdr:cNvPr id="489" name="n_3aveValue【市民会館】&#10;一人当たり面積">
          <a:extLst>
            <a:ext uri="{FF2B5EF4-FFF2-40B4-BE49-F238E27FC236}">
              <a16:creationId xmlns:a16="http://schemas.microsoft.com/office/drawing/2014/main" id="{18BB14A5-8FA1-4A20-AECB-36A12A37FD65}"/>
            </a:ext>
          </a:extLst>
        </xdr:cNvPr>
        <xdr:cNvSpPr txBox="1"/>
      </xdr:nvSpPr>
      <xdr:spPr>
        <a:xfrm>
          <a:off x="7626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138628</xdr:rowOff>
    </xdr:from>
    <xdr:ext cx="469744" cy="259045"/>
    <xdr:sp macro="" textlink="">
      <xdr:nvSpPr>
        <xdr:cNvPr id="490" name="n_4aveValue【市民会館】&#10;一人当たり面積">
          <a:extLst>
            <a:ext uri="{FF2B5EF4-FFF2-40B4-BE49-F238E27FC236}">
              <a16:creationId xmlns:a16="http://schemas.microsoft.com/office/drawing/2014/main" id="{C560F6AE-55FD-45CA-ADFA-02EC9C307784}"/>
            </a:ext>
          </a:extLst>
        </xdr:cNvPr>
        <xdr:cNvSpPr txBox="1"/>
      </xdr:nvSpPr>
      <xdr:spPr>
        <a:xfrm>
          <a:off x="6737427" y="1796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105064</xdr:rowOff>
    </xdr:from>
    <xdr:ext cx="469744" cy="259045"/>
    <xdr:sp macro="" textlink="">
      <xdr:nvSpPr>
        <xdr:cNvPr id="491" name="n_1mainValue【市民会館】&#10;一人当たり面積">
          <a:extLst>
            <a:ext uri="{FF2B5EF4-FFF2-40B4-BE49-F238E27FC236}">
              <a16:creationId xmlns:a16="http://schemas.microsoft.com/office/drawing/2014/main" id="{2526F833-8BCB-4F61-818A-803C414F6DB9}"/>
            </a:ext>
          </a:extLst>
        </xdr:cNvPr>
        <xdr:cNvSpPr txBox="1"/>
      </xdr:nvSpPr>
      <xdr:spPr>
        <a:xfrm>
          <a:off x="9391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108329</xdr:rowOff>
    </xdr:from>
    <xdr:ext cx="469744" cy="259045"/>
    <xdr:sp macro="" textlink="">
      <xdr:nvSpPr>
        <xdr:cNvPr id="492" name="n_2mainValue【市民会館】&#10;一人当たり面積">
          <a:extLst>
            <a:ext uri="{FF2B5EF4-FFF2-40B4-BE49-F238E27FC236}">
              <a16:creationId xmlns:a16="http://schemas.microsoft.com/office/drawing/2014/main" id="{9DA00E4B-C674-454C-B8A3-92F12DEA3477}"/>
            </a:ext>
          </a:extLst>
        </xdr:cNvPr>
        <xdr:cNvSpPr txBox="1"/>
      </xdr:nvSpPr>
      <xdr:spPr>
        <a:xfrm>
          <a:off x="8515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111596</xdr:rowOff>
    </xdr:from>
    <xdr:ext cx="469744" cy="259045"/>
    <xdr:sp macro="" textlink="">
      <xdr:nvSpPr>
        <xdr:cNvPr id="493" name="n_3mainValue【市民会館】&#10;一人当たり面積">
          <a:extLst>
            <a:ext uri="{FF2B5EF4-FFF2-40B4-BE49-F238E27FC236}">
              <a16:creationId xmlns:a16="http://schemas.microsoft.com/office/drawing/2014/main" id="{36D1022B-3897-4071-BAA7-4C77A2D1EC46}"/>
            </a:ext>
          </a:extLst>
        </xdr:cNvPr>
        <xdr:cNvSpPr txBox="1"/>
      </xdr:nvSpPr>
      <xdr:spPr>
        <a:xfrm>
          <a:off x="7626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114861</xdr:rowOff>
    </xdr:from>
    <xdr:ext cx="469744" cy="259045"/>
    <xdr:sp macro="" textlink="">
      <xdr:nvSpPr>
        <xdr:cNvPr id="494" name="n_4mainValue【市民会館】&#10;一人当たり面積">
          <a:extLst>
            <a:ext uri="{FF2B5EF4-FFF2-40B4-BE49-F238E27FC236}">
              <a16:creationId xmlns:a16="http://schemas.microsoft.com/office/drawing/2014/main" id="{32D14020-FFB1-4D18-834F-9EF0682D3120}"/>
            </a:ext>
          </a:extLst>
        </xdr:cNvPr>
        <xdr:cNvSpPr txBox="1"/>
      </xdr:nvSpPr>
      <xdr:spPr>
        <a:xfrm>
          <a:off x="6737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37E0636-5FC2-4FEB-AC49-8A35F0B365E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2C7AA58-124F-4AB3-9E4A-A76BC4939F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21016A7D-7865-4AE9-9B26-844C7FEA2F9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87997A80-8C5F-42B4-B695-33894F79DB5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59A0A64-CE5E-42C9-A9D2-C4D706EC582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FCBC93EC-6A71-42AF-AB00-291663EE06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82497D6-28BE-4A3A-A8B5-C57057C765C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4B13875-A061-4F84-902E-FF3247759B9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F3819F82-93B1-4160-BFD6-FA3B5B1BD1F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198E7798-C7D4-45C5-9115-E65076BE8A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B03449D2-E99C-43B3-8AB7-B6EC1E3D4D0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3B63731-FA33-4569-9136-C8B41236909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9354603D-37FE-4D10-B164-CE3B877BBB1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9A05A841-BAAF-4F72-8FA0-B46F93B46BC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77D9C5A-95A8-4267-A247-1D9832929EB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8A58AB4B-1CEE-457D-BF2B-880C39D952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ADC25BA6-8F2A-4D32-94BD-12197386850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8A85D75-B7C2-4FA2-B713-8ED87F9F5E3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596EE428-A2D1-49E0-A76B-CF1BD75F929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2394689B-9CA0-4104-8F3D-A47E85AA822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94391D86-8488-4713-BD23-0EC80F6DF2A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447449C0-BCF2-442C-A652-78923A00AF4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D83761CB-B60A-4018-8617-80D1A39684B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D04C5DFB-AEA8-426F-A9FC-F05E3E4777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82FE6039-8A9D-46A5-B120-E305CFF3C90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E3F8460B-615F-4643-92A6-506CE066B27F}"/>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一般廃棄物処理施設】&#10;有形固定資産減価償却率最小値テキスト">
          <a:extLst>
            <a:ext uri="{FF2B5EF4-FFF2-40B4-BE49-F238E27FC236}">
              <a16:creationId xmlns:a16="http://schemas.microsoft.com/office/drawing/2014/main" id="{7E7CBFF0-C864-41E5-AB7D-02B14037499A}"/>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4AC0CFB6-BA6C-429A-9A5D-1C2B2ED50CF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3" name="【一般廃棄物処理施設】&#10;有形固定資産減価償却率最大値テキスト">
          <a:extLst>
            <a:ext uri="{FF2B5EF4-FFF2-40B4-BE49-F238E27FC236}">
              <a16:creationId xmlns:a16="http://schemas.microsoft.com/office/drawing/2014/main" id="{FCD9D7D3-643E-443B-BE1D-E9328D102555}"/>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4" name="直線コネクタ 523">
          <a:extLst>
            <a:ext uri="{FF2B5EF4-FFF2-40B4-BE49-F238E27FC236}">
              <a16:creationId xmlns:a16="http://schemas.microsoft.com/office/drawing/2014/main" id="{CE231714-23CA-4E1C-AE82-1721B7A413C3}"/>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DCA9313B-AD09-49DC-8F70-CD7BC66BA88B}"/>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526" name="フローチャート: 判断 525">
          <a:extLst>
            <a:ext uri="{FF2B5EF4-FFF2-40B4-BE49-F238E27FC236}">
              <a16:creationId xmlns:a16="http://schemas.microsoft.com/office/drawing/2014/main" id="{4713EDFB-66B7-4BE1-BAE4-87D1442203E3}"/>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527" name="フローチャート: 判断 526">
          <a:extLst>
            <a:ext uri="{FF2B5EF4-FFF2-40B4-BE49-F238E27FC236}">
              <a16:creationId xmlns:a16="http://schemas.microsoft.com/office/drawing/2014/main" id="{A4E063AD-B3B4-40D9-BC61-E690487C52F2}"/>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87449</xdr:rowOff>
    </xdr:from>
    <xdr:to>
      <xdr:col>76</xdr:col>
      <xdr:colOff>165100</xdr:colOff>
      <xdr:row>39</xdr:row>
      <xdr:rowOff>17599</xdr:rowOff>
    </xdr:to>
    <xdr:sp macro="" textlink="">
      <xdr:nvSpPr>
        <xdr:cNvPr id="528" name="フローチャート: 判断 527">
          <a:extLst>
            <a:ext uri="{FF2B5EF4-FFF2-40B4-BE49-F238E27FC236}">
              <a16:creationId xmlns:a16="http://schemas.microsoft.com/office/drawing/2014/main" id="{8E067005-56B6-4ACD-9D40-DBBD6B4D1789}"/>
            </a:ext>
          </a:extLst>
        </xdr:cNvPr>
        <xdr:cNvSpPr/>
      </xdr:nvSpPr>
      <xdr:spPr>
        <a:xfrm>
          <a:off x="14541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133169</xdr:rowOff>
    </xdr:from>
    <xdr:to>
      <xdr:col>72</xdr:col>
      <xdr:colOff>38100</xdr:colOff>
      <xdr:row>39</xdr:row>
      <xdr:rowOff>63319</xdr:rowOff>
    </xdr:to>
    <xdr:sp macro="" textlink="">
      <xdr:nvSpPr>
        <xdr:cNvPr id="529" name="フローチャート: 判断 528">
          <a:extLst>
            <a:ext uri="{FF2B5EF4-FFF2-40B4-BE49-F238E27FC236}">
              <a16:creationId xmlns:a16="http://schemas.microsoft.com/office/drawing/2014/main" id="{35F0B7FA-DEDC-45AA-ABE4-CFF9C3537AF6}"/>
            </a:ext>
          </a:extLst>
        </xdr:cNvPr>
        <xdr:cNvSpPr/>
      </xdr:nvSpPr>
      <xdr:spPr>
        <a:xfrm>
          <a:off x="1365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74385</xdr:rowOff>
    </xdr:from>
    <xdr:to>
      <xdr:col>67</xdr:col>
      <xdr:colOff>101600</xdr:colOff>
      <xdr:row>39</xdr:row>
      <xdr:rowOff>4535</xdr:rowOff>
    </xdr:to>
    <xdr:sp macro="" textlink="">
      <xdr:nvSpPr>
        <xdr:cNvPr id="530" name="フローチャート: 判断 529">
          <a:extLst>
            <a:ext uri="{FF2B5EF4-FFF2-40B4-BE49-F238E27FC236}">
              <a16:creationId xmlns:a16="http://schemas.microsoft.com/office/drawing/2014/main" id="{EA68478F-7AB9-401E-BAB7-5863B83EB84E}"/>
            </a:ext>
          </a:extLst>
        </xdr:cNvPr>
        <xdr:cNvSpPr/>
      </xdr:nvSpPr>
      <xdr:spPr>
        <a:xfrm>
          <a:off x="12763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5C569A4-25D7-4311-B1E5-DDEFA2C8440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4DADD9D-17B7-4AF5-ABF7-80C9CC9EEE3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DCBD37F1-0ABF-4334-8F09-77122185ACB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2EB8835C-3A86-4FE6-A939-4479530E0B9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FFE5731B-F829-4EE0-A4FC-C2A875DD067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13970</xdr:rowOff>
    </xdr:from>
    <xdr:to>
      <xdr:col>85</xdr:col>
      <xdr:colOff>177800</xdr:colOff>
      <xdr:row>42</xdr:row>
      <xdr:rowOff>115570</xdr:rowOff>
    </xdr:to>
    <xdr:sp macro="" textlink="">
      <xdr:nvSpPr>
        <xdr:cNvPr id="536" name="楕円 535">
          <a:extLst>
            <a:ext uri="{FF2B5EF4-FFF2-40B4-BE49-F238E27FC236}">
              <a16:creationId xmlns:a16="http://schemas.microsoft.com/office/drawing/2014/main" id="{89A2AE02-6FA5-4A35-9692-D4C4989D7C62}"/>
            </a:ext>
          </a:extLst>
        </xdr:cNvPr>
        <xdr:cNvSpPr/>
      </xdr:nvSpPr>
      <xdr:spPr>
        <a:xfrm>
          <a:off x="16268700" y="721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100347</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5C32E1C1-0260-48A5-A3EF-B9F000FBC3A6}"/>
            </a:ext>
          </a:extLst>
        </xdr:cNvPr>
        <xdr:cNvSpPr txBox="1"/>
      </xdr:nvSpPr>
      <xdr:spPr>
        <a:xfrm>
          <a:off x="16357600" y="712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131535</xdr:rowOff>
    </xdr:from>
    <xdr:to>
      <xdr:col>81</xdr:col>
      <xdr:colOff>101600</xdr:colOff>
      <xdr:row>42</xdr:row>
      <xdr:rowOff>61685</xdr:rowOff>
    </xdr:to>
    <xdr:sp macro="" textlink="">
      <xdr:nvSpPr>
        <xdr:cNvPr id="538" name="楕円 537">
          <a:extLst>
            <a:ext uri="{FF2B5EF4-FFF2-40B4-BE49-F238E27FC236}">
              <a16:creationId xmlns:a16="http://schemas.microsoft.com/office/drawing/2014/main" id="{9B4E273D-EE2B-4F29-9D72-AE859379599E}"/>
            </a:ext>
          </a:extLst>
        </xdr:cNvPr>
        <xdr:cNvSpPr/>
      </xdr:nvSpPr>
      <xdr:spPr>
        <a:xfrm>
          <a:off x="154305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10885</xdr:rowOff>
    </xdr:from>
    <xdr:to>
      <xdr:col>85</xdr:col>
      <xdr:colOff>127000</xdr:colOff>
      <xdr:row>42</xdr:row>
      <xdr:rowOff>64770</xdr:rowOff>
    </xdr:to>
    <xdr:cxnSp macro="">
      <xdr:nvCxnSpPr>
        <xdr:cNvPr id="539" name="直線コネクタ 538">
          <a:extLst>
            <a:ext uri="{FF2B5EF4-FFF2-40B4-BE49-F238E27FC236}">
              <a16:creationId xmlns:a16="http://schemas.microsoft.com/office/drawing/2014/main" id="{F9F6F93D-D049-4AF6-ACC1-57F8E8F75516}"/>
            </a:ext>
          </a:extLst>
        </xdr:cNvPr>
        <xdr:cNvCxnSpPr/>
      </xdr:nvCxnSpPr>
      <xdr:spPr>
        <a:xfrm>
          <a:off x="15481300" y="7211785"/>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77651</xdr:rowOff>
    </xdr:from>
    <xdr:to>
      <xdr:col>76</xdr:col>
      <xdr:colOff>165100</xdr:colOff>
      <xdr:row>42</xdr:row>
      <xdr:rowOff>7801</xdr:rowOff>
    </xdr:to>
    <xdr:sp macro="" textlink="">
      <xdr:nvSpPr>
        <xdr:cNvPr id="540" name="楕円 539">
          <a:extLst>
            <a:ext uri="{FF2B5EF4-FFF2-40B4-BE49-F238E27FC236}">
              <a16:creationId xmlns:a16="http://schemas.microsoft.com/office/drawing/2014/main" id="{5455ABAD-5713-4822-8D0C-3C93F725D75D}"/>
            </a:ext>
          </a:extLst>
        </xdr:cNvPr>
        <xdr:cNvSpPr/>
      </xdr:nvSpPr>
      <xdr:spPr>
        <a:xfrm>
          <a:off x="14541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128451</xdr:rowOff>
    </xdr:from>
    <xdr:to>
      <xdr:col>81</xdr:col>
      <xdr:colOff>50800</xdr:colOff>
      <xdr:row>42</xdr:row>
      <xdr:rowOff>10885</xdr:rowOff>
    </xdr:to>
    <xdr:cxnSp macro="">
      <xdr:nvCxnSpPr>
        <xdr:cNvPr id="541" name="直線コネクタ 540">
          <a:extLst>
            <a:ext uri="{FF2B5EF4-FFF2-40B4-BE49-F238E27FC236}">
              <a16:creationId xmlns:a16="http://schemas.microsoft.com/office/drawing/2014/main" id="{7A1547BF-FD52-4907-8646-581F48334CFF}"/>
            </a:ext>
          </a:extLst>
        </xdr:cNvPr>
        <xdr:cNvCxnSpPr/>
      </xdr:nvCxnSpPr>
      <xdr:spPr>
        <a:xfrm>
          <a:off x="14592300" y="7157901"/>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542" name="楕円 541">
          <a:extLst>
            <a:ext uri="{FF2B5EF4-FFF2-40B4-BE49-F238E27FC236}">
              <a16:creationId xmlns:a16="http://schemas.microsoft.com/office/drawing/2014/main" id="{432576AC-9F66-49CF-A826-2BDB026309C9}"/>
            </a:ext>
          </a:extLst>
        </xdr:cNvPr>
        <xdr:cNvSpPr/>
      </xdr:nvSpPr>
      <xdr:spPr>
        <a:xfrm>
          <a:off x="1365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128451</xdr:rowOff>
    </xdr:to>
    <xdr:cxnSp macro="">
      <xdr:nvCxnSpPr>
        <xdr:cNvPr id="543" name="直線コネクタ 542">
          <a:extLst>
            <a:ext uri="{FF2B5EF4-FFF2-40B4-BE49-F238E27FC236}">
              <a16:creationId xmlns:a16="http://schemas.microsoft.com/office/drawing/2014/main" id="{9F6CE271-C3CE-4A1D-8902-22E5FA80ED63}"/>
            </a:ext>
          </a:extLst>
        </xdr:cNvPr>
        <xdr:cNvCxnSpPr/>
      </xdr:nvCxnSpPr>
      <xdr:spPr>
        <a:xfrm>
          <a:off x="13703300" y="7104017"/>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544" name="楕円 543">
          <a:extLst>
            <a:ext uri="{FF2B5EF4-FFF2-40B4-BE49-F238E27FC236}">
              <a16:creationId xmlns:a16="http://schemas.microsoft.com/office/drawing/2014/main" id="{8C4359A9-DE8B-4470-A9F0-3E321C04D94E}"/>
            </a:ext>
          </a:extLst>
        </xdr:cNvPr>
        <xdr:cNvSpPr/>
      </xdr:nvSpPr>
      <xdr:spPr>
        <a:xfrm>
          <a:off x="12763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20683</xdr:rowOff>
    </xdr:from>
    <xdr:to>
      <xdr:col>71</xdr:col>
      <xdr:colOff>177800</xdr:colOff>
      <xdr:row>41</xdr:row>
      <xdr:rowOff>74567</xdr:rowOff>
    </xdr:to>
    <xdr:cxnSp macro="">
      <xdr:nvCxnSpPr>
        <xdr:cNvPr id="545" name="直線コネクタ 544">
          <a:extLst>
            <a:ext uri="{FF2B5EF4-FFF2-40B4-BE49-F238E27FC236}">
              <a16:creationId xmlns:a16="http://schemas.microsoft.com/office/drawing/2014/main" id="{894C2E5F-FACE-4C7A-91B6-59402290C031}"/>
            </a:ext>
          </a:extLst>
        </xdr:cNvPr>
        <xdr:cNvCxnSpPr/>
      </xdr:nvCxnSpPr>
      <xdr:spPr>
        <a:xfrm>
          <a:off x="12814300" y="705013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2CBEEF08-A817-4A78-AA6C-FEAB20366DAB}"/>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34126</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9FCD6F71-7999-4DB7-9D55-622EB2BB8856}"/>
            </a:ext>
          </a:extLst>
        </xdr:cNvPr>
        <xdr:cNvSpPr txBox="1"/>
      </xdr:nvSpPr>
      <xdr:spPr>
        <a:xfrm>
          <a:off x="14389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79846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490A2DFA-B389-4D6C-912E-10C3FE52BB62}"/>
            </a:ext>
          </a:extLst>
        </xdr:cNvPr>
        <xdr:cNvSpPr txBox="1"/>
      </xdr:nvSpPr>
      <xdr:spPr>
        <a:xfrm>
          <a:off x="13500744"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21063</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35A6CE9E-34CC-4D1A-8B6D-7983A6F9E4F9}"/>
            </a:ext>
          </a:extLst>
        </xdr:cNvPr>
        <xdr:cNvSpPr txBox="1"/>
      </xdr:nvSpPr>
      <xdr:spPr>
        <a:xfrm>
          <a:off x="12611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52812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9F419152-1177-409C-803C-507FA0BD039F}"/>
            </a:ext>
          </a:extLst>
        </xdr:cNvPr>
        <xdr:cNvSpPr txBox="1"/>
      </xdr:nvSpPr>
      <xdr:spPr>
        <a:xfrm>
          <a:off x="15266044" y="725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170378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76178DA7-4FE2-499C-AA6E-B406B20D17BA}"/>
            </a:ext>
          </a:extLst>
        </xdr:cNvPr>
        <xdr:cNvSpPr txBox="1"/>
      </xdr:nvSpPr>
      <xdr:spPr>
        <a:xfrm>
          <a:off x="14389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A71F613B-52B9-41C3-8A98-61B725866EA5}"/>
            </a:ext>
          </a:extLst>
        </xdr:cNvPr>
        <xdr:cNvSpPr txBox="1"/>
      </xdr:nvSpPr>
      <xdr:spPr>
        <a:xfrm>
          <a:off x="13500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36190E72-9213-4BB6-A5A0-6A0502B16D8A}"/>
            </a:ext>
          </a:extLst>
        </xdr:cNvPr>
        <xdr:cNvSpPr txBox="1"/>
      </xdr:nvSpPr>
      <xdr:spPr>
        <a:xfrm>
          <a:off x="12611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2060E687-E421-44BA-9D15-F0706EB64A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783AE24A-5A6E-42ED-8ED8-D231E9E427C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B59F2661-5927-4357-9FC3-40EA62784E5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ED313E0F-1BAE-4219-AAC0-998B7B65487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1B063A79-65FF-4C37-8DCB-75241F2A00C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8C9FAD9E-8108-408C-8A2C-EC7E23D0AB4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7ECEC9ED-777B-4CC9-A783-0941D99743A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5227B1BD-BC7D-40D5-AC23-CBC4448857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F894C06E-C1A5-4F4D-9D4E-43228A50EBC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3E6D58F5-3966-432C-B736-545670FA45D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F5DDE030-7B22-4649-B716-5DE61DB1069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a:extLst>
            <a:ext uri="{FF2B5EF4-FFF2-40B4-BE49-F238E27FC236}">
              <a16:creationId xmlns:a16="http://schemas.microsoft.com/office/drawing/2014/main" id="{038134E1-2D8F-4A8A-91CF-4D38E16C056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68A0A666-2821-4294-9960-741DFFDE73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a:extLst>
            <a:ext uri="{FF2B5EF4-FFF2-40B4-BE49-F238E27FC236}">
              <a16:creationId xmlns:a16="http://schemas.microsoft.com/office/drawing/2014/main" id="{245A2C14-B6E8-4DBC-B1F2-1974CBA8DC5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2A3B5B82-7FA7-43D6-B341-4A05ACE38F0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a:extLst>
            <a:ext uri="{FF2B5EF4-FFF2-40B4-BE49-F238E27FC236}">
              <a16:creationId xmlns:a16="http://schemas.microsoft.com/office/drawing/2014/main" id="{C0957DCA-7D9D-475E-B76A-AF68C50F807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F07C6CF7-256A-42E7-BDEF-FC69201B5CF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a:extLst>
            <a:ext uri="{FF2B5EF4-FFF2-40B4-BE49-F238E27FC236}">
              <a16:creationId xmlns:a16="http://schemas.microsoft.com/office/drawing/2014/main" id="{0EC225AC-AD79-4BC1-B632-D758897CA4A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EF4A0F52-F4A9-4802-B0EC-2691CFEF9D7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9606D809-8641-4287-9953-3640956B461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EF1C98FE-655E-45DB-8A2B-42CBCDC8D8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575" name="直線コネクタ 574">
          <a:extLst>
            <a:ext uri="{FF2B5EF4-FFF2-40B4-BE49-F238E27FC236}">
              <a16:creationId xmlns:a16="http://schemas.microsoft.com/office/drawing/2014/main" id="{E15B409F-DA65-4DFD-8354-6723899FB1AE}"/>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576" name="【一般廃棄物処理施設】&#10;一人当たり有形固定資産（償却資産）額最小値テキスト">
          <a:extLst>
            <a:ext uri="{FF2B5EF4-FFF2-40B4-BE49-F238E27FC236}">
              <a16:creationId xmlns:a16="http://schemas.microsoft.com/office/drawing/2014/main" id="{4F26D68A-793D-4365-8E5C-FFFF7D557763}"/>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577" name="直線コネクタ 576">
          <a:extLst>
            <a:ext uri="{FF2B5EF4-FFF2-40B4-BE49-F238E27FC236}">
              <a16:creationId xmlns:a16="http://schemas.microsoft.com/office/drawing/2014/main" id="{9796D616-AD1E-4DA1-A648-262F0275FF29}"/>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578" name="【一般廃棄物処理施設】&#10;一人当たり有形固定資産（償却資産）額最大値テキスト">
          <a:extLst>
            <a:ext uri="{FF2B5EF4-FFF2-40B4-BE49-F238E27FC236}">
              <a16:creationId xmlns:a16="http://schemas.microsoft.com/office/drawing/2014/main" id="{F054B097-1195-405C-820C-E12951339A46}"/>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579" name="直線コネクタ 578">
          <a:extLst>
            <a:ext uri="{FF2B5EF4-FFF2-40B4-BE49-F238E27FC236}">
              <a16:creationId xmlns:a16="http://schemas.microsoft.com/office/drawing/2014/main" id="{F99E4FCC-F7FC-4993-98DA-5F36A77E0D7B}"/>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580" name="【一般廃棄物処理施設】&#10;一人当たり有形固定資産（償却資産）額平均値テキスト">
          <a:extLst>
            <a:ext uri="{FF2B5EF4-FFF2-40B4-BE49-F238E27FC236}">
              <a16:creationId xmlns:a16="http://schemas.microsoft.com/office/drawing/2014/main" id="{B7582015-1C31-4A0E-8618-345FF04BB523}"/>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581" name="フローチャート: 判断 580">
          <a:extLst>
            <a:ext uri="{FF2B5EF4-FFF2-40B4-BE49-F238E27FC236}">
              <a16:creationId xmlns:a16="http://schemas.microsoft.com/office/drawing/2014/main" id="{07B55231-0DA9-4599-B75D-5CC81D7FA354}"/>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582" name="フローチャート: 判断 581">
          <a:extLst>
            <a:ext uri="{FF2B5EF4-FFF2-40B4-BE49-F238E27FC236}">
              <a16:creationId xmlns:a16="http://schemas.microsoft.com/office/drawing/2014/main" id="{071FCED6-4D6B-4974-8C57-1FC9EDDA5254}"/>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115722</xdr:rowOff>
    </xdr:from>
    <xdr:to>
      <xdr:col>107</xdr:col>
      <xdr:colOff>101600</xdr:colOff>
      <xdr:row>40</xdr:row>
      <xdr:rowOff>45872</xdr:rowOff>
    </xdr:to>
    <xdr:sp macro="" textlink="">
      <xdr:nvSpPr>
        <xdr:cNvPr id="583" name="フローチャート: 判断 582">
          <a:extLst>
            <a:ext uri="{FF2B5EF4-FFF2-40B4-BE49-F238E27FC236}">
              <a16:creationId xmlns:a16="http://schemas.microsoft.com/office/drawing/2014/main" id="{04C1E086-DE5A-4BFB-9B6B-B2F136766B9D}"/>
            </a:ext>
          </a:extLst>
        </xdr:cNvPr>
        <xdr:cNvSpPr/>
      </xdr:nvSpPr>
      <xdr:spPr>
        <a:xfrm>
          <a:off x="20383500" y="68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147349</xdr:rowOff>
    </xdr:from>
    <xdr:to>
      <xdr:col>102</xdr:col>
      <xdr:colOff>165100</xdr:colOff>
      <xdr:row>40</xdr:row>
      <xdr:rowOff>77499</xdr:rowOff>
    </xdr:to>
    <xdr:sp macro="" textlink="">
      <xdr:nvSpPr>
        <xdr:cNvPr id="584" name="フローチャート: 判断 583">
          <a:extLst>
            <a:ext uri="{FF2B5EF4-FFF2-40B4-BE49-F238E27FC236}">
              <a16:creationId xmlns:a16="http://schemas.microsoft.com/office/drawing/2014/main" id="{6A705310-F3E1-4E78-9BAE-7073ACD9EEC1}"/>
            </a:ext>
          </a:extLst>
        </xdr:cNvPr>
        <xdr:cNvSpPr/>
      </xdr:nvSpPr>
      <xdr:spPr>
        <a:xfrm>
          <a:off x="19494500" y="683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148128</xdr:rowOff>
    </xdr:from>
    <xdr:to>
      <xdr:col>98</xdr:col>
      <xdr:colOff>38100</xdr:colOff>
      <xdr:row>40</xdr:row>
      <xdr:rowOff>78278</xdr:rowOff>
    </xdr:to>
    <xdr:sp macro="" textlink="">
      <xdr:nvSpPr>
        <xdr:cNvPr id="585" name="フローチャート: 判断 584">
          <a:extLst>
            <a:ext uri="{FF2B5EF4-FFF2-40B4-BE49-F238E27FC236}">
              <a16:creationId xmlns:a16="http://schemas.microsoft.com/office/drawing/2014/main" id="{52D328B4-9BCF-43D6-B674-A5C27BAFECEC}"/>
            </a:ext>
          </a:extLst>
        </xdr:cNvPr>
        <xdr:cNvSpPr/>
      </xdr:nvSpPr>
      <xdr:spPr>
        <a:xfrm>
          <a:off x="18605500" y="683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6E4F7BA9-1A06-47D3-BAE1-1918F7414B1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C098C505-0D6C-48F7-88DA-046D88B0AB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E5AD5FF-6FDC-4E51-905D-F588EAFB0C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F1CA2789-6D76-4960-910F-DF3B1053D7C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CEB588F-9723-482F-B771-64AD48E8FD0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94046</xdr:rowOff>
    </xdr:from>
    <xdr:to>
      <xdr:col>116</xdr:col>
      <xdr:colOff>114300</xdr:colOff>
      <xdr:row>41</xdr:row>
      <xdr:rowOff>24196</xdr:rowOff>
    </xdr:to>
    <xdr:sp macro="" textlink="">
      <xdr:nvSpPr>
        <xdr:cNvPr id="591" name="楕円 590">
          <a:extLst>
            <a:ext uri="{FF2B5EF4-FFF2-40B4-BE49-F238E27FC236}">
              <a16:creationId xmlns:a16="http://schemas.microsoft.com/office/drawing/2014/main" id="{BE7A2DE4-8525-4FB4-A573-78C309152531}"/>
            </a:ext>
          </a:extLst>
        </xdr:cNvPr>
        <xdr:cNvSpPr/>
      </xdr:nvSpPr>
      <xdr:spPr>
        <a:xfrm>
          <a:off x="22110700" y="695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72473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6EB8126F-F1F3-4C84-AF68-3038CB96045F}"/>
            </a:ext>
          </a:extLst>
        </xdr:cNvPr>
        <xdr:cNvSpPr txBox="1"/>
      </xdr:nvSpPr>
      <xdr:spPr>
        <a:xfrm>
          <a:off x="22199600" y="69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95848</xdr:rowOff>
    </xdr:from>
    <xdr:to>
      <xdr:col>112</xdr:col>
      <xdr:colOff>38100</xdr:colOff>
      <xdr:row>41</xdr:row>
      <xdr:rowOff>25998</xdr:rowOff>
    </xdr:to>
    <xdr:sp macro="" textlink="">
      <xdr:nvSpPr>
        <xdr:cNvPr id="593" name="楕円 592">
          <a:extLst>
            <a:ext uri="{FF2B5EF4-FFF2-40B4-BE49-F238E27FC236}">
              <a16:creationId xmlns:a16="http://schemas.microsoft.com/office/drawing/2014/main" id="{258D8111-6FE1-47D8-95EB-281C3D98FAE1}"/>
            </a:ext>
          </a:extLst>
        </xdr:cNvPr>
        <xdr:cNvSpPr/>
      </xdr:nvSpPr>
      <xdr:spPr>
        <a:xfrm>
          <a:off x="21272500" y="69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144846</xdr:rowOff>
    </xdr:from>
    <xdr:to>
      <xdr:col>116</xdr:col>
      <xdr:colOff>63500</xdr:colOff>
      <xdr:row>40</xdr:row>
      <xdr:rowOff>146648</xdr:rowOff>
    </xdr:to>
    <xdr:cxnSp macro="">
      <xdr:nvCxnSpPr>
        <xdr:cNvPr id="594" name="直線コネクタ 593">
          <a:extLst>
            <a:ext uri="{FF2B5EF4-FFF2-40B4-BE49-F238E27FC236}">
              <a16:creationId xmlns:a16="http://schemas.microsoft.com/office/drawing/2014/main" id="{CE098902-65AA-47C4-AD74-A557BA7FECB7}"/>
            </a:ext>
          </a:extLst>
        </xdr:cNvPr>
        <xdr:cNvCxnSpPr/>
      </xdr:nvCxnSpPr>
      <xdr:spPr>
        <a:xfrm flipV="1">
          <a:off x="21323300" y="7002846"/>
          <a:ext cx="8382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97448</xdr:rowOff>
    </xdr:from>
    <xdr:to>
      <xdr:col>107</xdr:col>
      <xdr:colOff>101600</xdr:colOff>
      <xdr:row>41</xdr:row>
      <xdr:rowOff>27598</xdr:rowOff>
    </xdr:to>
    <xdr:sp macro="" textlink="">
      <xdr:nvSpPr>
        <xdr:cNvPr id="595" name="楕円 594">
          <a:extLst>
            <a:ext uri="{FF2B5EF4-FFF2-40B4-BE49-F238E27FC236}">
              <a16:creationId xmlns:a16="http://schemas.microsoft.com/office/drawing/2014/main" id="{D1F5979D-3B1A-4C68-8972-81BD592C3C7F}"/>
            </a:ext>
          </a:extLst>
        </xdr:cNvPr>
        <xdr:cNvSpPr/>
      </xdr:nvSpPr>
      <xdr:spPr>
        <a:xfrm>
          <a:off x="20383500" y="69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146648</xdr:rowOff>
    </xdr:from>
    <xdr:to>
      <xdr:col>111</xdr:col>
      <xdr:colOff>177800</xdr:colOff>
      <xdr:row>40</xdr:row>
      <xdr:rowOff>148248</xdr:rowOff>
    </xdr:to>
    <xdr:cxnSp macro="">
      <xdr:nvCxnSpPr>
        <xdr:cNvPr id="596" name="直線コネクタ 595">
          <a:extLst>
            <a:ext uri="{FF2B5EF4-FFF2-40B4-BE49-F238E27FC236}">
              <a16:creationId xmlns:a16="http://schemas.microsoft.com/office/drawing/2014/main" id="{803A235C-9F8E-472C-8F6A-DC085755D473}"/>
            </a:ext>
          </a:extLst>
        </xdr:cNvPr>
        <xdr:cNvCxnSpPr/>
      </xdr:nvCxnSpPr>
      <xdr:spPr>
        <a:xfrm flipV="1">
          <a:off x="20434300" y="7004648"/>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98911</xdr:rowOff>
    </xdr:from>
    <xdr:to>
      <xdr:col>102</xdr:col>
      <xdr:colOff>165100</xdr:colOff>
      <xdr:row>41</xdr:row>
      <xdr:rowOff>29061</xdr:rowOff>
    </xdr:to>
    <xdr:sp macro="" textlink="">
      <xdr:nvSpPr>
        <xdr:cNvPr id="597" name="楕円 596">
          <a:extLst>
            <a:ext uri="{FF2B5EF4-FFF2-40B4-BE49-F238E27FC236}">
              <a16:creationId xmlns:a16="http://schemas.microsoft.com/office/drawing/2014/main" id="{120209FD-2E8C-49E2-B65C-E0EAEF80671D}"/>
            </a:ext>
          </a:extLst>
        </xdr:cNvPr>
        <xdr:cNvSpPr/>
      </xdr:nvSpPr>
      <xdr:spPr>
        <a:xfrm>
          <a:off x="19494500" y="69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148248</xdr:rowOff>
    </xdr:from>
    <xdr:to>
      <xdr:col>107</xdr:col>
      <xdr:colOff>50800</xdr:colOff>
      <xdr:row>40</xdr:row>
      <xdr:rowOff>149711</xdr:rowOff>
    </xdr:to>
    <xdr:cxnSp macro="">
      <xdr:nvCxnSpPr>
        <xdr:cNvPr id="598" name="直線コネクタ 597">
          <a:extLst>
            <a:ext uri="{FF2B5EF4-FFF2-40B4-BE49-F238E27FC236}">
              <a16:creationId xmlns:a16="http://schemas.microsoft.com/office/drawing/2014/main" id="{EC3192F3-4E5D-43E8-8ECE-1901C6B8DCA7}"/>
            </a:ext>
          </a:extLst>
        </xdr:cNvPr>
        <xdr:cNvCxnSpPr/>
      </xdr:nvCxnSpPr>
      <xdr:spPr>
        <a:xfrm flipV="1">
          <a:off x="19545300" y="7006248"/>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100874</xdr:rowOff>
    </xdr:from>
    <xdr:to>
      <xdr:col>98</xdr:col>
      <xdr:colOff>38100</xdr:colOff>
      <xdr:row>41</xdr:row>
      <xdr:rowOff>31024</xdr:rowOff>
    </xdr:to>
    <xdr:sp macro="" textlink="">
      <xdr:nvSpPr>
        <xdr:cNvPr id="599" name="楕円 598">
          <a:extLst>
            <a:ext uri="{FF2B5EF4-FFF2-40B4-BE49-F238E27FC236}">
              <a16:creationId xmlns:a16="http://schemas.microsoft.com/office/drawing/2014/main" id="{074FDA15-6788-47C2-A85C-0F3CEE2015F3}"/>
            </a:ext>
          </a:extLst>
        </xdr:cNvPr>
        <xdr:cNvSpPr/>
      </xdr:nvSpPr>
      <xdr:spPr>
        <a:xfrm>
          <a:off x="18605500" y="695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149711</xdr:rowOff>
    </xdr:from>
    <xdr:to>
      <xdr:col>102</xdr:col>
      <xdr:colOff>114300</xdr:colOff>
      <xdr:row>40</xdr:row>
      <xdr:rowOff>151674</xdr:rowOff>
    </xdr:to>
    <xdr:cxnSp macro="">
      <xdr:nvCxnSpPr>
        <xdr:cNvPr id="600" name="直線コネクタ 599">
          <a:extLst>
            <a:ext uri="{FF2B5EF4-FFF2-40B4-BE49-F238E27FC236}">
              <a16:creationId xmlns:a16="http://schemas.microsoft.com/office/drawing/2014/main" id="{B5AB3341-DD75-4C1B-98C2-9F3463DD3BBF}"/>
            </a:ext>
          </a:extLst>
        </xdr:cNvPr>
        <xdr:cNvCxnSpPr/>
      </xdr:nvCxnSpPr>
      <xdr:spPr>
        <a:xfrm flipV="1">
          <a:off x="18656300" y="7007711"/>
          <a:ext cx="889000" cy="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601" name="n_1aveValue【一般廃棄物処理施設】&#10;一人当たり有形固定資産（償却資産）額">
          <a:extLst>
            <a:ext uri="{FF2B5EF4-FFF2-40B4-BE49-F238E27FC236}">
              <a16:creationId xmlns:a16="http://schemas.microsoft.com/office/drawing/2014/main" id="{4C6F613B-ECEE-4B45-AC3C-30E1E1317DFA}"/>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62399</xdr:rowOff>
    </xdr:from>
    <xdr:ext cx="599010" cy="259045"/>
    <xdr:sp macro="" textlink="">
      <xdr:nvSpPr>
        <xdr:cNvPr id="602" name="n_2aveValue【一般廃棄物処理施設】&#10;一人当たり有形固定資産（償却資産）額">
          <a:extLst>
            <a:ext uri="{FF2B5EF4-FFF2-40B4-BE49-F238E27FC236}">
              <a16:creationId xmlns:a16="http://schemas.microsoft.com/office/drawing/2014/main" id="{EEC5D1AB-C550-466E-A3D8-94795F4A79AF}"/>
            </a:ext>
          </a:extLst>
        </xdr:cNvPr>
        <xdr:cNvSpPr txBox="1"/>
      </xdr:nvSpPr>
      <xdr:spPr>
        <a:xfrm>
          <a:off x="20134795" y="6577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94026</xdr:rowOff>
    </xdr:from>
    <xdr:ext cx="599010" cy="259045"/>
    <xdr:sp macro="" textlink="">
      <xdr:nvSpPr>
        <xdr:cNvPr id="603" name="n_3aveValue【一般廃棄物処理施設】&#10;一人当たり有形固定資産（償却資産）額">
          <a:extLst>
            <a:ext uri="{FF2B5EF4-FFF2-40B4-BE49-F238E27FC236}">
              <a16:creationId xmlns:a16="http://schemas.microsoft.com/office/drawing/2014/main" id="{87B82A82-F6C7-4290-8F6D-7358DEDE8742}"/>
            </a:ext>
          </a:extLst>
        </xdr:cNvPr>
        <xdr:cNvSpPr txBox="1"/>
      </xdr:nvSpPr>
      <xdr:spPr>
        <a:xfrm>
          <a:off x="19245795" y="660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94805</xdr:rowOff>
    </xdr:from>
    <xdr:ext cx="599010" cy="259045"/>
    <xdr:sp macro="" textlink="">
      <xdr:nvSpPr>
        <xdr:cNvPr id="604" name="n_4aveValue【一般廃棄物処理施設】&#10;一人当たり有形固定資産（償却資産）額">
          <a:extLst>
            <a:ext uri="{FF2B5EF4-FFF2-40B4-BE49-F238E27FC236}">
              <a16:creationId xmlns:a16="http://schemas.microsoft.com/office/drawing/2014/main" id="{2F395570-F9AE-483D-8D3D-56D56132DE5C}"/>
            </a:ext>
          </a:extLst>
        </xdr:cNvPr>
        <xdr:cNvSpPr txBox="1"/>
      </xdr:nvSpPr>
      <xdr:spPr>
        <a:xfrm>
          <a:off x="18356795" y="6609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17125</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966E2611-0027-4529-ACC3-833EC3514549}"/>
            </a:ext>
          </a:extLst>
        </xdr:cNvPr>
        <xdr:cNvSpPr txBox="1"/>
      </xdr:nvSpPr>
      <xdr:spPr>
        <a:xfrm>
          <a:off x="21043411" y="70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18725</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A52F6D62-9E72-4D95-BDFE-A635DE52E638}"/>
            </a:ext>
          </a:extLst>
        </xdr:cNvPr>
        <xdr:cNvSpPr txBox="1"/>
      </xdr:nvSpPr>
      <xdr:spPr>
        <a:xfrm>
          <a:off x="20167111" y="704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20188</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64947760-86C5-4923-887D-8B8C91F9F900}"/>
            </a:ext>
          </a:extLst>
        </xdr:cNvPr>
        <xdr:cNvSpPr txBox="1"/>
      </xdr:nvSpPr>
      <xdr:spPr>
        <a:xfrm>
          <a:off x="19278111" y="704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22151</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41573255-2346-40DD-A0E9-732AB387A485}"/>
            </a:ext>
          </a:extLst>
        </xdr:cNvPr>
        <xdr:cNvSpPr txBox="1"/>
      </xdr:nvSpPr>
      <xdr:spPr>
        <a:xfrm>
          <a:off x="18389111" y="705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F11AB20-1D4F-4542-B78A-B9582319FB8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B6DAA13-6C94-447A-9D72-746566740BF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30E7B94F-62F6-4799-AC3F-345F49A0E12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6D90C789-37FC-49C4-9AF1-81B9B54344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99D27F85-C559-4631-BD9B-0F13ABCBFA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2D0F6035-86F4-4F5C-AEE6-BB62233FA53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F2ED2B07-9EAD-4429-AC00-B00DCE320E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3C4D971D-1F7C-4978-9EFF-00027E00E04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60107D07-F2E8-4082-A646-3A80E42E0FE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A28D2B5C-3D12-47FF-B181-3DDB71FD433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829E80FD-9567-49C9-9B5B-EA5091F451F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3D92D91E-4123-4D90-BA9A-9E2B5B94542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943AED8F-33E6-4985-81FB-52D3D33B92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22B30F12-3711-46F8-94F4-A9C6405FFF0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5935A892-6678-4724-9FBF-F762D54CD2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8B7DE4AD-A61A-41B6-9CBD-88A43694C7C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9FE34A6F-B39F-45A1-A1F0-DDD57FEFB80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7FCE887-20BD-4DDB-B204-833B8D8BD03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ACECE24D-FEDF-4FEF-A347-3BE87D135F6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48854B1B-C3A2-40D3-A0F5-BCDD8F59F2D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2A5898A6-6C84-4D41-9EF7-C53BFF4468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ACFAB3E9-792E-4EC8-851B-E8CC52AED7E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9F4558ED-07DC-4C46-B578-45F73F8FD8C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4481C338-924B-4164-AEDD-38369D96EC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0A57FD92-6B98-48F3-BB31-6F6DAD8D285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634" name="直線コネクタ 633">
          <a:extLst>
            <a:ext uri="{FF2B5EF4-FFF2-40B4-BE49-F238E27FC236}">
              <a16:creationId xmlns:a16="http://schemas.microsoft.com/office/drawing/2014/main" id="{EE6C7459-9E5D-433A-9478-698638A4CA3F}"/>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a:extLst>
            <a:ext uri="{FF2B5EF4-FFF2-40B4-BE49-F238E27FC236}">
              <a16:creationId xmlns:a16="http://schemas.microsoft.com/office/drawing/2014/main" id="{67D6F1E1-6434-4EDC-B2C4-1AE3F6584C3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a:extLst>
            <a:ext uri="{FF2B5EF4-FFF2-40B4-BE49-F238E27FC236}">
              <a16:creationId xmlns:a16="http://schemas.microsoft.com/office/drawing/2014/main" id="{62083D0F-61E6-4520-B0BC-2536B614AEE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637" name="【保健センター・保健所】&#10;有形固定資産減価償却率最大値テキスト">
          <a:extLst>
            <a:ext uri="{FF2B5EF4-FFF2-40B4-BE49-F238E27FC236}">
              <a16:creationId xmlns:a16="http://schemas.microsoft.com/office/drawing/2014/main" id="{507AC696-A6C9-4969-9572-ADF93B9DFA0D}"/>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638" name="直線コネクタ 637">
          <a:extLst>
            <a:ext uri="{FF2B5EF4-FFF2-40B4-BE49-F238E27FC236}">
              <a16:creationId xmlns:a16="http://schemas.microsoft.com/office/drawing/2014/main" id="{461860F5-FBD0-4D62-85DA-438378977C6C}"/>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19067</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9C596078-569F-43FB-98A5-E6399904C939}"/>
            </a:ext>
          </a:extLst>
        </xdr:cNvPr>
        <xdr:cNvSpPr txBox="1"/>
      </xdr:nvSpPr>
      <xdr:spPr>
        <a:xfrm>
          <a:off x="16357600" y="10306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0" name="フローチャート: 判断 639">
          <a:extLst>
            <a:ext uri="{FF2B5EF4-FFF2-40B4-BE49-F238E27FC236}">
              <a16:creationId xmlns:a16="http://schemas.microsoft.com/office/drawing/2014/main" id="{1CADD140-231D-4195-94D9-415AB8DDB776}"/>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641" name="フローチャート: 判断 640">
          <a:extLst>
            <a:ext uri="{FF2B5EF4-FFF2-40B4-BE49-F238E27FC236}">
              <a16:creationId xmlns:a16="http://schemas.microsoft.com/office/drawing/2014/main" id="{189010A3-D444-4AF4-8392-74A976CED91C}"/>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642" name="フローチャート: 判断 641">
          <a:extLst>
            <a:ext uri="{FF2B5EF4-FFF2-40B4-BE49-F238E27FC236}">
              <a16:creationId xmlns:a16="http://schemas.microsoft.com/office/drawing/2014/main" id="{BB47C36B-EF83-4146-A480-31DD182B46A1}"/>
            </a:ext>
          </a:extLst>
        </xdr:cNvPr>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17780</xdr:rowOff>
    </xdr:from>
    <xdr:to>
      <xdr:col>72</xdr:col>
      <xdr:colOff>38100</xdr:colOff>
      <xdr:row>60</xdr:row>
      <xdr:rowOff>119380</xdr:rowOff>
    </xdr:to>
    <xdr:sp macro="" textlink="">
      <xdr:nvSpPr>
        <xdr:cNvPr id="643" name="フローチャート: 判断 642">
          <a:extLst>
            <a:ext uri="{FF2B5EF4-FFF2-40B4-BE49-F238E27FC236}">
              <a16:creationId xmlns:a16="http://schemas.microsoft.com/office/drawing/2014/main" id="{DE76A7BE-AFB4-4B1E-8648-EB8F826DDCA1}"/>
            </a:ext>
          </a:extLst>
        </xdr:cNvPr>
        <xdr:cNvSpPr/>
      </xdr:nvSpPr>
      <xdr:spPr>
        <a:xfrm>
          <a:off x="1365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145143</xdr:rowOff>
    </xdr:from>
    <xdr:to>
      <xdr:col>67</xdr:col>
      <xdr:colOff>101600</xdr:colOff>
      <xdr:row>60</xdr:row>
      <xdr:rowOff>75293</xdr:rowOff>
    </xdr:to>
    <xdr:sp macro="" textlink="">
      <xdr:nvSpPr>
        <xdr:cNvPr id="644" name="フローチャート: 判断 643">
          <a:extLst>
            <a:ext uri="{FF2B5EF4-FFF2-40B4-BE49-F238E27FC236}">
              <a16:creationId xmlns:a16="http://schemas.microsoft.com/office/drawing/2014/main" id="{1DD41F70-A401-4B3A-8493-70E962F78EA9}"/>
            </a:ext>
          </a:extLst>
        </xdr:cNvPr>
        <xdr:cNvSpPr/>
      </xdr:nvSpPr>
      <xdr:spPr>
        <a:xfrm>
          <a:off x="12763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8AF7F24E-3BEA-4029-A869-DD15641ED16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5F93A512-838E-4DC0-89B0-950B529EC40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3A7DF793-300D-41F0-BF68-72B9F813251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85077E7-F600-402F-91D5-C1EF7F8A822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BC4B4462-51C3-4E0B-AFBD-35058B47E32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650" name="楕円 649">
          <a:extLst>
            <a:ext uri="{FF2B5EF4-FFF2-40B4-BE49-F238E27FC236}">
              <a16:creationId xmlns:a16="http://schemas.microsoft.com/office/drawing/2014/main" id="{F826A149-F412-4F93-8A13-318966E95AC5}"/>
            </a:ext>
          </a:extLst>
        </xdr:cNvPr>
        <xdr:cNvSpPr/>
      </xdr:nvSpPr>
      <xdr:spPr>
        <a:xfrm>
          <a:off x="162687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158223</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0EE9BB1C-78E6-4F72-AFF8-221747ED9E9D}"/>
            </a:ext>
          </a:extLst>
        </xdr:cNvPr>
        <xdr:cNvSpPr txBox="1"/>
      </xdr:nvSpPr>
      <xdr:spPr>
        <a:xfrm>
          <a:off x="16357600" y="1010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101056</xdr:rowOff>
    </xdr:from>
    <xdr:to>
      <xdr:col>81</xdr:col>
      <xdr:colOff>101600</xdr:colOff>
      <xdr:row>60</xdr:row>
      <xdr:rowOff>31206</xdr:rowOff>
    </xdr:to>
    <xdr:sp macro="" textlink="">
      <xdr:nvSpPr>
        <xdr:cNvPr id="652" name="楕円 651">
          <a:extLst>
            <a:ext uri="{FF2B5EF4-FFF2-40B4-BE49-F238E27FC236}">
              <a16:creationId xmlns:a16="http://schemas.microsoft.com/office/drawing/2014/main" id="{F5B1ABC1-97EE-4D7C-A0E6-C1BF235A7B7C}"/>
            </a:ext>
          </a:extLst>
        </xdr:cNvPr>
        <xdr:cNvSpPr/>
      </xdr:nvSpPr>
      <xdr:spPr>
        <a:xfrm>
          <a:off x="15430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151856</xdr:rowOff>
    </xdr:from>
    <xdr:to>
      <xdr:col>85</xdr:col>
      <xdr:colOff>127000</xdr:colOff>
      <xdr:row>60</xdr:row>
      <xdr:rowOff>14696</xdr:rowOff>
    </xdr:to>
    <xdr:cxnSp macro="">
      <xdr:nvCxnSpPr>
        <xdr:cNvPr id="653" name="直線コネクタ 652">
          <a:extLst>
            <a:ext uri="{FF2B5EF4-FFF2-40B4-BE49-F238E27FC236}">
              <a16:creationId xmlns:a16="http://schemas.microsoft.com/office/drawing/2014/main" id="{5DEE7914-6BEF-40A0-921C-FD7B500AA14E}"/>
            </a:ext>
          </a:extLst>
        </xdr:cNvPr>
        <xdr:cNvCxnSpPr/>
      </xdr:nvCxnSpPr>
      <xdr:spPr>
        <a:xfrm>
          <a:off x="15481300" y="102674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65133</xdr:rowOff>
    </xdr:from>
    <xdr:to>
      <xdr:col>76</xdr:col>
      <xdr:colOff>165100</xdr:colOff>
      <xdr:row>59</xdr:row>
      <xdr:rowOff>166733</xdr:rowOff>
    </xdr:to>
    <xdr:sp macro="" textlink="">
      <xdr:nvSpPr>
        <xdr:cNvPr id="654" name="楕円 653">
          <a:extLst>
            <a:ext uri="{FF2B5EF4-FFF2-40B4-BE49-F238E27FC236}">
              <a16:creationId xmlns:a16="http://schemas.microsoft.com/office/drawing/2014/main" id="{F71E2616-535D-482E-896A-02850EF015FC}"/>
            </a:ext>
          </a:extLst>
        </xdr:cNvPr>
        <xdr:cNvSpPr/>
      </xdr:nvSpPr>
      <xdr:spPr>
        <a:xfrm>
          <a:off x="14541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115933</xdr:rowOff>
    </xdr:from>
    <xdr:to>
      <xdr:col>81</xdr:col>
      <xdr:colOff>50800</xdr:colOff>
      <xdr:row>59</xdr:row>
      <xdr:rowOff>151856</xdr:rowOff>
    </xdr:to>
    <xdr:cxnSp macro="">
      <xdr:nvCxnSpPr>
        <xdr:cNvPr id="655" name="直線コネクタ 654">
          <a:extLst>
            <a:ext uri="{FF2B5EF4-FFF2-40B4-BE49-F238E27FC236}">
              <a16:creationId xmlns:a16="http://schemas.microsoft.com/office/drawing/2014/main" id="{C71C2377-B359-4FC7-9280-0546C8AECBB4}"/>
            </a:ext>
          </a:extLst>
        </xdr:cNvPr>
        <xdr:cNvCxnSpPr/>
      </xdr:nvCxnSpPr>
      <xdr:spPr>
        <a:xfrm>
          <a:off x="14592300" y="102314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30843</xdr:rowOff>
    </xdr:from>
    <xdr:to>
      <xdr:col>72</xdr:col>
      <xdr:colOff>38100</xdr:colOff>
      <xdr:row>59</xdr:row>
      <xdr:rowOff>132443</xdr:rowOff>
    </xdr:to>
    <xdr:sp macro="" textlink="">
      <xdr:nvSpPr>
        <xdr:cNvPr id="656" name="楕円 655">
          <a:extLst>
            <a:ext uri="{FF2B5EF4-FFF2-40B4-BE49-F238E27FC236}">
              <a16:creationId xmlns:a16="http://schemas.microsoft.com/office/drawing/2014/main" id="{9C2D08C8-89A2-4EF0-8249-B58B066FB347}"/>
            </a:ext>
          </a:extLst>
        </xdr:cNvPr>
        <xdr:cNvSpPr/>
      </xdr:nvSpPr>
      <xdr:spPr>
        <a:xfrm>
          <a:off x="13652500" y="101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81643</xdr:rowOff>
    </xdr:from>
    <xdr:to>
      <xdr:col>76</xdr:col>
      <xdr:colOff>114300</xdr:colOff>
      <xdr:row>59</xdr:row>
      <xdr:rowOff>115933</xdr:rowOff>
    </xdr:to>
    <xdr:cxnSp macro="">
      <xdr:nvCxnSpPr>
        <xdr:cNvPr id="657" name="直線コネクタ 656">
          <a:extLst>
            <a:ext uri="{FF2B5EF4-FFF2-40B4-BE49-F238E27FC236}">
              <a16:creationId xmlns:a16="http://schemas.microsoft.com/office/drawing/2014/main" id="{E711A122-B6AA-40CC-8583-BDD5E316221A}"/>
            </a:ext>
          </a:extLst>
        </xdr:cNvPr>
        <xdr:cNvCxnSpPr/>
      </xdr:nvCxnSpPr>
      <xdr:spPr>
        <a:xfrm>
          <a:off x="13703300" y="1019719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658" name="楕円 657">
          <a:extLst>
            <a:ext uri="{FF2B5EF4-FFF2-40B4-BE49-F238E27FC236}">
              <a16:creationId xmlns:a16="http://schemas.microsoft.com/office/drawing/2014/main" id="{22F54355-2744-484D-9C1A-C12668C0BE12}"/>
            </a:ext>
          </a:extLst>
        </xdr:cNvPr>
        <xdr:cNvSpPr/>
      </xdr:nvSpPr>
      <xdr:spPr>
        <a:xfrm>
          <a:off x="1276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81643</xdr:rowOff>
    </xdr:to>
    <xdr:cxnSp macro="">
      <xdr:nvCxnSpPr>
        <xdr:cNvPr id="659" name="直線コネクタ 658">
          <a:extLst>
            <a:ext uri="{FF2B5EF4-FFF2-40B4-BE49-F238E27FC236}">
              <a16:creationId xmlns:a16="http://schemas.microsoft.com/office/drawing/2014/main" id="{B39C2F7D-867A-4455-9C4E-980132D47ADC}"/>
            </a:ext>
          </a:extLst>
        </xdr:cNvPr>
        <xdr:cNvCxnSpPr/>
      </xdr:nvCxnSpPr>
      <xdr:spPr>
        <a:xfrm>
          <a:off x="12814300" y="101612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112140</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B0AFCC8C-4044-431C-A6C2-31A3C06A58C3}"/>
            </a:ext>
          </a:extLst>
        </xdr:cNvPr>
        <xdr:cNvSpPr txBox="1"/>
      </xdr:nvSpPr>
      <xdr:spPr>
        <a:xfrm>
          <a:off x="15266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4CD6CBB6-E8B7-417B-99C4-2C810A701443}"/>
            </a:ext>
          </a:extLst>
        </xdr:cNvPr>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110507</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BD3C555B-4B01-41A0-BE63-19B0E2216879}"/>
            </a:ext>
          </a:extLst>
        </xdr:cNvPr>
        <xdr:cNvSpPr txBox="1"/>
      </xdr:nvSpPr>
      <xdr:spPr>
        <a:xfrm>
          <a:off x="13500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66420</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D87749C0-CBCA-4422-A9F3-1AA970B440C6}"/>
            </a:ext>
          </a:extLst>
        </xdr:cNvPr>
        <xdr:cNvSpPr txBox="1"/>
      </xdr:nvSpPr>
      <xdr:spPr>
        <a:xfrm>
          <a:off x="12611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47733</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3C01C4A2-4142-4F44-96B6-7A77D78154E0}"/>
            </a:ext>
          </a:extLst>
        </xdr:cNvPr>
        <xdr:cNvSpPr txBox="1"/>
      </xdr:nvSpPr>
      <xdr:spPr>
        <a:xfrm>
          <a:off x="15266044" y="999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85CE7FA8-B046-4175-A958-E726EB6FD28B}"/>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ACAE6DA2-B770-4F6A-9094-8130880F7EA3}"/>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113047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B300384D-156A-4E80-B30E-6B1CCC4AD5E7}"/>
            </a:ext>
          </a:extLst>
        </xdr:cNvPr>
        <xdr:cNvSpPr txBox="1"/>
      </xdr:nvSpPr>
      <xdr:spPr>
        <a:xfrm>
          <a:off x="12611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7670F649-9C72-4C6B-BE60-77BF6FE8629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4644E58A-91A5-4FDE-9AC2-6591A06F95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AA6EC3D8-155A-44B7-9E3C-736067045B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4DBB12FE-B6EA-4F02-B5E8-23C0C5214F3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E94ABBCE-F068-4E1A-82D8-8D99EA1BF8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795E3339-E9DF-4578-A3EB-DCE0D67AD24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F77F590E-D578-47DE-B54B-494BEED41E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DD807CCB-907B-4573-B9D2-D9FFD7A0A65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C9F1E7BB-2F26-4854-919D-D42C3F4D52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97FD3A1-4D63-416B-B67A-D5F676ABFD0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8" name="直線コネクタ 677">
          <a:extLst>
            <a:ext uri="{FF2B5EF4-FFF2-40B4-BE49-F238E27FC236}">
              <a16:creationId xmlns:a16="http://schemas.microsoft.com/office/drawing/2014/main" id="{7DDA087E-FD13-48DA-8943-D56B1BA58D8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9" name="テキスト ボックス 678">
          <a:extLst>
            <a:ext uri="{FF2B5EF4-FFF2-40B4-BE49-F238E27FC236}">
              <a16:creationId xmlns:a16="http://schemas.microsoft.com/office/drawing/2014/main" id="{D14AB3EA-D6DA-474D-A34F-98BEE8633B1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0" name="直線コネクタ 679">
          <a:extLst>
            <a:ext uri="{FF2B5EF4-FFF2-40B4-BE49-F238E27FC236}">
              <a16:creationId xmlns:a16="http://schemas.microsoft.com/office/drawing/2014/main" id="{7F0871D1-4131-4BFD-A51A-AB920DA512F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1" name="テキスト ボックス 680">
          <a:extLst>
            <a:ext uri="{FF2B5EF4-FFF2-40B4-BE49-F238E27FC236}">
              <a16:creationId xmlns:a16="http://schemas.microsoft.com/office/drawing/2014/main" id="{9C83385D-FD72-4B05-9BD8-1B2B4B3FAE61}"/>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2" name="直線コネクタ 681">
          <a:extLst>
            <a:ext uri="{FF2B5EF4-FFF2-40B4-BE49-F238E27FC236}">
              <a16:creationId xmlns:a16="http://schemas.microsoft.com/office/drawing/2014/main" id="{A1DB6C4D-C16E-4DC5-AEEE-44F5191082B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3" name="テキスト ボックス 682">
          <a:extLst>
            <a:ext uri="{FF2B5EF4-FFF2-40B4-BE49-F238E27FC236}">
              <a16:creationId xmlns:a16="http://schemas.microsoft.com/office/drawing/2014/main" id="{153095AC-FE1D-444B-997C-BAF604D5EE0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4" name="直線コネクタ 683">
          <a:extLst>
            <a:ext uri="{FF2B5EF4-FFF2-40B4-BE49-F238E27FC236}">
              <a16:creationId xmlns:a16="http://schemas.microsoft.com/office/drawing/2014/main" id="{02D86549-8348-484D-9C61-D251471DE1A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5" name="テキスト ボックス 684">
          <a:extLst>
            <a:ext uri="{FF2B5EF4-FFF2-40B4-BE49-F238E27FC236}">
              <a16:creationId xmlns:a16="http://schemas.microsoft.com/office/drawing/2014/main" id="{D066B6E8-6178-45F9-AB08-94731857F90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6" name="直線コネクタ 685">
          <a:extLst>
            <a:ext uri="{FF2B5EF4-FFF2-40B4-BE49-F238E27FC236}">
              <a16:creationId xmlns:a16="http://schemas.microsoft.com/office/drawing/2014/main" id="{06131598-858F-41DA-8072-640C580D1AB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7" name="テキスト ボックス 686">
          <a:extLst>
            <a:ext uri="{FF2B5EF4-FFF2-40B4-BE49-F238E27FC236}">
              <a16:creationId xmlns:a16="http://schemas.microsoft.com/office/drawing/2014/main" id="{EF45ACBC-F976-4A2E-A46E-D5617250FE08}"/>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8" name="直線コネクタ 687">
          <a:extLst>
            <a:ext uri="{FF2B5EF4-FFF2-40B4-BE49-F238E27FC236}">
              <a16:creationId xmlns:a16="http://schemas.microsoft.com/office/drawing/2014/main" id="{3523D184-6315-4F91-98CA-5A3F1B5B618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9" name="テキスト ボックス 688">
          <a:extLst>
            <a:ext uri="{FF2B5EF4-FFF2-40B4-BE49-F238E27FC236}">
              <a16:creationId xmlns:a16="http://schemas.microsoft.com/office/drawing/2014/main" id="{D5ED8CFF-AF24-4574-8FE9-8291038D4DC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0" name="直線コネクタ 689">
          <a:extLst>
            <a:ext uri="{FF2B5EF4-FFF2-40B4-BE49-F238E27FC236}">
              <a16:creationId xmlns:a16="http://schemas.microsoft.com/office/drawing/2014/main" id="{085CF09B-C6AA-4F86-B658-4525418836D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1" name="テキスト ボックス 690">
          <a:extLst>
            <a:ext uri="{FF2B5EF4-FFF2-40B4-BE49-F238E27FC236}">
              <a16:creationId xmlns:a16="http://schemas.microsoft.com/office/drawing/2014/main" id="{28A0110E-1A9A-495C-86FA-1CC520AA180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2" name="【保健センター・保健所】&#10;一人当たり面積グラフ枠">
          <a:extLst>
            <a:ext uri="{FF2B5EF4-FFF2-40B4-BE49-F238E27FC236}">
              <a16:creationId xmlns:a16="http://schemas.microsoft.com/office/drawing/2014/main" id="{DA1BA921-1962-4673-9C36-26EE8166CB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693" name="直線コネクタ 692">
          <a:extLst>
            <a:ext uri="{FF2B5EF4-FFF2-40B4-BE49-F238E27FC236}">
              <a16:creationId xmlns:a16="http://schemas.microsoft.com/office/drawing/2014/main" id="{E1053C0F-7894-44ED-8FE7-DA0A5BAC3657}"/>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694" name="【保健センター・保健所】&#10;一人当たり面積最小値テキスト">
          <a:extLst>
            <a:ext uri="{FF2B5EF4-FFF2-40B4-BE49-F238E27FC236}">
              <a16:creationId xmlns:a16="http://schemas.microsoft.com/office/drawing/2014/main" id="{82DC55B9-A61C-417F-9B11-1076FEDB29E3}"/>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695" name="直線コネクタ 694">
          <a:extLst>
            <a:ext uri="{FF2B5EF4-FFF2-40B4-BE49-F238E27FC236}">
              <a16:creationId xmlns:a16="http://schemas.microsoft.com/office/drawing/2014/main" id="{83FBDF23-EBB3-47A6-8825-5ADF24F0AAA6}"/>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6" name="【保健センター・保健所】&#10;一人当たり面積最大値テキスト">
          <a:extLst>
            <a:ext uri="{FF2B5EF4-FFF2-40B4-BE49-F238E27FC236}">
              <a16:creationId xmlns:a16="http://schemas.microsoft.com/office/drawing/2014/main" id="{8D7C7C37-4103-4BAF-A15D-D3F083C60585}"/>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7" name="直線コネクタ 696">
          <a:extLst>
            <a:ext uri="{FF2B5EF4-FFF2-40B4-BE49-F238E27FC236}">
              <a16:creationId xmlns:a16="http://schemas.microsoft.com/office/drawing/2014/main" id="{79A42D17-C7A3-4318-8898-FF079B31A094}"/>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698" name="【保健センター・保健所】&#10;一人当たり面積平均値テキスト">
          <a:extLst>
            <a:ext uri="{FF2B5EF4-FFF2-40B4-BE49-F238E27FC236}">
              <a16:creationId xmlns:a16="http://schemas.microsoft.com/office/drawing/2014/main" id="{8EBCEAFB-5F18-42F0-AA17-100A586BAE0C}"/>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699" name="フローチャート: 判断 698">
          <a:extLst>
            <a:ext uri="{FF2B5EF4-FFF2-40B4-BE49-F238E27FC236}">
              <a16:creationId xmlns:a16="http://schemas.microsoft.com/office/drawing/2014/main" id="{4FC1FAF6-4335-44BC-900C-5C6D8E439398}"/>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700" name="フローチャート: 判断 699">
          <a:extLst>
            <a:ext uri="{FF2B5EF4-FFF2-40B4-BE49-F238E27FC236}">
              <a16:creationId xmlns:a16="http://schemas.microsoft.com/office/drawing/2014/main" id="{00FDDC6A-8EF5-4C47-AAA3-7EE1306ED373}"/>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701" name="フローチャート: 判断 700">
          <a:extLst>
            <a:ext uri="{FF2B5EF4-FFF2-40B4-BE49-F238E27FC236}">
              <a16:creationId xmlns:a16="http://schemas.microsoft.com/office/drawing/2014/main" id="{A7C6B0C2-2594-4D71-8C8A-8F9F19925E9C}"/>
            </a:ext>
          </a:extLst>
        </xdr:cNvPr>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56969</xdr:rowOff>
    </xdr:from>
    <xdr:to>
      <xdr:col>102</xdr:col>
      <xdr:colOff>165100</xdr:colOff>
      <xdr:row>62</xdr:row>
      <xdr:rowOff>158569</xdr:rowOff>
    </xdr:to>
    <xdr:sp macro="" textlink="">
      <xdr:nvSpPr>
        <xdr:cNvPr id="702" name="フローチャート: 判断 701">
          <a:extLst>
            <a:ext uri="{FF2B5EF4-FFF2-40B4-BE49-F238E27FC236}">
              <a16:creationId xmlns:a16="http://schemas.microsoft.com/office/drawing/2014/main" id="{4CE5EEA1-A01D-4722-BC61-ED9CA5D4BC4B}"/>
            </a:ext>
          </a:extLst>
        </xdr:cNvPr>
        <xdr:cNvSpPr/>
      </xdr:nvSpPr>
      <xdr:spPr>
        <a:xfrm>
          <a:off x="19494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703" name="フローチャート: 判断 702">
          <a:extLst>
            <a:ext uri="{FF2B5EF4-FFF2-40B4-BE49-F238E27FC236}">
              <a16:creationId xmlns:a16="http://schemas.microsoft.com/office/drawing/2014/main" id="{A110B224-4D18-4F23-83FB-3A9697F0561B}"/>
            </a:ext>
          </a:extLst>
        </xdr:cNvPr>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3A8C075E-D88D-4AEE-85E4-F7AFD9738F4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77353A29-8E9C-44C5-BEFB-C7B88C3CC4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4D3EACA1-A4A6-457F-8065-86356E355C3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9979D7ED-D5D7-48A7-AD7E-34FB52A100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BE0D7974-D827-4312-A47E-4191F499C4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109220</xdr:rowOff>
    </xdr:from>
    <xdr:to>
      <xdr:col>116</xdr:col>
      <xdr:colOff>114300</xdr:colOff>
      <xdr:row>63</xdr:row>
      <xdr:rowOff>39370</xdr:rowOff>
    </xdr:to>
    <xdr:sp macro="" textlink="">
      <xdr:nvSpPr>
        <xdr:cNvPr id="709" name="楕円 708">
          <a:extLst>
            <a:ext uri="{FF2B5EF4-FFF2-40B4-BE49-F238E27FC236}">
              <a16:creationId xmlns:a16="http://schemas.microsoft.com/office/drawing/2014/main" id="{AD117C35-2C33-49C4-9917-46391D691B5A}"/>
            </a:ext>
          </a:extLst>
        </xdr:cNvPr>
        <xdr:cNvSpPr/>
      </xdr:nvSpPr>
      <xdr:spPr>
        <a:xfrm>
          <a:off x="221107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87647</xdr:rowOff>
    </xdr:from>
    <xdr:ext cx="469744" cy="259045"/>
    <xdr:sp macro="" textlink="">
      <xdr:nvSpPr>
        <xdr:cNvPr id="710" name="【保健センター・保健所】&#10;一人当たり面積該当値テキスト">
          <a:extLst>
            <a:ext uri="{FF2B5EF4-FFF2-40B4-BE49-F238E27FC236}">
              <a16:creationId xmlns:a16="http://schemas.microsoft.com/office/drawing/2014/main" id="{739B2903-CC6D-4B53-AB71-AE1D3F39B4BA}"/>
            </a:ext>
          </a:extLst>
        </xdr:cNvPr>
        <xdr:cNvSpPr txBox="1"/>
      </xdr:nvSpPr>
      <xdr:spPr>
        <a:xfrm>
          <a:off x="22199600"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112485</xdr:rowOff>
    </xdr:from>
    <xdr:to>
      <xdr:col>112</xdr:col>
      <xdr:colOff>38100</xdr:colOff>
      <xdr:row>63</xdr:row>
      <xdr:rowOff>42635</xdr:rowOff>
    </xdr:to>
    <xdr:sp macro="" textlink="">
      <xdr:nvSpPr>
        <xdr:cNvPr id="711" name="楕円 710">
          <a:extLst>
            <a:ext uri="{FF2B5EF4-FFF2-40B4-BE49-F238E27FC236}">
              <a16:creationId xmlns:a16="http://schemas.microsoft.com/office/drawing/2014/main" id="{533A3D4F-C457-4F1E-9656-DC8BCB73F07B}"/>
            </a:ext>
          </a:extLst>
        </xdr:cNvPr>
        <xdr:cNvSpPr/>
      </xdr:nvSpPr>
      <xdr:spPr>
        <a:xfrm>
          <a:off x="21272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160020</xdr:rowOff>
    </xdr:from>
    <xdr:to>
      <xdr:col>116</xdr:col>
      <xdr:colOff>63500</xdr:colOff>
      <xdr:row>62</xdr:row>
      <xdr:rowOff>163285</xdr:rowOff>
    </xdr:to>
    <xdr:cxnSp macro="">
      <xdr:nvCxnSpPr>
        <xdr:cNvPr id="712" name="直線コネクタ 711">
          <a:extLst>
            <a:ext uri="{FF2B5EF4-FFF2-40B4-BE49-F238E27FC236}">
              <a16:creationId xmlns:a16="http://schemas.microsoft.com/office/drawing/2014/main" id="{906D5A67-BEC3-42C1-8970-F2D430BD5270}"/>
            </a:ext>
          </a:extLst>
        </xdr:cNvPr>
        <xdr:cNvCxnSpPr/>
      </xdr:nvCxnSpPr>
      <xdr:spPr>
        <a:xfrm flipV="1">
          <a:off x="21323300" y="107899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115751</xdr:rowOff>
    </xdr:from>
    <xdr:to>
      <xdr:col>107</xdr:col>
      <xdr:colOff>101600</xdr:colOff>
      <xdr:row>63</xdr:row>
      <xdr:rowOff>45901</xdr:rowOff>
    </xdr:to>
    <xdr:sp macro="" textlink="">
      <xdr:nvSpPr>
        <xdr:cNvPr id="713" name="楕円 712">
          <a:extLst>
            <a:ext uri="{FF2B5EF4-FFF2-40B4-BE49-F238E27FC236}">
              <a16:creationId xmlns:a16="http://schemas.microsoft.com/office/drawing/2014/main" id="{DF87D999-1DFF-48DB-B711-1A632DCC9BE7}"/>
            </a:ext>
          </a:extLst>
        </xdr:cNvPr>
        <xdr:cNvSpPr/>
      </xdr:nvSpPr>
      <xdr:spPr>
        <a:xfrm>
          <a:off x="20383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163285</xdr:rowOff>
    </xdr:from>
    <xdr:to>
      <xdr:col>111</xdr:col>
      <xdr:colOff>177800</xdr:colOff>
      <xdr:row>62</xdr:row>
      <xdr:rowOff>166551</xdr:rowOff>
    </xdr:to>
    <xdr:cxnSp macro="">
      <xdr:nvCxnSpPr>
        <xdr:cNvPr id="714" name="直線コネクタ 713">
          <a:extLst>
            <a:ext uri="{FF2B5EF4-FFF2-40B4-BE49-F238E27FC236}">
              <a16:creationId xmlns:a16="http://schemas.microsoft.com/office/drawing/2014/main" id="{CD8B0809-484E-441F-8BD0-0BD13231FD07}"/>
            </a:ext>
          </a:extLst>
        </xdr:cNvPr>
        <xdr:cNvCxnSpPr/>
      </xdr:nvCxnSpPr>
      <xdr:spPr>
        <a:xfrm flipV="1">
          <a:off x="20434300" y="107931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119017</xdr:rowOff>
    </xdr:from>
    <xdr:to>
      <xdr:col>102</xdr:col>
      <xdr:colOff>165100</xdr:colOff>
      <xdr:row>63</xdr:row>
      <xdr:rowOff>49167</xdr:rowOff>
    </xdr:to>
    <xdr:sp macro="" textlink="">
      <xdr:nvSpPr>
        <xdr:cNvPr id="715" name="楕円 714">
          <a:extLst>
            <a:ext uri="{FF2B5EF4-FFF2-40B4-BE49-F238E27FC236}">
              <a16:creationId xmlns:a16="http://schemas.microsoft.com/office/drawing/2014/main" id="{3A479CA4-04CC-4922-A8CE-BA69A24BDEE2}"/>
            </a:ext>
          </a:extLst>
        </xdr:cNvPr>
        <xdr:cNvSpPr/>
      </xdr:nvSpPr>
      <xdr:spPr>
        <a:xfrm>
          <a:off x="19494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166551</xdr:rowOff>
    </xdr:from>
    <xdr:to>
      <xdr:col>107</xdr:col>
      <xdr:colOff>50800</xdr:colOff>
      <xdr:row>62</xdr:row>
      <xdr:rowOff>169817</xdr:rowOff>
    </xdr:to>
    <xdr:cxnSp macro="">
      <xdr:nvCxnSpPr>
        <xdr:cNvPr id="716" name="直線コネクタ 715">
          <a:extLst>
            <a:ext uri="{FF2B5EF4-FFF2-40B4-BE49-F238E27FC236}">
              <a16:creationId xmlns:a16="http://schemas.microsoft.com/office/drawing/2014/main" id="{86592E8E-1B8D-4618-8AB2-AF5A4C7993FA}"/>
            </a:ext>
          </a:extLst>
        </xdr:cNvPr>
        <xdr:cNvCxnSpPr/>
      </xdr:nvCxnSpPr>
      <xdr:spPr>
        <a:xfrm flipV="1">
          <a:off x="19545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122283</xdr:rowOff>
    </xdr:from>
    <xdr:to>
      <xdr:col>98</xdr:col>
      <xdr:colOff>38100</xdr:colOff>
      <xdr:row>63</xdr:row>
      <xdr:rowOff>52433</xdr:rowOff>
    </xdr:to>
    <xdr:sp macro="" textlink="">
      <xdr:nvSpPr>
        <xdr:cNvPr id="717" name="楕円 716">
          <a:extLst>
            <a:ext uri="{FF2B5EF4-FFF2-40B4-BE49-F238E27FC236}">
              <a16:creationId xmlns:a16="http://schemas.microsoft.com/office/drawing/2014/main" id="{AC2D5F88-B193-45AF-B635-3D60427D89DE}"/>
            </a:ext>
          </a:extLst>
        </xdr:cNvPr>
        <xdr:cNvSpPr/>
      </xdr:nvSpPr>
      <xdr:spPr>
        <a:xfrm>
          <a:off x="18605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169817</xdr:rowOff>
    </xdr:from>
    <xdr:to>
      <xdr:col>102</xdr:col>
      <xdr:colOff>114300</xdr:colOff>
      <xdr:row>63</xdr:row>
      <xdr:rowOff>1633</xdr:rowOff>
    </xdr:to>
    <xdr:cxnSp macro="">
      <xdr:nvCxnSpPr>
        <xdr:cNvPr id="718" name="直線コネクタ 717">
          <a:extLst>
            <a:ext uri="{FF2B5EF4-FFF2-40B4-BE49-F238E27FC236}">
              <a16:creationId xmlns:a16="http://schemas.microsoft.com/office/drawing/2014/main" id="{423A2553-A938-44F2-81DC-E8E70F52FF37}"/>
            </a:ext>
          </a:extLst>
        </xdr:cNvPr>
        <xdr:cNvCxnSpPr/>
      </xdr:nvCxnSpPr>
      <xdr:spPr>
        <a:xfrm flipV="1">
          <a:off x="18656300" y="107997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719" name="n_1aveValue【保健センター・保健所】&#10;一人当たり面積">
          <a:extLst>
            <a:ext uri="{FF2B5EF4-FFF2-40B4-BE49-F238E27FC236}">
              <a16:creationId xmlns:a16="http://schemas.microsoft.com/office/drawing/2014/main" id="{D1E52F62-5A68-4B2E-BCD1-6405296A87A9}"/>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720" name="n_2aveValue【保健センター・保健所】&#10;一人当たり面積">
          <a:extLst>
            <a:ext uri="{FF2B5EF4-FFF2-40B4-BE49-F238E27FC236}">
              <a16:creationId xmlns:a16="http://schemas.microsoft.com/office/drawing/2014/main" id="{C4E0938B-380A-4A4A-922B-5838F2014DD1}"/>
            </a:ext>
          </a:extLst>
        </xdr:cNvPr>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3646</xdr:rowOff>
    </xdr:from>
    <xdr:ext cx="469744" cy="259045"/>
    <xdr:sp macro="" textlink="">
      <xdr:nvSpPr>
        <xdr:cNvPr id="721" name="n_3aveValue【保健センター・保健所】&#10;一人当たり面積">
          <a:extLst>
            <a:ext uri="{FF2B5EF4-FFF2-40B4-BE49-F238E27FC236}">
              <a16:creationId xmlns:a16="http://schemas.microsoft.com/office/drawing/2014/main" id="{1DF20B14-09D4-45BE-8B44-F0FB25C945C5}"/>
            </a:ext>
          </a:extLst>
        </xdr:cNvPr>
        <xdr:cNvSpPr txBox="1"/>
      </xdr:nvSpPr>
      <xdr:spPr>
        <a:xfrm>
          <a:off x="19310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722" name="n_4aveValue【保健センター・保健所】&#10;一人当たり面積">
          <a:extLst>
            <a:ext uri="{FF2B5EF4-FFF2-40B4-BE49-F238E27FC236}">
              <a16:creationId xmlns:a16="http://schemas.microsoft.com/office/drawing/2014/main" id="{79A9E950-B6E5-438A-8A9D-BC9580E86210}"/>
            </a:ext>
          </a:extLst>
        </xdr:cNvPr>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33762</xdr:rowOff>
    </xdr:from>
    <xdr:ext cx="469744" cy="259045"/>
    <xdr:sp macro="" textlink="">
      <xdr:nvSpPr>
        <xdr:cNvPr id="723" name="n_1mainValue【保健センター・保健所】&#10;一人当たり面積">
          <a:extLst>
            <a:ext uri="{FF2B5EF4-FFF2-40B4-BE49-F238E27FC236}">
              <a16:creationId xmlns:a16="http://schemas.microsoft.com/office/drawing/2014/main" id="{6849E50C-BC5D-418A-87CE-BDEF1E567874}"/>
            </a:ext>
          </a:extLst>
        </xdr:cNvPr>
        <xdr:cNvSpPr txBox="1"/>
      </xdr:nvSpPr>
      <xdr:spPr>
        <a:xfrm>
          <a:off x="21075727" y="1083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37028</xdr:rowOff>
    </xdr:from>
    <xdr:ext cx="469744" cy="259045"/>
    <xdr:sp macro="" textlink="">
      <xdr:nvSpPr>
        <xdr:cNvPr id="724" name="n_2mainValue【保健センター・保健所】&#10;一人当たり面積">
          <a:extLst>
            <a:ext uri="{FF2B5EF4-FFF2-40B4-BE49-F238E27FC236}">
              <a16:creationId xmlns:a16="http://schemas.microsoft.com/office/drawing/2014/main" id="{376FC2D9-6C15-443A-B61C-034B0CEFC5F2}"/>
            </a:ext>
          </a:extLst>
        </xdr:cNvPr>
        <xdr:cNvSpPr txBox="1"/>
      </xdr:nvSpPr>
      <xdr:spPr>
        <a:xfrm>
          <a:off x="20199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40294</xdr:rowOff>
    </xdr:from>
    <xdr:ext cx="469744" cy="259045"/>
    <xdr:sp macro="" textlink="">
      <xdr:nvSpPr>
        <xdr:cNvPr id="725" name="n_3mainValue【保健センター・保健所】&#10;一人当たり面積">
          <a:extLst>
            <a:ext uri="{FF2B5EF4-FFF2-40B4-BE49-F238E27FC236}">
              <a16:creationId xmlns:a16="http://schemas.microsoft.com/office/drawing/2014/main" id="{47A8D00A-CAAD-4740-BAE3-63642CD323EA}"/>
            </a:ext>
          </a:extLst>
        </xdr:cNvPr>
        <xdr:cNvSpPr txBox="1"/>
      </xdr:nvSpPr>
      <xdr:spPr>
        <a:xfrm>
          <a:off x="193104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26" name="n_4mainValue【保健センター・保健所】&#10;一人当たり面積">
          <a:extLst>
            <a:ext uri="{FF2B5EF4-FFF2-40B4-BE49-F238E27FC236}">
              <a16:creationId xmlns:a16="http://schemas.microsoft.com/office/drawing/2014/main" id="{16FDD8CA-13DF-4ADC-97F8-C1C1E55C1FD9}"/>
            </a:ext>
          </a:extLst>
        </xdr:cNvPr>
        <xdr:cNvSpPr txBox="1"/>
      </xdr:nvSpPr>
      <xdr:spPr>
        <a:xfrm>
          <a:off x="18421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7" name="正方形/長方形 726">
          <a:extLst>
            <a:ext uri="{FF2B5EF4-FFF2-40B4-BE49-F238E27FC236}">
              <a16:creationId xmlns:a16="http://schemas.microsoft.com/office/drawing/2014/main" id="{4E5E1EC6-62EF-4E92-8E80-39FAA73BA4E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8" name="正方形/長方形 727">
          <a:extLst>
            <a:ext uri="{FF2B5EF4-FFF2-40B4-BE49-F238E27FC236}">
              <a16:creationId xmlns:a16="http://schemas.microsoft.com/office/drawing/2014/main" id="{4006E7EA-179C-4A37-8382-DED7B9B97AB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9" name="正方形/長方形 728">
          <a:extLst>
            <a:ext uri="{FF2B5EF4-FFF2-40B4-BE49-F238E27FC236}">
              <a16:creationId xmlns:a16="http://schemas.microsoft.com/office/drawing/2014/main" id="{6FC27581-AE3B-4408-AFB6-D3673B46DB8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0" name="正方形/長方形 729">
          <a:extLst>
            <a:ext uri="{FF2B5EF4-FFF2-40B4-BE49-F238E27FC236}">
              <a16:creationId xmlns:a16="http://schemas.microsoft.com/office/drawing/2014/main" id="{07DA50FE-E00D-4E66-A3F5-2A5BD2F0271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1" name="正方形/長方形 730">
          <a:extLst>
            <a:ext uri="{FF2B5EF4-FFF2-40B4-BE49-F238E27FC236}">
              <a16:creationId xmlns:a16="http://schemas.microsoft.com/office/drawing/2014/main" id="{067D2445-CC51-4AEA-A0FA-9FD2DE56F63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2" name="正方形/長方形 731">
          <a:extLst>
            <a:ext uri="{FF2B5EF4-FFF2-40B4-BE49-F238E27FC236}">
              <a16:creationId xmlns:a16="http://schemas.microsoft.com/office/drawing/2014/main" id="{A0A95BC5-8148-4C26-B9B5-D66D56F544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3" name="正方形/長方形 732">
          <a:extLst>
            <a:ext uri="{FF2B5EF4-FFF2-40B4-BE49-F238E27FC236}">
              <a16:creationId xmlns:a16="http://schemas.microsoft.com/office/drawing/2014/main" id="{047BCEC7-B6FE-434E-8458-09F9BAE392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4" name="正方形/長方形 733">
          <a:extLst>
            <a:ext uri="{FF2B5EF4-FFF2-40B4-BE49-F238E27FC236}">
              <a16:creationId xmlns:a16="http://schemas.microsoft.com/office/drawing/2014/main" id="{A714F49B-1531-4E9D-A4E9-8116E95AD04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5" name="テキスト ボックス 734">
          <a:extLst>
            <a:ext uri="{FF2B5EF4-FFF2-40B4-BE49-F238E27FC236}">
              <a16:creationId xmlns:a16="http://schemas.microsoft.com/office/drawing/2014/main" id="{59A3B03D-F7F2-4285-A8C9-9FA4FED7E24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6" name="直線コネクタ 735">
          <a:extLst>
            <a:ext uri="{FF2B5EF4-FFF2-40B4-BE49-F238E27FC236}">
              <a16:creationId xmlns:a16="http://schemas.microsoft.com/office/drawing/2014/main" id="{20359707-63B1-4864-B6E9-BEC16A440CA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7" name="テキスト ボックス 736">
          <a:extLst>
            <a:ext uri="{FF2B5EF4-FFF2-40B4-BE49-F238E27FC236}">
              <a16:creationId xmlns:a16="http://schemas.microsoft.com/office/drawing/2014/main" id="{FCADC653-01BC-4052-8D6C-87D9E4AC3CD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8" name="直線コネクタ 737">
          <a:extLst>
            <a:ext uri="{FF2B5EF4-FFF2-40B4-BE49-F238E27FC236}">
              <a16:creationId xmlns:a16="http://schemas.microsoft.com/office/drawing/2014/main" id="{6471C1FB-3323-408F-AFDD-C4F6A63C0A0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9" name="テキスト ボックス 738">
          <a:extLst>
            <a:ext uri="{FF2B5EF4-FFF2-40B4-BE49-F238E27FC236}">
              <a16:creationId xmlns:a16="http://schemas.microsoft.com/office/drawing/2014/main" id="{77557981-DBA0-447F-AC9C-212318FC6D0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0" name="直線コネクタ 739">
          <a:extLst>
            <a:ext uri="{FF2B5EF4-FFF2-40B4-BE49-F238E27FC236}">
              <a16:creationId xmlns:a16="http://schemas.microsoft.com/office/drawing/2014/main" id="{F13E6A06-4A88-400C-BBED-D243030A982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1" name="テキスト ボックス 740">
          <a:extLst>
            <a:ext uri="{FF2B5EF4-FFF2-40B4-BE49-F238E27FC236}">
              <a16:creationId xmlns:a16="http://schemas.microsoft.com/office/drawing/2014/main" id="{36D5A139-3B36-4C62-9DF2-A2832C505AA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2" name="直線コネクタ 741">
          <a:extLst>
            <a:ext uri="{FF2B5EF4-FFF2-40B4-BE49-F238E27FC236}">
              <a16:creationId xmlns:a16="http://schemas.microsoft.com/office/drawing/2014/main" id="{86EC529F-E256-479A-92BE-9AA6FBA6766D}"/>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3" name="テキスト ボックス 742">
          <a:extLst>
            <a:ext uri="{FF2B5EF4-FFF2-40B4-BE49-F238E27FC236}">
              <a16:creationId xmlns:a16="http://schemas.microsoft.com/office/drawing/2014/main" id="{10B02A5C-6E4C-4304-9EDA-E529AD6001A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4" name="直線コネクタ 743">
          <a:extLst>
            <a:ext uri="{FF2B5EF4-FFF2-40B4-BE49-F238E27FC236}">
              <a16:creationId xmlns:a16="http://schemas.microsoft.com/office/drawing/2014/main" id="{6AC963BC-ECA5-4E3F-84A3-E091F3019A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5" name="テキスト ボックス 744">
          <a:extLst>
            <a:ext uri="{FF2B5EF4-FFF2-40B4-BE49-F238E27FC236}">
              <a16:creationId xmlns:a16="http://schemas.microsoft.com/office/drawing/2014/main" id="{986BDA41-08B6-411D-BA22-5D5832EB62E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6" name="直線コネクタ 745">
          <a:extLst>
            <a:ext uri="{FF2B5EF4-FFF2-40B4-BE49-F238E27FC236}">
              <a16:creationId xmlns:a16="http://schemas.microsoft.com/office/drawing/2014/main" id="{CC677B63-C2A1-4C85-9573-65F5ECE3007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7" name="テキスト ボックス 746">
          <a:extLst>
            <a:ext uri="{FF2B5EF4-FFF2-40B4-BE49-F238E27FC236}">
              <a16:creationId xmlns:a16="http://schemas.microsoft.com/office/drawing/2014/main" id="{DAF1206B-33CC-41B5-8DE4-9F3EFD321A81}"/>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2D70ACE-5F95-4143-A5DA-5C1726FA355F}"/>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9" name="テキスト ボックス 748">
          <a:extLst>
            <a:ext uri="{FF2B5EF4-FFF2-40B4-BE49-F238E27FC236}">
              <a16:creationId xmlns:a16="http://schemas.microsoft.com/office/drawing/2014/main" id="{78B80160-8008-4F10-844F-DA1A66251A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26063F13-930F-459C-818E-DF21EA1D35D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751" name="直線コネクタ 750">
          <a:extLst>
            <a:ext uri="{FF2B5EF4-FFF2-40B4-BE49-F238E27FC236}">
              <a16:creationId xmlns:a16="http://schemas.microsoft.com/office/drawing/2014/main" id="{D6FDC0E9-92A0-4A92-B0FA-4EC2A1A42872}"/>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752" name="【消防施設】&#10;有形固定資産減価償却率最小値テキスト">
          <a:extLst>
            <a:ext uri="{FF2B5EF4-FFF2-40B4-BE49-F238E27FC236}">
              <a16:creationId xmlns:a16="http://schemas.microsoft.com/office/drawing/2014/main" id="{22198D0C-F5F2-431F-8E94-95DD2C0C9477}"/>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753" name="直線コネクタ 752">
          <a:extLst>
            <a:ext uri="{FF2B5EF4-FFF2-40B4-BE49-F238E27FC236}">
              <a16:creationId xmlns:a16="http://schemas.microsoft.com/office/drawing/2014/main" id="{085BE3B0-1B12-4A57-83DC-C8DFD95EF3B5}"/>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953C64D8-DA15-42F4-9A80-69DCF28B6A0E}"/>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755" name="直線コネクタ 754">
          <a:extLst>
            <a:ext uri="{FF2B5EF4-FFF2-40B4-BE49-F238E27FC236}">
              <a16:creationId xmlns:a16="http://schemas.microsoft.com/office/drawing/2014/main" id="{DFB6DC8A-D57C-4B5A-9855-2F4FD5E4B333}"/>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8D7D98AE-2031-4B87-89D1-F18D8F3C6247}"/>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757" name="フローチャート: 判断 756">
          <a:extLst>
            <a:ext uri="{FF2B5EF4-FFF2-40B4-BE49-F238E27FC236}">
              <a16:creationId xmlns:a16="http://schemas.microsoft.com/office/drawing/2014/main" id="{BF045FBB-B524-4039-B5B8-54CD2F39A5A5}"/>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758" name="フローチャート: 判断 757">
          <a:extLst>
            <a:ext uri="{FF2B5EF4-FFF2-40B4-BE49-F238E27FC236}">
              <a16:creationId xmlns:a16="http://schemas.microsoft.com/office/drawing/2014/main" id="{B5298E32-2826-44C1-BC52-B094E524A8B7}"/>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2539</xdr:rowOff>
    </xdr:from>
    <xdr:to>
      <xdr:col>76</xdr:col>
      <xdr:colOff>165100</xdr:colOff>
      <xdr:row>82</xdr:row>
      <xdr:rowOff>104139</xdr:rowOff>
    </xdr:to>
    <xdr:sp macro="" textlink="">
      <xdr:nvSpPr>
        <xdr:cNvPr id="759" name="フローチャート: 判断 758">
          <a:extLst>
            <a:ext uri="{FF2B5EF4-FFF2-40B4-BE49-F238E27FC236}">
              <a16:creationId xmlns:a16="http://schemas.microsoft.com/office/drawing/2014/main" id="{3E2EE6C7-57F2-41FD-A9D4-0A579DD1CF08}"/>
            </a:ext>
          </a:extLst>
        </xdr:cNvPr>
        <xdr:cNvSpPr/>
      </xdr:nvSpPr>
      <xdr:spPr>
        <a:xfrm>
          <a:off x="14541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137795</xdr:rowOff>
    </xdr:from>
    <xdr:to>
      <xdr:col>72</xdr:col>
      <xdr:colOff>38100</xdr:colOff>
      <xdr:row>82</xdr:row>
      <xdr:rowOff>67945</xdr:rowOff>
    </xdr:to>
    <xdr:sp macro="" textlink="">
      <xdr:nvSpPr>
        <xdr:cNvPr id="760" name="フローチャート: 判断 759">
          <a:extLst>
            <a:ext uri="{FF2B5EF4-FFF2-40B4-BE49-F238E27FC236}">
              <a16:creationId xmlns:a16="http://schemas.microsoft.com/office/drawing/2014/main" id="{C1445C98-9967-4F1E-9593-57CA4679AA11}"/>
            </a:ext>
          </a:extLst>
        </xdr:cNvPr>
        <xdr:cNvSpPr/>
      </xdr:nvSpPr>
      <xdr:spPr>
        <a:xfrm>
          <a:off x="13652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166370</xdr:rowOff>
    </xdr:from>
    <xdr:to>
      <xdr:col>67</xdr:col>
      <xdr:colOff>101600</xdr:colOff>
      <xdr:row>82</xdr:row>
      <xdr:rowOff>96520</xdr:rowOff>
    </xdr:to>
    <xdr:sp macro="" textlink="">
      <xdr:nvSpPr>
        <xdr:cNvPr id="761" name="フローチャート: 判断 760">
          <a:extLst>
            <a:ext uri="{FF2B5EF4-FFF2-40B4-BE49-F238E27FC236}">
              <a16:creationId xmlns:a16="http://schemas.microsoft.com/office/drawing/2014/main" id="{4DC6DDB7-7C4D-4298-A5DD-89F265A509A6}"/>
            </a:ext>
          </a:extLst>
        </xdr:cNvPr>
        <xdr:cNvSpPr/>
      </xdr:nvSpPr>
      <xdr:spPr>
        <a:xfrm>
          <a:off x="12763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8C475CDA-E48E-4586-A5D6-F4B00553035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D4D9433D-E320-42AB-830F-90D66AC6EF2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ABC015C8-B2BC-4B47-9368-E4FFABCC4C7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A77F6F05-5A60-4630-9A5B-877C9629FFD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B1056ED9-57A1-4D79-8BBF-6A0F8639166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133986</xdr:rowOff>
    </xdr:from>
    <xdr:to>
      <xdr:col>85</xdr:col>
      <xdr:colOff>177800</xdr:colOff>
      <xdr:row>85</xdr:row>
      <xdr:rowOff>64136</xdr:rowOff>
    </xdr:to>
    <xdr:sp macro="" textlink="">
      <xdr:nvSpPr>
        <xdr:cNvPr id="767" name="楕円 766">
          <a:extLst>
            <a:ext uri="{FF2B5EF4-FFF2-40B4-BE49-F238E27FC236}">
              <a16:creationId xmlns:a16="http://schemas.microsoft.com/office/drawing/2014/main" id="{A586DE88-B738-4913-9FD4-415CBEA53FC9}"/>
            </a:ext>
          </a:extLst>
        </xdr:cNvPr>
        <xdr:cNvSpPr/>
      </xdr:nvSpPr>
      <xdr:spPr>
        <a:xfrm>
          <a:off x="162687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112413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1187FA09-5B65-4D06-88EE-3AD444DC6126}"/>
            </a:ext>
          </a:extLst>
        </xdr:cNvPr>
        <xdr:cNvSpPr txBox="1"/>
      </xdr:nvSpPr>
      <xdr:spPr>
        <a:xfrm>
          <a:off x="16357600"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151130</xdr:rowOff>
    </xdr:from>
    <xdr:to>
      <xdr:col>81</xdr:col>
      <xdr:colOff>101600</xdr:colOff>
      <xdr:row>85</xdr:row>
      <xdr:rowOff>81280</xdr:rowOff>
    </xdr:to>
    <xdr:sp macro="" textlink="">
      <xdr:nvSpPr>
        <xdr:cNvPr id="769" name="楕円 768">
          <a:extLst>
            <a:ext uri="{FF2B5EF4-FFF2-40B4-BE49-F238E27FC236}">
              <a16:creationId xmlns:a16="http://schemas.microsoft.com/office/drawing/2014/main" id="{0324546B-31A8-4AD3-8594-8870F16E5E73}"/>
            </a:ext>
          </a:extLst>
        </xdr:cNvPr>
        <xdr:cNvSpPr/>
      </xdr:nvSpPr>
      <xdr:spPr>
        <a:xfrm>
          <a:off x="15430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13336</xdr:rowOff>
    </xdr:from>
    <xdr:to>
      <xdr:col>85</xdr:col>
      <xdr:colOff>127000</xdr:colOff>
      <xdr:row>85</xdr:row>
      <xdr:rowOff>30480</xdr:rowOff>
    </xdr:to>
    <xdr:cxnSp macro="">
      <xdr:nvCxnSpPr>
        <xdr:cNvPr id="770" name="直線コネクタ 769">
          <a:extLst>
            <a:ext uri="{FF2B5EF4-FFF2-40B4-BE49-F238E27FC236}">
              <a16:creationId xmlns:a16="http://schemas.microsoft.com/office/drawing/2014/main" id="{0EE146D3-2592-47AE-9172-011A006FFF2B}"/>
            </a:ext>
          </a:extLst>
        </xdr:cNvPr>
        <xdr:cNvCxnSpPr/>
      </xdr:nvCxnSpPr>
      <xdr:spPr>
        <a:xfrm flipV="1">
          <a:off x="15481300" y="145865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130175</xdr:rowOff>
    </xdr:from>
    <xdr:to>
      <xdr:col>76</xdr:col>
      <xdr:colOff>165100</xdr:colOff>
      <xdr:row>85</xdr:row>
      <xdr:rowOff>60325</xdr:rowOff>
    </xdr:to>
    <xdr:sp macro="" textlink="">
      <xdr:nvSpPr>
        <xdr:cNvPr id="771" name="楕円 770">
          <a:extLst>
            <a:ext uri="{FF2B5EF4-FFF2-40B4-BE49-F238E27FC236}">
              <a16:creationId xmlns:a16="http://schemas.microsoft.com/office/drawing/2014/main" id="{1CD4850F-3887-4969-A833-23B7122CA6F6}"/>
            </a:ext>
          </a:extLst>
        </xdr:cNvPr>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9525</xdr:rowOff>
    </xdr:from>
    <xdr:to>
      <xdr:col>81</xdr:col>
      <xdr:colOff>50800</xdr:colOff>
      <xdr:row>85</xdr:row>
      <xdr:rowOff>30480</xdr:rowOff>
    </xdr:to>
    <xdr:cxnSp macro="">
      <xdr:nvCxnSpPr>
        <xdr:cNvPr id="772" name="直線コネクタ 771">
          <a:extLst>
            <a:ext uri="{FF2B5EF4-FFF2-40B4-BE49-F238E27FC236}">
              <a16:creationId xmlns:a16="http://schemas.microsoft.com/office/drawing/2014/main" id="{D50F49E9-F843-40F7-B1E5-021F1399574E}"/>
            </a:ext>
          </a:extLst>
        </xdr:cNvPr>
        <xdr:cNvCxnSpPr/>
      </xdr:nvCxnSpPr>
      <xdr:spPr>
        <a:xfrm>
          <a:off x="14592300" y="1458277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141605</xdr:rowOff>
    </xdr:from>
    <xdr:to>
      <xdr:col>72</xdr:col>
      <xdr:colOff>38100</xdr:colOff>
      <xdr:row>85</xdr:row>
      <xdr:rowOff>71755</xdr:rowOff>
    </xdr:to>
    <xdr:sp macro="" textlink="">
      <xdr:nvSpPr>
        <xdr:cNvPr id="773" name="楕円 772">
          <a:extLst>
            <a:ext uri="{FF2B5EF4-FFF2-40B4-BE49-F238E27FC236}">
              <a16:creationId xmlns:a16="http://schemas.microsoft.com/office/drawing/2014/main" id="{B29F3521-5CC4-493F-A074-C57BA41CB1F5}"/>
            </a:ext>
          </a:extLst>
        </xdr:cNvPr>
        <xdr:cNvSpPr/>
      </xdr:nvSpPr>
      <xdr:spPr>
        <a:xfrm>
          <a:off x="13652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9525</xdr:rowOff>
    </xdr:from>
    <xdr:to>
      <xdr:col>76</xdr:col>
      <xdr:colOff>114300</xdr:colOff>
      <xdr:row>85</xdr:row>
      <xdr:rowOff>20955</xdr:rowOff>
    </xdr:to>
    <xdr:cxnSp macro="">
      <xdr:nvCxnSpPr>
        <xdr:cNvPr id="774" name="直線コネクタ 773">
          <a:extLst>
            <a:ext uri="{FF2B5EF4-FFF2-40B4-BE49-F238E27FC236}">
              <a16:creationId xmlns:a16="http://schemas.microsoft.com/office/drawing/2014/main" id="{DA04961D-FD1A-4E97-8E9A-CA30436CA197}"/>
            </a:ext>
          </a:extLst>
        </xdr:cNvPr>
        <xdr:cNvCxnSpPr/>
      </xdr:nvCxnSpPr>
      <xdr:spPr>
        <a:xfrm flipV="1">
          <a:off x="13703300" y="14582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133986</xdr:rowOff>
    </xdr:from>
    <xdr:to>
      <xdr:col>67</xdr:col>
      <xdr:colOff>101600</xdr:colOff>
      <xdr:row>85</xdr:row>
      <xdr:rowOff>64136</xdr:rowOff>
    </xdr:to>
    <xdr:sp macro="" textlink="">
      <xdr:nvSpPr>
        <xdr:cNvPr id="775" name="楕円 774">
          <a:extLst>
            <a:ext uri="{FF2B5EF4-FFF2-40B4-BE49-F238E27FC236}">
              <a16:creationId xmlns:a16="http://schemas.microsoft.com/office/drawing/2014/main" id="{0A2EF995-0217-4952-85FC-27FCF55E8497}"/>
            </a:ext>
          </a:extLst>
        </xdr:cNvPr>
        <xdr:cNvSpPr/>
      </xdr:nvSpPr>
      <xdr:spPr>
        <a:xfrm>
          <a:off x="12763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13336</xdr:rowOff>
    </xdr:from>
    <xdr:to>
      <xdr:col>71</xdr:col>
      <xdr:colOff>177800</xdr:colOff>
      <xdr:row>85</xdr:row>
      <xdr:rowOff>20955</xdr:rowOff>
    </xdr:to>
    <xdr:cxnSp macro="">
      <xdr:nvCxnSpPr>
        <xdr:cNvPr id="776" name="直線コネクタ 775">
          <a:extLst>
            <a:ext uri="{FF2B5EF4-FFF2-40B4-BE49-F238E27FC236}">
              <a16:creationId xmlns:a16="http://schemas.microsoft.com/office/drawing/2014/main" id="{878F7F53-BC42-46AD-AE6A-824A1E0B445C}"/>
            </a:ext>
          </a:extLst>
        </xdr:cNvPr>
        <xdr:cNvCxnSpPr/>
      </xdr:nvCxnSpPr>
      <xdr:spPr>
        <a:xfrm>
          <a:off x="12814300" y="145865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80663</xdr:rowOff>
    </xdr:from>
    <xdr:ext cx="405111" cy="259045"/>
    <xdr:sp macro="" textlink="">
      <xdr:nvSpPr>
        <xdr:cNvPr id="777" name="n_1aveValue【消防施設】&#10;有形固定資産減価償却率">
          <a:extLst>
            <a:ext uri="{FF2B5EF4-FFF2-40B4-BE49-F238E27FC236}">
              <a16:creationId xmlns:a16="http://schemas.microsoft.com/office/drawing/2014/main" id="{0DC00E6B-AB0D-48A2-B147-B05F9E265733}"/>
            </a:ext>
          </a:extLst>
        </xdr:cNvPr>
        <xdr:cNvSpPr txBox="1"/>
      </xdr:nvSpPr>
      <xdr:spPr>
        <a:xfrm>
          <a:off x="15266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120666</xdr:rowOff>
    </xdr:from>
    <xdr:ext cx="405111" cy="259045"/>
    <xdr:sp macro="" textlink="">
      <xdr:nvSpPr>
        <xdr:cNvPr id="778" name="n_2aveValue【消防施設】&#10;有形固定資産減価償却率">
          <a:extLst>
            <a:ext uri="{FF2B5EF4-FFF2-40B4-BE49-F238E27FC236}">
              <a16:creationId xmlns:a16="http://schemas.microsoft.com/office/drawing/2014/main" id="{B7B474ED-E03F-480A-855E-3C410ACFCE4F}"/>
            </a:ext>
          </a:extLst>
        </xdr:cNvPr>
        <xdr:cNvSpPr txBox="1"/>
      </xdr:nvSpPr>
      <xdr:spPr>
        <a:xfrm>
          <a:off x="14389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84472</xdr:rowOff>
    </xdr:from>
    <xdr:ext cx="405111" cy="259045"/>
    <xdr:sp macro="" textlink="">
      <xdr:nvSpPr>
        <xdr:cNvPr id="779" name="n_3aveValue【消防施設】&#10;有形固定資産減価償却率">
          <a:extLst>
            <a:ext uri="{FF2B5EF4-FFF2-40B4-BE49-F238E27FC236}">
              <a16:creationId xmlns:a16="http://schemas.microsoft.com/office/drawing/2014/main" id="{DD7B3F2E-66A4-4CC5-9D8A-9D1805D36AC3}"/>
            </a:ext>
          </a:extLst>
        </xdr:cNvPr>
        <xdr:cNvSpPr txBox="1"/>
      </xdr:nvSpPr>
      <xdr:spPr>
        <a:xfrm>
          <a:off x="13500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113047</xdr:rowOff>
    </xdr:from>
    <xdr:ext cx="405111" cy="259045"/>
    <xdr:sp macro="" textlink="">
      <xdr:nvSpPr>
        <xdr:cNvPr id="780" name="n_4aveValue【消防施設】&#10;有形固定資産減価償却率">
          <a:extLst>
            <a:ext uri="{FF2B5EF4-FFF2-40B4-BE49-F238E27FC236}">
              <a16:creationId xmlns:a16="http://schemas.microsoft.com/office/drawing/2014/main" id="{F0FFF6C3-509F-412A-AA2F-D06EAE32B11F}"/>
            </a:ext>
          </a:extLst>
        </xdr:cNvPr>
        <xdr:cNvSpPr txBox="1"/>
      </xdr:nvSpPr>
      <xdr:spPr>
        <a:xfrm>
          <a:off x="12611744" y="1382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72407</xdr:rowOff>
    </xdr:from>
    <xdr:ext cx="405111" cy="259045"/>
    <xdr:sp macro="" textlink="">
      <xdr:nvSpPr>
        <xdr:cNvPr id="781" name="n_1mainValue【消防施設】&#10;有形固定資産減価償却率">
          <a:extLst>
            <a:ext uri="{FF2B5EF4-FFF2-40B4-BE49-F238E27FC236}">
              <a16:creationId xmlns:a16="http://schemas.microsoft.com/office/drawing/2014/main" id="{6F2E3E2D-5206-44A7-ACC5-81F1B68D321E}"/>
            </a:ext>
          </a:extLst>
        </xdr:cNvPr>
        <xdr:cNvSpPr txBox="1"/>
      </xdr:nvSpPr>
      <xdr:spPr>
        <a:xfrm>
          <a:off x="15266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51452</xdr:rowOff>
    </xdr:from>
    <xdr:ext cx="405111" cy="259045"/>
    <xdr:sp macro="" textlink="">
      <xdr:nvSpPr>
        <xdr:cNvPr id="782" name="n_2mainValue【消防施設】&#10;有形固定資産減価償却率">
          <a:extLst>
            <a:ext uri="{FF2B5EF4-FFF2-40B4-BE49-F238E27FC236}">
              <a16:creationId xmlns:a16="http://schemas.microsoft.com/office/drawing/2014/main" id="{CF8DD447-E661-43BB-B8EB-F79F246815F0}"/>
            </a:ext>
          </a:extLst>
        </xdr:cNvPr>
        <xdr:cNvSpPr txBox="1"/>
      </xdr:nvSpPr>
      <xdr:spPr>
        <a:xfrm>
          <a:off x="14389744" y="1462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62882</xdr:rowOff>
    </xdr:from>
    <xdr:ext cx="405111" cy="259045"/>
    <xdr:sp macro="" textlink="">
      <xdr:nvSpPr>
        <xdr:cNvPr id="783" name="n_3mainValue【消防施設】&#10;有形固定資産減価償却率">
          <a:extLst>
            <a:ext uri="{FF2B5EF4-FFF2-40B4-BE49-F238E27FC236}">
              <a16:creationId xmlns:a16="http://schemas.microsoft.com/office/drawing/2014/main" id="{6EE662AF-4EFE-40CA-9D6D-47D8E4057D7A}"/>
            </a:ext>
          </a:extLst>
        </xdr:cNvPr>
        <xdr:cNvSpPr txBox="1"/>
      </xdr:nvSpPr>
      <xdr:spPr>
        <a:xfrm>
          <a:off x="13500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55263</xdr:rowOff>
    </xdr:from>
    <xdr:ext cx="405111" cy="259045"/>
    <xdr:sp macro="" textlink="">
      <xdr:nvSpPr>
        <xdr:cNvPr id="784" name="n_4mainValue【消防施設】&#10;有形固定資産減価償却率">
          <a:extLst>
            <a:ext uri="{FF2B5EF4-FFF2-40B4-BE49-F238E27FC236}">
              <a16:creationId xmlns:a16="http://schemas.microsoft.com/office/drawing/2014/main" id="{3CB1242E-9E9E-4B9D-8738-EA43BACFB22F}"/>
            </a:ext>
          </a:extLst>
        </xdr:cNvPr>
        <xdr:cNvSpPr txBox="1"/>
      </xdr:nvSpPr>
      <xdr:spPr>
        <a:xfrm>
          <a:off x="126117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688B9EED-2CB8-4A52-89EA-B891BAAB62D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CBBFEA8D-10D4-4FD6-9D9C-5334D845DA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EE06EBF9-E282-4AAE-8224-CFC38BFFD4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6D3F3B7D-25A9-42DE-9C52-1A2E951623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0A24B372-5FF2-4C50-BF10-AB02D99BA0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64617165-BCB3-46D3-BFA5-50AF2AA95AA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719A678A-6432-4073-8117-57D5228775A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7E91D0C7-71FE-4CF8-BD7F-5AD3D655243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195F84D8-4BBC-4B3C-8096-ECDC221F3C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0D21359E-2BF4-481B-B48A-02CDADC6DB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D5745211-4074-4C48-885E-929CF5C398B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FB6DD152-22E6-469C-AD57-CCCF55E1BE6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A202C04-7A7A-4186-BBDA-107D29F8EF1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2118CD33-02F7-4D1F-9AF5-547C3B2A008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C6CBF318-BD67-4CB5-9434-AA5AE79EF61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11C0DF54-2E77-4673-A1DC-5135E20B458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9211AE17-E3BC-4E0D-A911-2BE744B543F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8F9D2D6D-D90D-4407-802B-EC68CE260B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F47FF051-8E42-4F55-8B7D-63BBA0B123D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BFE2C57F-9562-4AAC-8995-1B965747A9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AEE1ED74-A4EA-47CC-9888-449647DDF4C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BE99A82-9CAB-4BE2-B2F1-856C99A79DD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2F4C8CB4-AF5E-460B-802A-68481FCA6C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808" name="直線コネクタ 807">
          <a:extLst>
            <a:ext uri="{FF2B5EF4-FFF2-40B4-BE49-F238E27FC236}">
              <a16:creationId xmlns:a16="http://schemas.microsoft.com/office/drawing/2014/main" id="{00B2D7A3-CCD2-48AD-9DF9-88D0B617CAE2}"/>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9" name="【消防施設】&#10;一人当たり面積最小値テキスト">
          <a:extLst>
            <a:ext uri="{FF2B5EF4-FFF2-40B4-BE49-F238E27FC236}">
              <a16:creationId xmlns:a16="http://schemas.microsoft.com/office/drawing/2014/main" id="{72BD0638-CA70-41AF-82C5-C7EA563FAD4D}"/>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10" name="直線コネクタ 809">
          <a:extLst>
            <a:ext uri="{FF2B5EF4-FFF2-40B4-BE49-F238E27FC236}">
              <a16:creationId xmlns:a16="http://schemas.microsoft.com/office/drawing/2014/main" id="{821B6766-8043-4AE4-BD2C-469AB6CF9D1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811" name="【消防施設】&#10;一人当たり面積最大値テキスト">
          <a:extLst>
            <a:ext uri="{FF2B5EF4-FFF2-40B4-BE49-F238E27FC236}">
              <a16:creationId xmlns:a16="http://schemas.microsoft.com/office/drawing/2014/main" id="{E6A31FB6-DFE0-4642-98BE-3F2985354626}"/>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812" name="直線コネクタ 811">
          <a:extLst>
            <a:ext uri="{FF2B5EF4-FFF2-40B4-BE49-F238E27FC236}">
              <a16:creationId xmlns:a16="http://schemas.microsoft.com/office/drawing/2014/main" id="{312861C3-E182-48E1-900F-7B4E0B6FC43D}"/>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156863</xdr:rowOff>
    </xdr:from>
    <xdr:ext cx="469744" cy="259045"/>
    <xdr:sp macro="" textlink="">
      <xdr:nvSpPr>
        <xdr:cNvPr id="813" name="【消防施設】&#10;一人当たり面積平均値テキスト">
          <a:extLst>
            <a:ext uri="{FF2B5EF4-FFF2-40B4-BE49-F238E27FC236}">
              <a16:creationId xmlns:a16="http://schemas.microsoft.com/office/drawing/2014/main" id="{45082213-87DA-4613-9B87-D8D3137F9B5F}"/>
            </a:ext>
          </a:extLst>
        </xdr:cNvPr>
        <xdr:cNvSpPr txBox="1"/>
      </xdr:nvSpPr>
      <xdr:spPr>
        <a:xfrm>
          <a:off x="22199600" y="14387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814" name="フローチャート: 判断 813">
          <a:extLst>
            <a:ext uri="{FF2B5EF4-FFF2-40B4-BE49-F238E27FC236}">
              <a16:creationId xmlns:a16="http://schemas.microsoft.com/office/drawing/2014/main" id="{F673B6E5-559D-4772-87D6-3699CBB854E3}"/>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815" name="フローチャート: 判断 814">
          <a:extLst>
            <a:ext uri="{FF2B5EF4-FFF2-40B4-BE49-F238E27FC236}">
              <a16:creationId xmlns:a16="http://schemas.microsoft.com/office/drawing/2014/main" id="{F3D8FA92-9F00-4E2D-8A22-407007D08BEB}"/>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124461</xdr:rowOff>
    </xdr:from>
    <xdr:to>
      <xdr:col>107</xdr:col>
      <xdr:colOff>101600</xdr:colOff>
      <xdr:row>84</xdr:row>
      <xdr:rowOff>54611</xdr:rowOff>
    </xdr:to>
    <xdr:sp macro="" textlink="">
      <xdr:nvSpPr>
        <xdr:cNvPr id="816" name="フローチャート: 判断 815">
          <a:extLst>
            <a:ext uri="{FF2B5EF4-FFF2-40B4-BE49-F238E27FC236}">
              <a16:creationId xmlns:a16="http://schemas.microsoft.com/office/drawing/2014/main" id="{E1596ECA-D033-4CCC-8B6C-9CB6F1CD850B}"/>
            </a:ext>
          </a:extLst>
        </xdr:cNvPr>
        <xdr:cNvSpPr/>
      </xdr:nvSpPr>
      <xdr:spPr>
        <a:xfrm>
          <a:off x="20383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153036</xdr:rowOff>
    </xdr:from>
    <xdr:to>
      <xdr:col>102</xdr:col>
      <xdr:colOff>165100</xdr:colOff>
      <xdr:row>85</xdr:row>
      <xdr:rowOff>83186</xdr:rowOff>
    </xdr:to>
    <xdr:sp macro="" textlink="">
      <xdr:nvSpPr>
        <xdr:cNvPr id="817" name="フローチャート: 判断 816">
          <a:extLst>
            <a:ext uri="{FF2B5EF4-FFF2-40B4-BE49-F238E27FC236}">
              <a16:creationId xmlns:a16="http://schemas.microsoft.com/office/drawing/2014/main" id="{A7FBC0CE-F46C-44A5-9860-0B45D7F3B6F7}"/>
            </a:ext>
          </a:extLst>
        </xdr:cNvPr>
        <xdr:cNvSpPr/>
      </xdr:nvSpPr>
      <xdr:spPr>
        <a:xfrm>
          <a:off x="19494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158750</xdr:rowOff>
    </xdr:from>
    <xdr:to>
      <xdr:col>98</xdr:col>
      <xdr:colOff>38100</xdr:colOff>
      <xdr:row>85</xdr:row>
      <xdr:rowOff>88900</xdr:rowOff>
    </xdr:to>
    <xdr:sp macro="" textlink="">
      <xdr:nvSpPr>
        <xdr:cNvPr id="818" name="フローチャート: 判断 817">
          <a:extLst>
            <a:ext uri="{FF2B5EF4-FFF2-40B4-BE49-F238E27FC236}">
              <a16:creationId xmlns:a16="http://schemas.microsoft.com/office/drawing/2014/main" id="{8FAD8EEC-A30D-4776-9497-BD730463EB02}"/>
            </a:ext>
          </a:extLst>
        </xdr:cNvPr>
        <xdr:cNvSpPr/>
      </xdr:nvSpPr>
      <xdr:spPr>
        <a:xfrm>
          <a:off x="18605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1D4980B8-2A45-4D1E-A12C-BA4C2DC208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E59A76E-D6F7-4859-8A5E-85412C5B49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20D66BB-686D-43E2-8DDB-659C65C35C9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083DEA61-A949-4926-B6E5-CB089C197BC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EE45E4A0-0871-4C22-90AD-226B10E073C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50164</xdr:rowOff>
    </xdr:from>
    <xdr:to>
      <xdr:col>116</xdr:col>
      <xdr:colOff>114300</xdr:colOff>
      <xdr:row>85</xdr:row>
      <xdr:rowOff>151764</xdr:rowOff>
    </xdr:to>
    <xdr:sp macro="" textlink="">
      <xdr:nvSpPr>
        <xdr:cNvPr id="824" name="楕円 823">
          <a:extLst>
            <a:ext uri="{FF2B5EF4-FFF2-40B4-BE49-F238E27FC236}">
              <a16:creationId xmlns:a16="http://schemas.microsoft.com/office/drawing/2014/main" id="{E3F91B22-8133-49C3-9A0A-A6E7323DA2B6}"/>
            </a:ext>
          </a:extLst>
        </xdr:cNvPr>
        <xdr:cNvSpPr/>
      </xdr:nvSpPr>
      <xdr:spPr>
        <a:xfrm>
          <a:off x="22110700" y="146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28591</xdr:rowOff>
    </xdr:from>
    <xdr:ext cx="469744" cy="259045"/>
    <xdr:sp macro="" textlink="">
      <xdr:nvSpPr>
        <xdr:cNvPr id="825" name="【消防施設】&#10;一人当たり面積該当値テキスト">
          <a:extLst>
            <a:ext uri="{FF2B5EF4-FFF2-40B4-BE49-F238E27FC236}">
              <a16:creationId xmlns:a16="http://schemas.microsoft.com/office/drawing/2014/main" id="{C6CB5281-C2BA-4579-A3F0-E98CEB7ACFB0}"/>
            </a:ext>
          </a:extLst>
        </xdr:cNvPr>
        <xdr:cNvSpPr txBox="1"/>
      </xdr:nvSpPr>
      <xdr:spPr>
        <a:xfrm>
          <a:off x="22199600" y="1460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826" name="楕円 825">
          <a:extLst>
            <a:ext uri="{FF2B5EF4-FFF2-40B4-BE49-F238E27FC236}">
              <a16:creationId xmlns:a16="http://schemas.microsoft.com/office/drawing/2014/main" id="{AD619548-4398-4AB1-8CD7-31F4A4CBC576}"/>
            </a:ext>
          </a:extLst>
        </xdr:cNvPr>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100964</xdr:rowOff>
    </xdr:from>
    <xdr:to>
      <xdr:col>116</xdr:col>
      <xdr:colOff>63500</xdr:colOff>
      <xdr:row>85</xdr:row>
      <xdr:rowOff>102870</xdr:rowOff>
    </xdr:to>
    <xdr:cxnSp macro="">
      <xdr:nvCxnSpPr>
        <xdr:cNvPr id="827" name="直線コネクタ 826">
          <a:extLst>
            <a:ext uri="{FF2B5EF4-FFF2-40B4-BE49-F238E27FC236}">
              <a16:creationId xmlns:a16="http://schemas.microsoft.com/office/drawing/2014/main" id="{F4039012-9B98-4315-947B-319F8C1936A2}"/>
            </a:ext>
          </a:extLst>
        </xdr:cNvPr>
        <xdr:cNvCxnSpPr/>
      </xdr:nvCxnSpPr>
      <xdr:spPr>
        <a:xfrm flipV="1">
          <a:off x="21323300" y="146742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53975</xdr:rowOff>
    </xdr:from>
    <xdr:to>
      <xdr:col>107</xdr:col>
      <xdr:colOff>101600</xdr:colOff>
      <xdr:row>85</xdr:row>
      <xdr:rowOff>155575</xdr:rowOff>
    </xdr:to>
    <xdr:sp macro="" textlink="">
      <xdr:nvSpPr>
        <xdr:cNvPr id="828" name="楕円 827">
          <a:extLst>
            <a:ext uri="{FF2B5EF4-FFF2-40B4-BE49-F238E27FC236}">
              <a16:creationId xmlns:a16="http://schemas.microsoft.com/office/drawing/2014/main" id="{12E44BD5-0FAF-45EB-BE26-F78BAFC04F9E}"/>
            </a:ext>
          </a:extLst>
        </xdr:cNvPr>
        <xdr:cNvSpPr/>
      </xdr:nvSpPr>
      <xdr:spPr>
        <a:xfrm>
          <a:off x="20383500" y="1462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104775</xdr:rowOff>
    </xdr:to>
    <xdr:cxnSp macro="">
      <xdr:nvCxnSpPr>
        <xdr:cNvPr id="829" name="直線コネクタ 828">
          <a:extLst>
            <a:ext uri="{FF2B5EF4-FFF2-40B4-BE49-F238E27FC236}">
              <a16:creationId xmlns:a16="http://schemas.microsoft.com/office/drawing/2014/main" id="{EEE1A44E-7A89-48B5-89E7-299ABDCDE0E8}"/>
            </a:ext>
          </a:extLst>
        </xdr:cNvPr>
        <xdr:cNvCxnSpPr/>
      </xdr:nvCxnSpPr>
      <xdr:spPr>
        <a:xfrm flipV="1">
          <a:off x="20434300" y="1467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55880</xdr:rowOff>
    </xdr:from>
    <xdr:to>
      <xdr:col>102</xdr:col>
      <xdr:colOff>165100</xdr:colOff>
      <xdr:row>85</xdr:row>
      <xdr:rowOff>157480</xdr:rowOff>
    </xdr:to>
    <xdr:sp macro="" textlink="">
      <xdr:nvSpPr>
        <xdr:cNvPr id="830" name="楕円 829">
          <a:extLst>
            <a:ext uri="{FF2B5EF4-FFF2-40B4-BE49-F238E27FC236}">
              <a16:creationId xmlns:a16="http://schemas.microsoft.com/office/drawing/2014/main" id="{0202DE8D-C9F7-4631-8B90-F1C488836C3D}"/>
            </a:ext>
          </a:extLst>
        </xdr:cNvPr>
        <xdr:cNvSpPr/>
      </xdr:nvSpPr>
      <xdr:spPr>
        <a:xfrm>
          <a:off x="19494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104775</xdr:rowOff>
    </xdr:from>
    <xdr:to>
      <xdr:col>107</xdr:col>
      <xdr:colOff>50800</xdr:colOff>
      <xdr:row>85</xdr:row>
      <xdr:rowOff>106680</xdr:rowOff>
    </xdr:to>
    <xdr:cxnSp macro="">
      <xdr:nvCxnSpPr>
        <xdr:cNvPr id="831" name="直線コネクタ 830">
          <a:extLst>
            <a:ext uri="{FF2B5EF4-FFF2-40B4-BE49-F238E27FC236}">
              <a16:creationId xmlns:a16="http://schemas.microsoft.com/office/drawing/2014/main" id="{4AD3DF27-0473-4F61-A6DA-F5AFD945B1BA}"/>
            </a:ext>
          </a:extLst>
        </xdr:cNvPr>
        <xdr:cNvCxnSpPr/>
      </xdr:nvCxnSpPr>
      <xdr:spPr>
        <a:xfrm flipV="1">
          <a:off x="19545300" y="146780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57786</xdr:rowOff>
    </xdr:from>
    <xdr:to>
      <xdr:col>98</xdr:col>
      <xdr:colOff>38100</xdr:colOff>
      <xdr:row>85</xdr:row>
      <xdr:rowOff>159386</xdr:rowOff>
    </xdr:to>
    <xdr:sp macro="" textlink="">
      <xdr:nvSpPr>
        <xdr:cNvPr id="832" name="楕円 831">
          <a:extLst>
            <a:ext uri="{FF2B5EF4-FFF2-40B4-BE49-F238E27FC236}">
              <a16:creationId xmlns:a16="http://schemas.microsoft.com/office/drawing/2014/main" id="{4271DEA6-1A5E-4C0D-97B7-68F726C1BCD1}"/>
            </a:ext>
          </a:extLst>
        </xdr:cNvPr>
        <xdr:cNvSpPr/>
      </xdr:nvSpPr>
      <xdr:spPr>
        <a:xfrm>
          <a:off x="18605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106680</xdr:rowOff>
    </xdr:from>
    <xdr:to>
      <xdr:col>102</xdr:col>
      <xdr:colOff>114300</xdr:colOff>
      <xdr:row>85</xdr:row>
      <xdr:rowOff>108586</xdr:rowOff>
    </xdr:to>
    <xdr:cxnSp macro="">
      <xdr:nvCxnSpPr>
        <xdr:cNvPr id="833" name="直線コネクタ 832">
          <a:extLst>
            <a:ext uri="{FF2B5EF4-FFF2-40B4-BE49-F238E27FC236}">
              <a16:creationId xmlns:a16="http://schemas.microsoft.com/office/drawing/2014/main" id="{BC4D16F9-42F4-4590-81AE-C2D8817EA8B8}"/>
            </a:ext>
          </a:extLst>
        </xdr:cNvPr>
        <xdr:cNvCxnSpPr/>
      </xdr:nvCxnSpPr>
      <xdr:spPr>
        <a:xfrm flipV="1">
          <a:off x="18656300" y="146799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88282</xdr:rowOff>
    </xdr:from>
    <xdr:ext cx="469744" cy="259045"/>
    <xdr:sp macro="" textlink="">
      <xdr:nvSpPr>
        <xdr:cNvPr id="834" name="n_1aveValue【消防施設】&#10;一人当たり面積">
          <a:extLst>
            <a:ext uri="{FF2B5EF4-FFF2-40B4-BE49-F238E27FC236}">
              <a16:creationId xmlns:a16="http://schemas.microsoft.com/office/drawing/2014/main" id="{62D54987-2F50-4686-9A90-20AA0E79DA20}"/>
            </a:ext>
          </a:extLst>
        </xdr:cNvPr>
        <xdr:cNvSpPr txBox="1"/>
      </xdr:nvSpPr>
      <xdr:spPr>
        <a:xfrm>
          <a:off x="21075727" y="1431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71138</xdr:rowOff>
    </xdr:from>
    <xdr:ext cx="469744" cy="259045"/>
    <xdr:sp macro="" textlink="">
      <xdr:nvSpPr>
        <xdr:cNvPr id="835" name="n_2aveValue【消防施設】&#10;一人当たり面積">
          <a:extLst>
            <a:ext uri="{FF2B5EF4-FFF2-40B4-BE49-F238E27FC236}">
              <a16:creationId xmlns:a16="http://schemas.microsoft.com/office/drawing/2014/main" id="{819DF088-A39C-426A-882C-B68FF2F13AEE}"/>
            </a:ext>
          </a:extLst>
        </xdr:cNvPr>
        <xdr:cNvSpPr txBox="1"/>
      </xdr:nvSpPr>
      <xdr:spPr>
        <a:xfrm>
          <a:off x="20199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99713</xdr:rowOff>
    </xdr:from>
    <xdr:ext cx="469744" cy="259045"/>
    <xdr:sp macro="" textlink="">
      <xdr:nvSpPr>
        <xdr:cNvPr id="836" name="n_3aveValue【消防施設】&#10;一人当たり面積">
          <a:extLst>
            <a:ext uri="{FF2B5EF4-FFF2-40B4-BE49-F238E27FC236}">
              <a16:creationId xmlns:a16="http://schemas.microsoft.com/office/drawing/2014/main" id="{749140FC-8004-4CB7-8DD8-5B8CDEC1E49F}"/>
            </a:ext>
          </a:extLst>
        </xdr:cNvPr>
        <xdr:cNvSpPr txBox="1"/>
      </xdr:nvSpPr>
      <xdr:spPr>
        <a:xfrm>
          <a:off x="19310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105427</xdr:rowOff>
    </xdr:from>
    <xdr:ext cx="469744" cy="259045"/>
    <xdr:sp macro="" textlink="">
      <xdr:nvSpPr>
        <xdr:cNvPr id="837" name="n_4aveValue【消防施設】&#10;一人当たり面積">
          <a:extLst>
            <a:ext uri="{FF2B5EF4-FFF2-40B4-BE49-F238E27FC236}">
              <a16:creationId xmlns:a16="http://schemas.microsoft.com/office/drawing/2014/main" id="{C2E35A90-D814-4A8C-B6B9-1E8F29F56DAE}"/>
            </a:ext>
          </a:extLst>
        </xdr:cNvPr>
        <xdr:cNvSpPr txBox="1"/>
      </xdr:nvSpPr>
      <xdr:spPr>
        <a:xfrm>
          <a:off x="18421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144797</xdr:rowOff>
    </xdr:from>
    <xdr:ext cx="469744" cy="259045"/>
    <xdr:sp macro="" textlink="">
      <xdr:nvSpPr>
        <xdr:cNvPr id="838" name="n_1mainValue【消防施設】&#10;一人当たり面積">
          <a:extLst>
            <a:ext uri="{FF2B5EF4-FFF2-40B4-BE49-F238E27FC236}">
              <a16:creationId xmlns:a16="http://schemas.microsoft.com/office/drawing/2014/main" id="{CE129C03-C0FF-46EB-9673-564EA5FB5AFB}"/>
            </a:ext>
          </a:extLst>
        </xdr:cNvPr>
        <xdr:cNvSpPr txBox="1"/>
      </xdr:nvSpPr>
      <xdr:spPr>
        <a:xfrm>
          <a:off x="210757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146702</xdr:rowOff>
    </xdr:from>
    <xdr:ext cx="469744" cy="259045"/>
    <xdr:sp macro="" textlink="">
      <xdr:nvSpPr>
        <xdr:cNvPr id="839" name="n_2mainValue【消防施設】&#10;一人当たり面積">
          <a:extLst>
            <a:ext uri="{FF2B5EF4-FFF2-40B4-BE49-F238E27FC236}">
              <a16:creationId xmlns:a16="http://schemas.microsoft.com/office/drawing/2014/main" id="{5D0C9FB5-8989-4297-8144-960C1745B856}"/>
            </a:ext>
          </a:extLst>
        </xdr:cNvPr>
        <xdr:cNvSpPr txBox="1"/>
      </xdr:nvSpPr>
      <xdr:spPr>
        <a:xfrm>
          <a:off x="2019942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148607</xdr:rowOff>
    </xdr:from>
    <xdr:ext cx="469744" cy="259045"/>
    <xdr:sp macro="" textlink="">
      <xdr:nvSpPr>
        <xdr:cNvPr id="840" name="n_3mainValue【消防施設】&#10;一人当たり面積">
          <a:extLst>
            <a:ext uri="{FF2B5EF4-FFF2-40B4-BE49-F238E27FC236}">
              <a16:creationId xmlns:a16="http://schemas.microsoft.com/office/drawing/2014/main" id="{3DBCDCCE-4B27-4633-B1C0-A0F9F9B33C3E}"/>
            </a:ext>
          </a:extLst>
        </xdr:cNvPr>
        <xdr:cNvSpPr txBox="1"/>
      </xdr:nvSpPr>
      <xdr:spPr>
        <a:xfrm>
          <a:off x="193104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150513</xdr:rowOff>
    </xdr:from>
    <xdr:ext cx="469744" cy="259045"/>
    <xdr:sp macro="" textlink="">
      <xdr:nvSpPr>
        <xdr:cNvPr id="841" name="n_4mainValue【消防施設】&#10;一人当たり面積">
          <a:extLst>
            <a:ext uri="{FF2B5EF4-FFF2-40B4-BE49-F238E27FC236}">
              <a16:creationId xmlns:a16="http://schemas.microsoft.com/office/drawing/2014/main" id="{0E7FD8A4-7336-4D17-9BD7-B3DA2427EC2C}"/>
            </a:ext>
          </a:extLst>
        </xdr:cNvPr>
        <xdr:cNvSpPr txBox="1"/>
      </xdr:nvSpPr>
      <xdr:spPr>
        <a:xfrm>
          <a:off x="18421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5E65AEF7-0B46-4E50-B677-1E8F62448B2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4D3E8FB0-475A-4029-9AAF-3B409ACC26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75930164-F907-431E-9B39-B80951C0049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79B0155B-1E47-4AEE-9DA6-4A0681F282E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E0307490-74D1-4ACB-8EDE-C40899B3AD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D3D04802-0D6F-4548-821D-5AEAB2077FF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BEEFE67B-C907-422C-8144-2B502AEC46B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AEA8C52B-D225-4D99-AA52-C606790A64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870F3351-5D92-4815-941B-BDD08BBB503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BE0F2D98-2657-412A-A883-E2C34D1D40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2" name="テキスト ボックス 851">
          <a:extLst>
            <a:ext uri="{FF2B5EF4-FFF2-40B4-BE49-F238E27FC236}">
              <a16:creationId xmlns:a16="http://schemas.microsoft.com/office/drawing/2014/main" id="{1A658316-CD62-4284-96D8-D05A758B234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C304C679-64BA-49AF-818E-72BA831865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4" name="テキスト ボックス 853">
          <a:extLst>
            <a:ext uri="{FF2B5EF4-FFF2-40B4-BE49-F238E27FC236}">
              <a16:creationId xmlns:a16="http://schemas.microsoft.com/office/drawing/2014/main" id="{9518E005-B448-4136-AA76-49BAF5E9466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8E4FA9D9-70AC-41EF-A1BD-3CC73CCA18A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90E3D06A-BC5D-441C-BF9E-C8644FCB9E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8464C05A-321C-4426-A7C7-B65226BD68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06A57BE0-78D1-423C-86B3-28AE83C66AB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6C4A8402-099C-49C7-A01B-F8DCDEE02E5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F47BE3F1-2376-484B-968A-B38A4F96FE5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B8AB06E7-85B1-4F3D-9197-BA95FFDD469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80768A47-E2FA-441E-9864-A3C4287B648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E23C8150-3344-4403-8FD2-F54E4D125B1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4" name="テキスト ボックス 863">
          <a:extLst>
            <a:ext uri="{FF2B5EF4-FFF2-40B4-BE49-F238E27FC236}">
              <a16:creationId xmlns:a16="http://schemas.microsoft.com/office/drawing/2014/main" id="{7E25FBDC-AAF3-4142-9FEB-7787F60BD2E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9BEE11B-29B5-4921-A2CA-DC9FBD25027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6" name="【庁舎】&#10;有形固定資産減価償却率グラフ枠">
          <a:extLst>
            <a:ext uri="{FF2B5EF4-FFF2-40B4-BE49-F238E27FC236}">
              <a16:creationId xmlns:a16="http://schemas.microsoft.com/office/drawing/2014/main" id="{C906FC1F-2499-4BCB-80D7-0A6F765E754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867" name="直線コネクタ 866">
          <a:extLst>
            <a:ext uri="{FF2B5EF4-FFF2-40B4-BE49-F238E27FC236}">
              <a16:creationId xmlns:a16="http://schemas.microsoft.com/office/drawing/2014/main" id="{DB421613-FD4D-4BAC-AA26-53E5BA7721B1}"/>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8" name="【庁舎】&#10;有形固定資産減価償却率最小値テキスト">
          <a:extLst>
            <a:ext uri="{FF2B5EF4-FFF2-40B4-BE49-F238E27FC236}">
              <a16:creationId xmlns:a16="http://schemas.microsoft.com/office/drawing/2014/main" id="{3834FED3-9C05-437A-A2FD-C5F33A00F14E}"/>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9" name="直線コネクタ 868">
          <a:extLst>
            <a:ext uri="{FF2B5EF4-FFF2-40B4-BE49-F238E27FC236}">
              <a16:creationId xmlns:a16="http://schemas.microsoft.com/office/drawing/2014/main" id="{204D0A17-13C1-4560-A691-70A168ACD318}"/>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70" name="【庁舎】&#10;有形固定資産減価償却率最大値テキスト">
          <a:extLst>
            <a:ext uri="{FF2B5EF4-FFF2-40B4-BE49-F238E27FC236}">
              <a16:creationId xmlns:a16="http://schemas.microsoft.com/office/drawing/2014/main" id="{55758A8E-07A4-4ABB-A7FE-9E369EFC678B}"/>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71" name="直線コネクタ 870">
          <a:extLst>
            <a:ext uri="{FF2B5EF4-FFF2-40B4-BE49-F238E27FC236}">
              <a16:creationId xmlns:a16="http://schemas.microsoft.com/office/drawing/2014/main" id="{79ACD8F0-9723-4784-AF62-240C22D38531}"/>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872" name="【庁舎】&#10;有形固定資産減価償却率平均値テキスト">
          <a:extLst>
            <a:ext uri="{FF2B5EF4-FFF2-40B4-BE49-F238E27FC236}">
              <a16:creationId xmlns:a16="http://schemas.microsoft.com/office/drawing/2014/main" id="{27AD9A1A-92A2-46CB-AA83-25724FF685F6}"/>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3" name="フローチャート: 判断 872">
          <a:extLst>
            <a:ext uri="{FF2B5EF4-FFF2-40B4-BE49-F238E27FC236}">
              <a16:creationId xmlns:a16="http://schemas.microsoft.com/office/drawing/2014/main" id="{A56BF01E-AFF7-4EA6-AC7C-D98899617936}"/>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874" name="フローチャート: 判断 873">
          <a:extLst>
            <a:ext uri="{FF2B5EF4-FFF2-40B4-BE49-F238E27FC236}">
              <a16:creationId xmlns:a16="http://schemas.microsoft.com/office/drawing/2014/main" id="{70785529-361D-4336-A30C-546488DFE375}"/>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75" name="フローチャート: 判断 874">
          <a:extLst>
            <a:ext uri="{FF2B5EF4-FFF2-40B4-BE49-F238E27FC236}">
              <a16:creationId xmlns:a16="http://schemas.microsoft.com/office/drawing/2014/main" id="{CAFDA28C-2DD1-45CA-B45A-C25E42F21982}"/>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170724</xdr:rowOff>
    </xdr:from>
    <xdr:to>
      <xdr:col>72</xdr:col>
      <xdr:colOff>38100</xdr:colOff>
      <xdr:row>105</xdr:row>
      <xdr:rowOff>100874</xdr:rowOff>
    </xdr:to>
    <xdr:sp macro="" textlink="">
      <xdr:nvSpPr>
        <xdr:cNvPr id="876" name="フローチャート: 判断 875">
          <a:extLst>
            <a:ext uri="{FF2B5EF4-FFF2-40B4-BE49-F238E27FC236}">
              <a16:creationId xmlns:a16="http://schemas.microsoft.com/office/drawing/2014/main" id="{12861AA1-69B2-4843-8789-042F9924D0D2}"/>
            </a:ext>
          </a:extLst>
        </xdr:cNvPr>
        <xdr:cNvSpPr/>
      </xdr:nvSpPr>
      <xdr:spPr>
        <a:xfrm>
          <a:off x="13652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xdr:rowOff>
    </xdr:from>
    <xdr:to>
      <xdr:col>67</xdr:col>
      <xdr:colOff>101600</xdr:colOff>
      <xdr:row>105</xdr:row>
      <xdr:rowOff>109038</xdr:rowOff>
    </xdr:to>
    <xdr:sp macro="" textlink="">
      <xdr:nvSpPr>
        <xdr:cNvPr id="877" name="フローチャート: 判断 876">
          <a:extLst>
            <a:ext uri="{FF2B5EF4-FFF2-40B4-BE49-F238E27FC236}">
              <a16:creationId xmlns:a16="http://schemas.microsoft.com/office/drawing/2014/main" id="{5349ED94-6173-488F-BC3C-02B0234DBD1C}"/>
            </a:ext>
          </a:extLst>
        </xdr:cNvPr>
        <xdr:cNvSpPr/>
      </xdr:nvSpPr>
      <xdr:spPr>
        <a:xfrm>
          <a:off x="12763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B154957-BFB0-4E6F-AA57-6C181F6240A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239AEBEF-E888-46B9-B344-0DB0D53BF33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D740C312-56B1-4ADB-96DF-364F9F78FB7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1D6500CA-8362-4C3A-8945-06B63A692A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EB3AEF05-8A66-4024-B4F5-DD179649B3F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46627</xdr:rowOff>
    </xdr:from>
    <xdr:to>
      <xdr:col>85</xdr:col>
      <xdr:colOff>177800</xdr:colOff>
      <xdr:row>104</xdr:row>
      <xdr:rowOff>148227</xdr:rowOff>
    </xdr:to>
    <xdr:sp macro="" textlink="">
      <xdr:nvSpPr>
        <xdr:cNvPr id="883" name="楕円 882">
          <a:extLst>
            <a:ext uri="{FF2B5EF4-FFF2-40B4-BE49-F238E27FC236}">
              <a16:creationId xmlns:a16="http://schemas.microsoft.com/office/drawing/2014/main" id="{AFA72333-2817-4B34-997C-63C77D116098}"/>
            </a:ext>
          </a:extLst>
        </xdr:cNvPr>
        <xdr:cNvSpPr/>
      </xdr:nvSpPr>
      <xdr:spPr>
        <a:xfrm>
          <a:off x="162687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69504</xdr:rowOff>
    </xdr:from>
    <xdr:ext cx="405111" cy="259045"/>
    <xdr:sp macro="" textlink="">
      <xdr:nvSpPr>
        <xdr:cNvPr id="884" name="【庁舎】&#10;有形固定資産減価償却率該当値テキスト">
          <a:extLst>
            <a:ext uri="{FF2B5EF4-FFF2-40B4-BE49-F238E27FC236}">
              <a16:creationId xmlns:a16="http://schemas.microsoft.com/office/drawing/2014/main" id="{2CB9766E-6488-490F-B6CD-CD779FA338A8}"/>
            </a:ext>
          </a:extLst>
        </xdr:cNvPr>
        <xdr:cNvSpPr txBox="1"/>
      </xdr:nvSpPr>
      <xdr:spPr>
        <a:xfrm>
          <a:off x="16357600" y="1772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7438</xdr:rowOff>
    </xdr:from>
    <xdr:to>
      <xdr:col>81</xdr:col>
      <xdr:colOff>101600</xdr:colOff>
      <xdr:row>104</xdr:row>
      <xdr:rowOff>109038</xdr:rowOff>
    </xdr:to>
    <xdr:sp macro="" textlink="">
      <xdr:nvSpPr>
        <xdr:cNvPr id="885" name="楕円 884">
          <a:extLst>
            <a:ext uri="{FF2B5EF4-FFF2-40B4-BE49-F238E27FC236}">
              <a16:creationId xmlns:a16="http://schemas.microsoft.com/office/drawing/2014/main" id="{B6467E3D-1034-4438-9AF3-A88772242856}"/>
            </a:ext>
          </a:extLst>
        </xdr:cNvPr>
        <xdr:cNvSpPr/>
      </xdr:nvSpPr>
      <xdr:spPr>
        <a:xfrm>
          <a:off x="15430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58238</xdr:rowOff>
    </xdr:from>
    <xdr:to>
      <xdr:col>85</xdr:col>
      <xdr:colOff>127000</xdr:colOff>
      <xdr:row>104</xdr:row>
      <xdr:rowOff>97427</xdr:rowOff>
    </xdr:to>
    <xdr:cxnSp macro="">
      <xdr:nvCxnSpPr>
        <xdr:cNvPr id="886" name="直線コネクタ 885">
          <a:extLst>
            <a:ext uri="{FF2B5EF4-FFF2-40B4-BE49-F238E27FC236}">
              <a16:creationId xmlns:a16="http://schemas.microsoft.com/office/drawing/2014/main" id="{4AF7F488-8BFD-494C-83DE-A0A7E74DCBEE}"/>
            </a:ext>
          </a:extLst>
        </xdr:cNvPr>
        <xdr:cNvCxnSpPr/>
      </xdr:nvCxnSpPr>
      <xdr:spPr>
        <a:xfrm>
          <a:off x="15481300" y="17889038"/>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87" name="楕円 886">
          <a:extLst>
            <a:ext uri="{FF2B5EF4-FFF2-40B4-BE49-F238E27FC236}">
              <a16:creationId xmlns:a16="http://schemas.microsoft.com/office/drawing/2014/main" id="{5DBC06D6-EB1E-48AD-9BE6-C93B00277726}"/>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58238</xdr:rowOff>
    </xdr:to>
    <xdr:cxnSp macro="">
      <xdr:nvCxnSpPr>
        <xdr:cNvPr id="888" name="直線コネクタ 887">
          <a:extLst>
            <a:ext uri="{FF2B5EF4-FFF2-40B4-BE49-F238E27FC236}">
              <a16:creationId xmlns:a16="http://schemas.microsoft.com/office/drawing/2014/main" id="{C306EB3C-D83E-4EA2-8406-ED5A594BBE3C}"/>
            </a:ext>
          </a:extLst>
        </xdr:cNvPr>
        <xdr:cNvCxnSpPr/>
      </xdr:nvCxnSpPr>
      <xdr:spPr>
        <a:xfrm>
          <a:off x="14592300" y="1785148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103777</xdr:rowOff>
    </xdr:from>
    <xdr:to>
      <xdr:col>72</xdr:col>
      <xdr:colOff>38100</xdr:colOff>
      <xdr:row>104</xdr:row>
      <xdr:rowOff>33927</xdr:rowOff>
    </xdr:to>
    <xdr:sp macro="" textlink="">
      <xdr:nvSpPr>
        <xdr:cNvPr id="889" name="楕円 888">
          <a:extLst>
            <a:ext uri="{FF2B5EF4-FFF2-40B4-BE49-F238E27FC236}">
              <a16:creationId xmlns:a16="http://schemas.microsoft.com/office/drawing/2014/main" id="{16715473-5AD0-4954-83E1-9BF077807EBA}"/>
            </a:ext>
          </a:extLst>
        </xdr:cNvPr>
        <xdr:cNvSpPr/>
      </xdr:nvSpPr>
      <xdr:spPr>
        <a:xfrm>
          <a:off x="13652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104</xdr:row>
      <xdr:rowOff>20682</xdr:rowOff>
    </xdr:to>
    <xdr:cxnSp macro="">
      <xdr:nvCxnSpPr>
        <xdr:cNvPr id="890" name="直線コネクタ 889">
          <a:extLst>
            <a:ext uri="{FF2B5EF4-FFF2-40B4-BE49-F238E27FC236}">
              <a16:creationId xmlns:a16="http://schemas.microsoft.com/office/drawing/2014/main" id="{FEED912E-29AD-4089-A4C1-DE04220C10BB}"/>
            </a:ext>
          </a:extLst>
        </xdr:cNvPr>
        <xdr:cNvCxnSpPr/>
      </xdr:nvCxnSpPr>
      <xdr:spPr>
        <a:xfrm>
          <a:off x="13703300" y="1781392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111942</xdr:rowOff>
    </xdr:from>
    <xdr:to>
      <xdr:col>67</xdr:col>
      <xdr:colOff>101600</xdr:colOff>
      <xdr:row>105</xdr:row>
      <xdr:rowOff>42092</xdr:rowOff>
    </xdr:to>
    <xdr:sp macro="" textlink="">
      <xdr:nvSpPr>
        <xdr:cNvPr id="891" name="楕円 890">
          <a:extLst>
            <a:ext uri="{FF2B5EF4-FFF2-40B4-BE49-F238E27FC236}">
              <a16:creationId xmlns:a16="http://schemas.microsoft.com/office/drawing/2014/main" id="{F3264A90-968B-4512-996B-A970770F935F}"/>
            </a:ext>
          </a:extLst>
        </xdr:cNvPr>
        <xdr:cNvSpPr/>
      </xdr:nvSpPr>
      <xdr:spPr>
        <a:xfrm>
          <a:off x="12763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162742</xdr:rowOff>
    </xdr:to>
    <xdr:cxnSp macro="">
      <xdr:nvCxnSpPr>
        <xdr:cNvPr id="892" name="直線コネクタ 891">
          <a:extLst>
            <a:ext uri="{FF2B5EF4-FFF2-40B4-BE49-F238E27FC236}">
              <a16:creationId xmlns:a16="http://schemas.microsoft.com/office/drawing/2014/main" id="{5D8E3F95-F995-47D4-9B74-DE277ED7F8DB}"/>
            </a:ext>
          </a:extLst>
        </xdr:cNvPr>
        <xdr:cNvCxnSpPr/>
      </xdr:nvCxnSpPr>
      <xdr:spPr>
        <a:xfrm flipV="1">
          <a:off x="12814300" y="1781392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893" name="n_1aveValue【庁舎】&#10;有形固定資産減価償却率">
          <a:extLst>
            <a:ext uri="{FF2B5EF4-FFF2-40B4-BE49-F238E27FC236}">
              <a16:creationId xmlns:a16="http://schemas.microsoft.com/office/drawing/2014/main" id="{B47B09B5-EAE0-4D5D-96DB-E4A5CC919B8C}"/>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94" name="n_2aveValue【庁舎】&#10;有形固定資産減価償却率">
          <a:extLst>
            <a:ext uri="{FF2B5EF4-FFF2-40B4-BE49-F238E27FC236}">
              <a16:creationId xmlns:a16="http://schemas.microsoft.com/office/drawing/2014/main" id="{628504E8-42C6-421B-A005-F44C1DCB15EE}"/>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92001</xdr:rowOff>
    </xdr:from>
    <xdr:ext cx="405111" cy="259045"/>
    <xdr:sp macro="" textlink="">
      <xdr:nvSpPr>
        <xdr:cNvPr id="895" name="n_3aveValue【庁舎】&#10;有形固定資産減価償却率">
          <a:extLst>
            <a:ext uri="{FF2B5EF4-FFF2-40B4-BE49-F238E27FC236}">
              <a16:creationId xmlns:a16="http://schemas.microsoft.com/office/drawing/2014/main" id="{52F1B130-4256-4635-A3A1-C72B8AF3E65F}"/>
            </a:ext>
          </a:extLst>
        </xdr:cNvPr>
        <xdr:cNvSpPr txBox="1"/>
      </xdr:nvSpPr>
      <xdr:spPr>
        <a:xfrm>
          <a:off x="13500744" y="1809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100165</xdr:rowOff>
    </xdr:from>
    <xdr:ext cx="405111" cy="259045"/>
    <xdr:sp macro="" textlink="">
      <xdr:nvSpPr>
        <xdr:cNvPr id="896" name="n_4aveValue【庁舎】&#10;有形固定資産減価償却率">
          <a:extLst>
            <a:ext uri="{FF2B5EF4-FFF2-40B4-BE49-F238E27FC236}">
              <a16:creationId xmlns:a16="http://schemas.microsoft.com/office/drawing/2014/main" id="{5E4ECF81-A5FB-46A4-869C-BE9B5F2C1144}"/>
            </a:ext>
          </a:extLst>
        </xdr:cNvPr>
        <xdr:cNvSpPr txBox="1"/>
      </xdr:nvSpPr>
      <xdr:spPr>
        <a:xfrm>
          <a:off x="12611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125565</xdr:rowOff>
    </xdr:from>
    <xdr:ext cx="405111" cy="259045"/>
    <xdr:sp macro="" textlink="">
      <xdr:nvSpPr>
        <xdr:cNvPr id="897" name="n_1mainValue【庁舎】&#10;有形固定資産減価償却率">
          <a:extLst>
            <a:ext uri="{FF2B5EF4-FFF2-40B4-BE49-F238E27FC236}">
              <a16:creationId xmlns:a16="http://schemas.microsoft.com/office/drawing/2014/main" id="{D5ECF1A3-DD16-4572-8331-4D1FD495CAA8}"/>
            </a:ext>
          </a:extLst>
        </xdr:cNvPr>
        <xdr:cNvSpPr txBox="1"/>
      </xdr:nvSpPr>
      <xdr:spPr>
        <a:xfrm>
          <a:off x="15266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898" name="n_2mainValue【庁舎】&#10;有形固定資産減価償却率">
          <a:extLst>
            <a:ext uri="{FF2B5EF4-FFF2-40B4-BE49-F238E27FC236}">
              <a16:creationId xmlns:a16="http://schemas.microsoft.com/office/drawing/2014/main" id="{83DC1B69-2134-4C2A-AFBE-C9A7434F6E9B}"/>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50454</xdr:rowOff>
    </xdr:from>
    <xdr:ext cx="405111" cy="259045"/>
    <xdr:sp macro="" textlink="">
      <xdr:nvSpPr>
        <xdr:cNvPr id="899" name="n_3mainValue【庁舎】&#10;有形固定資産減価償却率">
          <a:extLst>
            <a:ext uri="{FF2B5EF4-FFF2-40B4-BE49-F238E27FC236}">
              <a16:creationId xmlns:a16="http://schemas.microsoft.com/office/drawing/2014/main" id="{9F9AF8D0-6DC4-4D4D-A7D4-EA4C4BBDD550}"/>
            </a:ext>
          </a:extLst>
        </xdr:cNvPr>
        <xdr:cNvSpPr txBox="1"/>
      </xdr:nvSpPr>
      <xdr:spPr>
        <a:xfrm>
          <a:off x="13500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900" name="n_4mainValue【庁舎】&#10;有形固定資産減価償却率">
          <a:extLst>
            <a:ext uri="{FF2B5EF4-FFF2-40B4-BE49-F238E27FC236}">
              <a16:creationId xmlns:a16="http://schemas.microsoft.com/office/drawing/2014/main" id="{843C630F-17AA-4862-8F47-169395EFFCC8}"/>
            </a:ext>
          </a:extLst>
        </xdr:cNvPr>
        <xdr:cNvSpPr txBox="1"/>
      </xdr:nvSpPr>
      <xdr:spPr>
        <a:xfrm>
          <a:off x="12611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1" name="正方形/長方形 900">
          <a:extLst>
            <a:ext uri="{FF2B5EF4-FFF2-40B4-BE49-F238E27FC236}">
              <a16:creationId xmlns:a16="http://schemas.microsoft.com/office/drawing/2014/main" id="{ADC67003-DF1D-4BF5-A7B3-9D13A929A7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2" name="正方形/長方形 901">
          <a:extLst>
            <a:ext uri="{FF2B5EF4-FFF2-40B4-BE49-F238E27FC236}">
              <a16:creationId xmlns:a16="http://schemas.microsoft.com/office/drawing/2014/main" id="{5E0FBF42-7715-4E7E-88EC-35EA4103064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3" name="正方形/長方形 902">
          <a:extLst>
            <a:ext uri="{FF2B5EF4-FFF2-40B4-BE49-F238E27FC236}">
              <a16:creationId xmlns:a16="http://schemas.microsoft.com/office/drawing/2014/main" id="{9410536F-83E7-49BB-8AFE-B27F1968DE3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4" name="正方形/長方形 903">
          <a:extLst>
            <a:ext uri="{FF2B5EF4-FFF2-40B4-BE49-F238E27FC236}">
              <a16:creationId xmlns:a16="http://schemas.microsoft.com/office/drawing/2014/main" id="{DA6C85BB-4D35-4DE7-9337-E286B59C21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5" name="正方形/長方形 904">
          <a:extLst>
            <a:ext uri="{FF2B5EF4-FFF2-40B4-BE49-F238E27FC236}">
              <a16:creationId xmlns:a16="http://schemas.microsoft.com/office/drawing/2014/main" id="{35D1E42F-1419-456C-86F8-60B6D7B4BC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6" name="正方形/長方形 905">
          <a:extLst>
            <a:ext uri="{FF2B5EF4-FFF2-40B4-BE49-F238E27FC236}">
              <a16:creationId xmlns:a16="http://schemas.microsoft.com/office/drawing/2014/main" id="{2512F05F-570C-4CD4-92A1-AED52AA911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7" name="正方形/長方形 906">
          <a:extLst>
            <a:ext uri="{FF2B5EF4-FFF2-40B4-BE49-F238E27FC236}">
              <a16:creationId xmlns:a16="http://schemas.microsoft.com/office/drawing/2014/main" id="{F34F12D4-B4F7-46BC-A868-C5271AA3A3A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8" name="正方形/長方形 907">
          <a:extLst>
            <a:ext uri="{FF2B5EF4-FFF2-40B4-BE49-F238E27FC236}">
              <a16:creationId xmlns:a16="http://schemas.microsoft.com/office/drawing/2014/main" id="{70F10796-0E09-4C61-9596-372600F9209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9" name="テキスト ボックス 908">
          <a:extLst>
            <a:ext uri="{FF2B5EF4-FFF2-40B4-BE49-F238E27FC236}">
              <a16:creationId xmlns:a16="http://schemas.microsoft.com/office/drawing/2014/main" id="{57F6C771-DEEA-435C-8BD5-D5CDBEC039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0" name="直線コネクタ 909">
          <a:extLst>
            <a:ext uri="{FF2B5EF4-FFF2-40B4-BE49-F238E27FC236}">
              <a16:creationId xmlns:a16="http://schemas.microsoft.com/office/drawing/2014/main" id="{C6242DA5-CBC4-4E1B-A91B-E2DAD9104B0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1" name="直線コネクタ 910">
          <a:extLst>
            <a:ext uri="{FF2B5EF4-FFF2-40B4-BE49-F238E27FC236}">
              <a16:creationId xmlns:a16="http://schemas.microsoft.com/office/drawing/2014/main" id="{111CC3A6-851C-428A-B245-4E528AB443A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2" name="テキスト ボックス 911">
          <a:extLst>
            <a:ext uri="{FF2B5EF4-FFF2-40B4-BE49-F238E27FC236}">
              <a16:creationId xmlns:a16="http://schemas.microsoft.com/office/drawing/2014/main" id="{A9AC6EC9-C2EB-43CE-AD30-1752C34B15B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3" name="直線コネクタ 912">
          <a:extLst>
            <a:ext uri="{FF2B5EF4-FFF2-40B4-BE49-F238E27FC236}">
              <a16:creationId xmlns:a16="http://schemas.microsoft.com/office/drawing/2014/main" id="{8BBCAC20-34FA-4889-BA62-0A8C2FEA305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4" name="テキスト ボックス 913">
          <a:extLst>
            <a:ext uri="{FF2B5EF4-FFF2-40B4-BE49-F238E27FC236}">
              <a16:creationId xmlns:a16="http://schemas.microsoft.com/office/drawing/2014/main" id="{7B00B783-D665-4496-A40C-F5A132E7F7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5" name="直線コネクタ 914">
          <a:extLst>
            <a:ext uri="{FF2B5EF4-FFF2-40B4-BE49-F238E27FC236}">
              <a16:creationId xmlns:a16="http://schemas.microsoft.com/office/drawing/2014/main" id="{C0EC0127-5C59-4E49-8BCA-1C0FDEE9E86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6" name="テキスト ボックス 915">
          <a:extLst>
            <a:ext uri="{FF2B5EF4-FFF2-40B4-BE49-F238E27FC236}">
              <a16:creationId xmlns:a16="http://schemas.microsoft.com/office/drawing/2014/main" id="{E27618FF-C430-4519-89D3-477825755B4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7" name="直線コネクタ 916">
          <a:extLst>
            <a:ext uri="{FF2B5EF4-FFF2-40B4-BE49-F238E27FC236}">
              <a16:creationId xmlns:a16="http://schemas.microsoft.com/office/drawing/2014/main" id="{9641B50B-9A5B-4D2F-84A1-8A2E39AFF61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8" name="テキスト ボックス 917">
          <a:extLst>
            <a:ext uri="{FF2B5EF4-FFF2-40B4-BE49-F238E27FC236}">
              <a16:creationId xmlns:a16="http://schemas.microsoft.com/office/drawing/2014/main" id="{22085A3D-3977-4F4B-B222-5D858122B0C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9" name="直線コネクタ 918">
          <a:extLst>
            <a:ext uri="{FF2B5EF4-FFF2-40B4-BE49-F238E27FC236}">
              <a16:creationId xmlns:a16="http://schemas.microsoft.com/office/drawing/2014/main" id="{B2143D36-7A48-438C-A1D7-94C45B0E14E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0" name="テキスト ボックス 919">
          <a:extLst>
            <a:ext uri="{FF2B5EF4-FFF2-40B4-BE49-F238E27FC236}">
              <a16:creationId xmlns:a16="http://schemas.microsoft.com/office/drawing/2014/main" id="{2AEFC459-D811-4539-BF38-9A27B0C7C45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1" name="直線コネクタ 920">
          <a:extLst>
            <a:ext uri="{FF2B5EF4-FFF2-40B4-BE49-F238E27FC236}">
              <a16:creationId xmlns:a16="http://schemas.microsoft.com/office/drawing/2014/main" id="{9FF9C67B-DC41-4C75-8A0F-E377ED8D3FC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2" name="テキスト ボックス 921">
          <a:extLst>
            <a:ext uri="{FF2B5EF4-FFF2-40B4-BE49-F238E27FC236}">
              <a16:creationId xmlns:a16="http://schemas.microsoft.com/office/drawing/2014/main" id="{08E96691-B08D-4DCC-97AB-D28E914CCD0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9944E930-7E67-4C6A-91EC-AF022307D46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7D9B4AFC-8239-4C03-8A60-13A73EF8CA4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A197C575-CC5C-42C4-9626-600177A722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926" name="直線コネクタ 925">
          <a:extLst>
            <a:ext uri="{FF2B5EF4-FFF2-40B4-BE49-F238E27FC236}">
              <a16:creationId xmlns:a16="http://schemas.microsoft.com/office/drawing/2014/main" id="{06C64BDF-9316-4DF3-A3DC-619379FDFA05}"/>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927" name="【庁舎】&#10;一人当たり面積最小値テキスト">
          <a:extLst>
            <a:ext uri="{FF2B5EF4-FFF2-40B4-BE49-F238E27FC236}">
              <a16:creationId xmlns:a16="http://schemas.microsoft.com/office/drawing/2014/main" id="{A058C869-C61D-45A9-A283-D55B03F95F97}"/>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928" name="直線コネクタ 927">
          <a:extLst>
            <a:ext uri="{FF2B5EF4-FFF2-40B4-BE49-F238E27FC236}">
              <a16:creationId xmlns:a16="http://schemas.microsoft.com/office/drawing/2014/main" id="{AA989DBB-2FAB-425D-BB10-AEAFAD2D5B38}"/>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929" name="【庁舎】&#10;一人当たり面積最大値テキスト">
          <a:extLst>
            <a:ext uri="{FF2B5EF4-FFF2-40B4-BE49-F238E27FC236}">
              <a16:creationId xmlns:a16="http://schemas.microsoft.com/office/drawing/2014/main" id="{5BB903E0-6A19-40F2-94C1-9C15E1EB9988}"/>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930" name="直線コネクタ 929">
          <a:extLst>
            <a:ext uri="{FF2B5EF4-FFF2-40B4-BE49-F238E27FC236}">
              <a16:creationId xmlns:a16="http://schemas.microsoft.com/office/drawing/2014/main" id="{9F8C0A26-915F-41A3-944D-5A6F329406EF}"/>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931" name="【庁舎】&#10;一人当たり面積平均値テキスト">
          <a:extLst>
            <a:ext uri="{FF2B5EF4-FFF2-40B4-BE49-F238E27FC236}">
              <a16:creationId xmlns:a16="http://schemas.microsoft.com/office/drawing/2014/main" id="{2BBEDD71-282E-46CF-8EAD-9E82DF6459F6}"/>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932" name="フローチャート: 判断 931">
          <a:extLst>
            <a:ext uri="{FF2B5EF4-FFF2-40B4-BE49-F238E27FC236}">
              <a16:creationId xmlns:a16="http://schemas.microsoft.com/office/drawing/2014/main" id="{DE403570-EE65-4CC8-82BC-9D5E86B98E3A}"/>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933" name="フローチャート: 判断 932">
          <a:extLst>
            <a:ext uri="{FF2B5EF4-FFF2-40B4-BE49-F238E27FC236}">
              <a16:creationId xmlns:a16="http://schemas.microsoft.com/office/drawing/2014/main" id="{0A8DF326-041A-4716-9A62-8911D7DAFD9B}"/>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55880</xdr:rowOff>
    </xdr:from>
    <xdr:to>
      <xdr:col>107</xdr:col>
      <xdr:colOff>101600</xdr:colOff>
      <xdr:row>106</xdr:row>
      <xdr:rowOff>157480</xdr:rowOff>
    </xdr:to>
    <xdr:sp macro="" textlink="">
      <xdr:nvSpPr>
        <xdr:cNvPr id="934" name="フローチャート: 判断 933">
          <a:extLst>
            <a:ext uri="{FF2B5EF4-FFF2-40B4-BE49-F238E27FC236}">
              <a16:creationId xmlns:a16="http://schemas.microsoft.com/office/drawing/2014/main" id="{E4361AFA-8AD3-4C7E-8DB5-FACA94AE7BB2}"/>
            </a:ext>
          </a:extLst>
        </xdr:cNvPr>
        <xdr:cNvSpPr/>
      </xdr:nvSpPr>
      <xdr:spPr>
        <a:xfrm>
          <a:off x="20383500" y="1822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935" name="フローチャート: 判断 934">
          <a:extLst>
            <a:ext uri="{FF2B5EF4-FFF2-40B4-BE49-F238E27FC236}">
              <a16:creationId xmlns:a16="http://schemas.microsoft.com/office/drawing/2014/main" id="{AD172EC5-C215-4457-8385-DC6D3F36BAD8}"/>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36" name="フローチャート: 判断 935">
          <a:extLst>
            <a:ext uri="{FF2B5EF4-FFF2-40B4-BE49-F238E27FC236}">
              <a16:creationId xmlns:a16="http://schemas.microsoft.com/office/drawing/2014/main" id="{21BE8E27-3F9A-4B55-B26F-D2D5D3B98227}"/>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1F3281DF-4E96-4D00-A324-90EA04C63C3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3BD5501B-32F4-4925-BC8A-138FD43A88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7A2B0D74-031A-485E-B2B0-D357CFDBCD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908E5BE2-8A6C-4B46-B184-514B8338374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24897DF5-9BFA-4710-BC04-C11FC2ED86C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104866</xdr:rowOff>
    </xdr:from>
    <xdr:to>
      <xdr:col>116</xdr:col>
      <xdr:colOff>114300</xdr:colOff>
      <xdr:row>105</xdr:row>
      <xdr:rowOff>35016</xdr:rowOff>
    </xdr:to>
    <xdr:sp macro="" textlink="">
      <xdr:nvSpPr>
        <xdr:cNvPr id="942" name="楕円 941">
          <a:extLst>
            <a:ext uri="{FF2B5EF4-FFF2-40B4-BE49-F238E27FC236}">
              <a16:creationId xmlns:a16="http://schemas.microsoft.com/office/drawing/2014/main" id="{0C5602A1-4AC2-4B3A-B019-8ADB568A9630}"/>
            </a:ext>
          </a:extLst>
        </xdr:cNvPr>
        <xdr:cNvSpPr/>
      </xdr:nvSpPr>
      <xdr:spPr>
        <a:xfrm>
          <a:off x="221107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127743</xdr:rowOff>
    </xdr:from>
    <xdr:ext cx="469744" cy="259045"/>
    <xdr:sp macro="" textlink="">
      <xdr:nvSpPr>
        <xdr:cNvPr id="943" name="【庁舎】&#10;一人当たり面積該当値テキスト">
          <a:extLst>
            <a:ext uri="{FF2B5EF4-FFF2-40B4-BE49-F238E27FC236}">
              <a16:creationId xmlns:a16="http://schemas.microsoft.com/office/drawing/2014/main" id="{38071531-2837-47C5-B1C9-7B0A1455D6E4}"/>
            </a:ext>
          </a:extLst>
        </xdr:cNvPr>
        <xdr:cNvSpPr txBox="1"/>
      </xdr:nvSpPr>
      <xdr:spPr>
        <a:xfrm>
          <a:off x="22199600"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113574</xdr:rowOff>
    </xdr:from>
    <xdr:to>
      <xdr:col>112</xdr:col>
      <xdr:colOff>38100</xdr:colOff>
      <xdr:row>105</xdr:row>
      <xdr:rowOff>43724</xdr:rowOff>
    </xdr:to>
    <xdr:sp macro="" textlink="">
      <xdr:nvSpPr>
        <xdr:cNvPr id="944" name="楕円 943">
          <a:extLst>
            <a:ext uri="{FF2B5EF4-FFF2-40B4-BE49-F238E27FC236}">
              <a16:creationId xmlns:a16="http://schemas.microsoft.com/office/drawing/2014/main" id="{56C35F91-686C-4ED5-9F30-DF090193F31D}"/>
            </a:ext>
          </a:extLst>
        </xdr:cNvPr>
        <xdr:cNvSpPr/>
      </xdr:nvSpPr>
      <xdr:spPr>
        <a:xfrm>
          <a:off x="21272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155666</xdr:rowOff>
    </xdr:from>
    <xdr:to>
      <xdr:col>116</xdr:col>
      <xdr:colOff>63500</xdr:colOff>
      <xdr:row>104</xdr:row>
      <xdr:rowOff>164374</xdr:rowOff>
    </xdr:to>
    <xdr:cxnSp macro="">
      <xdr:nvCxnSpPr>
        <xdr:cNvPr id="945" name="直線コネクタ 944">
          <a:extLst>
            <a:ext uri="{FF2B5EF4-FFF2-40B4-BE49-F238E27FC236}">
              <a16:creationId xmlns:a16="http://schemas.microsoft.com/office/drawing/2014/main" id="{64750368-2CCD-434E-8AE0-C61CBD596C1D}"/>
            </a:ext>
          </a:extLst>
        </xdr:cNvPr>
        <xdr:cNvCxnSpPr/>
      </xdr:nvCxnSpPr>
      <xdr:spPr>
        <a:xfrm flipV="1">
          <a:off x="21323300" y="17986466"/>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121194</xdr:rowOff>
    </xdr:from>
    <xdr:to>
      <xdr:col>107</xdr:col>
      <xdr:colOff>101600</xdr:colOff>
      <xdr:row>105</xdr:row>
      <xdr:rowOff>51344</xdr:rowOff>
    </xdr:to>
    <xdr:sp macro="" textlink="">
      <xdr:nvSpPr>
        <xdr:cNvPr id="946" name="楕円 945">
          <a:extLst>
            <a:ext uri="{FF2B5EF4-FFF2-40B4-BE49-F238E27FC236}">
              <a16:creationId xmlns:a16="http://schemas.microsoft.com/office/drawing/2014/main" id="{C67AA525-C370-4D07-B01C-3B4A0C5BFA97}"/>
            </a:ext>
          </a:extLst>
        </xdr:cNvPr>
        <xdr:cNvSpPr/>
      </xdr:nvSpPr>
      <xdr:spPr>
        <a:xfrm>
          <a:off x="20383500" y="1795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105</xdr:row>
      <xdr:rowOff>544</xdr:rowOff>
    </xdr:to>
    <xdr:cxnSp macro="">
      <xdr:nvCxnSpPr>
        <xdr:cNvPr id="947" name="直線コネクタ 946">
          <a:extLst>
            <a:ext uri="{FF2B5EF4-FFF2-40B4-BE49-F238E27FC236}">
              <a16:creationId xmlns:a16="http://schemas.microsoft.com/office/drawing/2014/main" id="{6CDBCC35-C0ED-40DC-9D1B-BFFA835DF00D}"/>
            </a:ext>
          </a:extLst>
        </xdr:cNvPr>
        <xdr:cNvCxnSpPr/>
      </xdr:nvCxnSpPr>
      <xdr:spPr>
        <a:xfrm flipV="1">
          <a:off x="20434300" y="1799517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127726</xdr:rowOff>
    </xdr:from>
    <xdr:to>
      <xdr:col>102</xdr:col>
      <xdr:colOff>165100</xdr:colOff>
      <xdr:row>105</xdr:row>
      <xdr:rowOff>57876</xdr:rowOff>
    </xdr:to>
    <xdr:sp macro="" textlink="">
      <xdr:nvSpPr>
        <xdr:cNvPr id="948" name="楕円 947">
          <a:extLst>
            <a:ext uri="{FF2B5EF4-FFF2-40B4-BE49-F238E27FC236}">
              <a16:creationId xmlns:a16="http://schemas.microsoft.com/office/drawing/2014/main" id="{93C4624C-2209-4705-95F5-C74CD14BC6ED}"/>
            </a:ext>
          </a:extLst>
        </xdr:cNvPr>
        <xdr:cNvSpPr/>
      </xdr:nvSpPr>
      <xdr:spPr>
        <a:xfrm>
          <a:off x="19494500" y="179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544</xdr:rowOff>
    </xdr:from>
    <xdr:to>
      <xdr:col>107</xdr:col>
      <xdr:colOff>50800</xdr:colOff>
      <xdr:row>105</xdr:row>
      <xdr:rowOff>7076</xdr:rowOff>
    </xdr:to>
    <xdr:cxnSp macro="">
      <xdr:nvCxnSpPr>
        <xdr:cNvPr id="949" name="直線コネクタ 948">
          <a:extLst>
            <a:ext uri="{FF2B5EF4-FFF2-40B4-BE49-F238E27FC236}">
              <a16:creationId xmlns:a16="http://schemas.microsoft.com/office/drawing/2014/main" id="{A548BCDA-7633-46A6-9249-783415C23162}"/>
            </a:ext>
          </a:extLst>
        </xdr:cNvPr>
        <xdr:cNvCxnSpPr/>
      </xdr:nvCxnSpPr>
      <xdr:spPr>
        <a:xfrm flipV="1">
          <a:off x="19545300" y="180027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44994</xdr:rowOff>
    </xdr:from>
    <xdr:to>
      <xdr:col>98</xdr:col>
      <xdr:colOff>38100</xdr:colOff>
      <xdr:row>104</xdr:row>
      <xdr:rowOff>146594</xdr:rowOff>
    </xdr:to>
    <xdr:sp macro="" textlink="">
      <xdr:nvSpPr>
        <xdr:cNvPr id="950" name="楕円 949">
          <a:extLst>
            <a:ext uri="{FF2B5EF4-FFF2-40B4-BE49-F238E27FC236}">
              <a16:creationId xmlns:a16="http://schemas.microsoft.com/office/drawing/2014/main" id="{E8D121E6-3646-455F-BF4B-2A830DB24FEA}"/>
            </a:ext>
          </a:extLst>
        </xdr:cNvPr>
        <xdr:cNvSpPr/>
      </xdr:nvSpPr>
      <xdr:spPr>
        <a:xfrm>
          <a:off x="186055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95794</xdr:rowOff>
    </xdr:from>
    <xdr:to>
      <xdr:col>102</xdr:col>
      <xdr:colOff>114300</xdr:colOff>
      <xdr:row>105</xdr:row>
      <xdr:rowOff>7076</xdr:rowOff>
    </xdr:to>
    <xdr:cxnSp macro="">
      <xdr:nvCxnSpPr>
        <xdr:cNvPr id="951" name="直線コネクタ 950">
          <a:extLst>
            <a:ext uri="{FF2B5EF4-FFF2-40B4-BE49-F238E27FC236}">
              <a16:creationId xmlns:a16="http://schemas.microsoft.com/office/drawing/2014/main" id="{87448358-EC05-446F-8665-E460A78B0C0F}"/>
            </a:ext>
          </a:extLst>
        </xdr:cNvPr>
        <xdr:cNvCxnSpPr/>
      </xdr:nvCxnSpPr>
      <xdr:spPr>
        <a:xfrm>
          <a:off x="18656300" y="17926594"/>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952" name="n_1aveValue【庁舎】&#10;一人当たり面積">
          <a:extLst>
            <a:ext uri="{FF2B5EF4-FFF2-40B4-BE49-F238E27FC236}">
              <a16:creationId xmlns:a16="http://schemas.microsoft.com/office/drawing/2014/main" id="{1C5F9A86-294C-4174-977A-EB1714C8611C}"/>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148607</xdr:rowOff>
    </xdr:from>
    <xdr:ext cx="469744" cy="259045"/>
    <xdr:sp macro="" textlink="">
      <xdr:nvSpPr>
        <xdr:cNvPr id="953" name="n_2aveValue【庁舎】&#10;一人当たり面積">
          <a:extLst>
            <a:ext uri="{FF2B5EF4-FFF2-40B4-BE49-F238E27FC236}">
              <a16:creationId xmlns:a16="http://schemas.microsoft.com/office/drawing/2014/main" id="{DC92801F-F6F3-4C08-B5B9-79E98FB45F78}"/>
            </a:ext>
          </a:extLst>
        </xdr:cNvPr>
        <xdr:cNvSpPr txBox="1"/>
      </xdr:nvSpPr>
      <xdr:spPr>
        <a:xfrm>
          <a:off x="20199427" y="1832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954" name="n_3aveValue【庁舎】&#10;一人当たり面積">
          <a:extLst>
            <a:ext uri="{FF2B5EF4-FFF2-40B4-BE49-F238E27FC236}">
              <a16:creationId xmlns:a16="http://schemas.microsoft.com/office/drawing/2014/main" id="{D05C1FD9-52BB-4D43-84E1-86B3928E283C}"/>
            </a:ext>
          </a:extLst>
        </xdr:cNvPr>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5" name="n_4aveValue【庁舎】&#10;一人当たり面積">
          <a:extLst>
            <a:ext uri="{FF2B5EF4-FFF2-40B4-BE49-F238E27FC236}">
              <a16:creationId xmlns:a16="http://schemas.microsoft.com/office/drawing/2014/main" id="{86018643-C812-4FAE-9105-77ECD65905A5}"/>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60251</xdr:rowOff>
    </xdr:from>
    <xdr:ext cx="469744" cy="259045"/>
    <xdr:sp macro="" textlink="">
      <xdr:nvSpPr>
        <xdr:cNvPr id="956" name="n_1mainValue【庁舎】&#10;一人当たり面積">
          <a:extLst>
            <a:ext uri="{FF2B5EF4-FFF2-40B4-BE49-F238E27FC236}">
              <a16:creationId xmlns:a16="http://schemas.microsoft.com/office/drawing/2014/main" id="{A574E5F7-9DE8-4153-83A0-38599EE16022}"/>
            </a:ext>
          </a:extLst>
        </xdr:cNvPr>
        <xdr:cNvSpPr txBox="1"/>
      </xdr:nvSpPr>
      <xdr:spPr>
        <a:xfrm>
          <a:off x="210757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67871</xdr:rowOff>
    </xdr:from>
    <xdr:ext cx="469744" cy="259045"/>
    <xdr:sp macro="" textlink="">
      <xdr:nvSpPr>
        <xdr:cNvPr id="957" name="n_2mainValue【庁舎】&#10;一人当たり面積">
          <a:extLst>
            <a:ext uri="{FF2B5EF4-FFF2-40B4-BE49-F238E27FC236}">
              <a16:creationId xmlns:a16="http://schemas.microsoft.com/office/drawing/2014/main" id="{0120BBA2-D6DB-4667-B489-C8B843918DD7}"/>
            </a:ext>
          </a:extLst>
        </xdr:cNvPr>
        <xdr:cNvSpPr txBox="1"/>
      </xdr:nvSpPr>
      <xdr:spPr>
        <a:xfrm>
          <a:off x="20199427" y="1772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74403</xdr:rowOff>
    </xdr:from>
    <xdr:ext cx="469744" cy="259045"/>
    <xdr:sp macro="" textlink="">
      <xdr:nvSpPr>
        <xdr:cNvPr id="958" name="n_3mainValue【庁舎】&#10;一人当たり面積">
          <a:extLst>
            <a:ext uri="{FF2B5EF4-FFF2-40B4-BE49-F238E27FC236}">
              <a16:creationId xmlns:a16="http://schemas.microsoft.com/office/drawing/2014/main" id="{58B39A71-A426-4B5B-98A0-3D3220E99897}"/>
            </a:ext>
          </a:extLst>
        </xdr:cNvPr>
        <xdr:cNvSpPr txBox="1"/>
      </xdr:nvSpPr>
      <xdr:spPr>
        <a:xfrm>
          <a:off x="19310427" y="1773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163121</xdr:rowOff>
    </xdr:from>
    <xdr:ext cx="469744" cy="259045"/>
    <xdr:sp macro="" textlink="">
      <xdr:nvSpPr>
        <xdr:cNvPr id="959" name="n_4mainValue【庁舎】&#10;一人当たり面積">
          <a:extLst>
            <a:ext uri="{FF2B5EF4-FFF2-40B4-BE49-F238E27FC236}">
              <a16:creationId xmlns:a16="http://schemas.microsoft.com/office/drawing/2014/main" id="{48AD70AF-9EC0-43CD-965B-915B62676565}"/>
            </a:ext>
          </a:extLst>
        </xdr:cNvPr>
        <xdr:cNvSpPr txBox="1"/>
      </xdr:nvSpPr>
      <xdr:spPr>
        <a:xfrm>
          <a:off x="18421427" y="1765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03DA061-C0BD-4872-9DFD-80E321868AB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A22474DA-1EB3-47BC-8178-C5E3941712C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94767BA2-406C-44B7-9581-0EDA91E3C81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類似団体と比較して「一人当たり」の資産保有量が高い項目が多い。これは、４町村の合併により、本町の総面積は</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419.68</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㎢となり、岡山県内の町村では最も広い自治体であることが要因と考えられる。</a:t>
          </a:r>
          <a:endParaRPr lang="ja-JP" altLang="ja-JP" sz="1500">
            <a:effectLst/>
            <a:latin typeface="ＭＳ Ｐゴシック" panose="020B0600070205080204" pitchFamily="50" charset="-128"/>
            <a:ea typeface="ＭＳ Ｐゴシック" panose="020B0600070205080204" pitchFamily="50" charset="-128"/>
          </a:endParaRPr>
        </a:p>
        <a:p>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500">
              <a:solidFill>
                <a:schemeClr val="dk1"/>
              </a:solidFill>
              <a:effectLst/>
              <a:latin typeface="ＭＳ Ｐゴシック" panose="020B0600070205080204" pitchFamily="50" charset="-128"/>
              <a:ea typeface="ＭＳ Ｐゴシック" panose="020B0600070205080204" pitchFamily="50" charset="-128"/>
              <a:cs typeface="+mn-cs"/>
            </a:rPr>
            <a:t>は、橋りょう・トンネル、公営住宅、一般廃棄物処理施設及び消防施設以外は類似団体平均値を下回っており、比較的新しい施設が多いと言えるが、財政状況を考慮した計画的な維持管理・更新を行っていく必要がある。</a:t>
          </a:r>
          <a:endParaRPr lang="ja-JP" altLang="ja-JP" sz="15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election activeCell="AY14" sqref="AY14:BM14"/>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12618071</v>
      </c>
      <c r="BO4" s="485"/>
      <c r="BP4" s="485"/>
      <c r="BQ4" s="485"/>
      <c r="BR4" s="485"/>
      <c r="BS4" s="485"/>
      <c r="BT4" s="485"/>
      <c r="BU4" s="486"/>
      <c r="BV4" s="484">
        <v>12889086</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7.2</v>
      </c>
      <c r="CU4" s="625"/>
      <c r="CV4" s="625"/>
      <c r="CW4" s="625"/>
      <c r="CX4" s="625"/>
      <c r="CY4" s="625"/>
      <c r="CZ4" s="625"/>
      <c r="DA4" s="626"/>
      <c r="DB4" s="624">
        <v>8.6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12022761</v>
      </c>
      <c r="BO5" s="456"/>
      <c r="BP5" s="456"/>
      <c r="BQ5" s="456"/>
      <c r="BR5" s="456"/>
      <c r="BS5" s="456"/>
      <c r="BT5" s="456"/>
      <c r="BU5" s="457"/>
      <c r="BV5" s="455">
        <v>12162695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86.8</v>
      </c>
      <c r="CU5" s="453"/>
      <c r="CV5" s="453"/>
      <c r="CW5" s="453"/>
      <c r="CX5" s="453"/>
      <c r="CY5" s="453"/>
      <c r="CZ5" s="453"/>
      <c r="DA5" s="454"/>
      <c r="DB5" s="452">
        <v>84.3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595310</v>
      </c>
      <c r="BO6" s="456"/>
      <c r="BP6" s="456"/>
      <c r="BQ6" s="456"/>
      <c r="BR6" s="456"/>
      <c r="BS6" s="456"/>
      <c r="BT6" s="456"/>
      <c r="BU6" s="457"/>
      <c r="BV6" s="455">
        <v>726391</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87.7</v>
      </c>
      <c r="CU6" s="599"/>
      <c r="CV6" s="599"/>
      <c r="CW6" s="599"/>
      <c r="CX6" s="599"/>
      <c r="CY6" s="599"/>
      <c r="CZ6" s="599"/>
      <c r="DA6" s="600"/>
      <c r="DB6" s="598">
        <v>87.6</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59216</v>
      </c>
      <c r="BO7" s="456"/>
      <c r="BP7" s="456"/>
      <c r="BQ7" s="456"/>
      <c r="BR7" s="456"/>
      <c r="BS7" s="456"/>
      <c r="BT7" s="456"/>
      <c r="BU7" s="457"/>
      <c r="BV7" s="455">
        <v>82642</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7395108</v>
      </c>
      <c r="CU7" s="456"/>
      <c r="CV7" s="456"/>
      <c r="CW7" s="456"/>
      <c r="CX7" s="456"/>
      <c r="CY7" s="456"/>
      <c r="CZ7" s="456"/>
      <c r="DA7" s="457"/>
      <c r="DB7" s="455">
        <v>7523293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96</v>
      </c>
      <c r="AV8" s="514"/>
      <c r="AW8" s="514"/>
      <c r="AX8" s="514"/>
      <c r="AY8" s="469" t="s">
        <v>110</v>
      </c>
      <c r="AZ8" s="470"/>
      <c r="BA8" s="470"/>
      <c r="BB8" s="470"/>
      <c r="BC8" s="470"/>
      <c r="BD8" s="470"/>
      <c r="BE8" s="470"/>
      <c r="BF8" s="470"/>
      <c r="BG8" s="470"/>
      <c r="BH8" s="470"/>
      <c r="BI8" s="470"/>
      <c r="BJ8" s="470"/>
      <c r="BK8" s="470"/>
      <c r="BL8" s="470"/>
      <c r="BM8" s="471"/>
      <c r="BN8" s="455">
        <v>536094</v>
      </c>
      <c r="BO8" s="456"/>
      <c r="BP8" s="456"/>
      <c r="BQ8" s="456"/>
      <c r="BR8" s="456"/>
      <c r="BS8" s="456"/>
      <c r="BT8" s="456"/>
      <c r="BU8" s="457"/>
      <c r="BV8" s="455">
        <v>643749</v>
      </c>
      <c r="BW8" s="456"/>
      <c r="BX8" s="456"/>
      <c r="BY8" s="456"/>
      <c r="BZ8" s="456"/>
      <c r="CA8" s="456"/>
      <c r="CB8" s="456"/>
      <c r="CC8" s="457"/>
      <c r="CD8" s="495" t="s">
        <v>111</v>
      </c>
      <c r="CE8" s="415"/>
      <c r="CF8" s="415"/>
      <c r="CG8" s="415"/>
      <c r="CH8" s="415"/>
      <c r="CI8" s="415"/>
      <c r="CJ8" s="415"/>
      <c r="CK8" s="415"/>
      <c r="CL8" s="415"/>
      <c r="CM8" s="415"/>
      <c r="CN8" s="415"/>
      <c r="CO8" s="415"/>
      <c r="CP8" s="415"/>
      <c r="CQ8" s="415"/>
      <c r="CR8" s="415"/>
      <c r="CS8" s="496"/>
      <c r="CT8" s="558">
        <v>0.28999999999999998</v>
      </c>
      <c r="CU8" s="559"/>
      <c r="CV8" s="559"/>
      <c r="CW8" s="559"/>
      <c r="CX8" s="559"/>
      <c r="CY8" s="559"/>
      <c r="CZ8" s="559"/>
      <c r="DA8" s="560"/>
      <c r="DB8" s="558">
        <v>0.3</v>
      </c>
      <c r="DC8" s="559"/>
      <c r="DD8" s="559"/>
      <c r="DE8" s="559"/>
      <c r="DF8" s="559"/>
      <c r="DG8" s="559"/>
      <c r="DH8" s="559"/>
      <c r="DI8" s="560"/>
    </row>
    <row r="9" spans="1:119" ht="18.75" customHeight="1" thickBot="1" x14ac:dyDescent="0.2">
      <c r="A9" s="181"/>
      <c r="B9" s="587" t="s">
        <v>112</v>
      </c>
      <c r="C9" s="588"/>
      <c r="D9" s="588"/>
      <c r="E9" s="588"/>
      <c r="F9" s="588"/>
      <c r="G9" s="588"/>
      <c r="H9" s="588"/>
      <c r="I9" s="588"/>
      <c r="J9" s="588"/>
      <c r="K9" s="506"/>
      <c r="L9" s="589" t="s">
        <v>113</v>
      </c>
      <c r="M9" s="590"/>
      <c r="N9" s="590"/>
      <c r="O9" s="590"/>
      <c r="P9" s="590"/>
      <c r="Q9" s="591"/>
      <c r="R9" s="592">
        <v>12062</v>
      </c>
      <c r="S9" s="593"/>
      <c r="T9" s="593"/>
      <c r="U9" s="593"/>
      <c r="V9" s="594"/>
      <c r="W9" s="524" t="s">
        <v>114</v>
      </c>
      <c r="X9" s="525"/>
      <c r="Y9" s="525"/>
      <c r="Z9" s="525"/>
      <c r="AA9" s="525"/>
      <c r="AB9" s="525"/>
      <c r="AC9" s="525"/>
      <c r="AD9" s="525"/>
      <c r="AE9" s="525"/>
      <c r="AF9" s="525"/>
      <c r="AG9" s="525"/>
      <c r="AH9" s="525"/>
      <c r="AI9" s="525"/>
      <c r="AJ9" s="525"/>
      <c r="AK9" s="525"/>
      <c r="AL9" s="595"/>
      <c r="AM9" s="512" t="s">
        <v>115</v>
      </c>
      <c r="AN9" s="412"/>
      <c r="AO9" s="412"/>
      <c r="AP9" s="412"/>
      <c r="AQ9" s="412"/>
      <c r="AR9" s="412"/>
      <c r="AS9" s="412"/>
      <c r="AT9" s="413"/>
      <c r="AU9" s="513" t="s">
        <v>96</v>
      </c>
      <c r="AV9" s="514"/>
      <c r="AW9" s="514"/>
      <c r="AX9" s="514"/>
      <c r="AY9" s="469" t="s">
        <v>116</v>
      </c>
      <c r="AZ9" s="470"/>
      <c r="BA9" s="470"/>
      <c r="BB9" s="470"/>
      <c r="BC9" s="470"/>
      <c r="BD9" s="470"/>
      <c r="BE9" s="470"/>
      <c r="BF9" s="470"/>
      <c r="BG9" s="470"/>
      <c r="BH9" s="470"/>
      <c r="BI9" s="470"/>
      <c r="BJ9" s="470"/>
      <c r="BK9" s="470"/>
      <c r="BL9" s="470"/>
      <c r="BM9" s="471"/>
      <c r="BN9" s="455">
        <v>-107655</v>
      </c>
      <c r="BO9" s="456"/>
      <c r="BP9" s="456"/>
      <c r="BQ9" s="456"/>
      <c r="BR9" s="456"/>
      <c r="BS9" s="456"/>
      <c r="BT9" s="456"/>
      <c r="BU9" s="457"/>
      <c r="BV9" s="455">
        <v>-167642</v>
      </c>
      <c r="BW9" s="456"/>
      <c r="BX9" s="456"/>
      <c r="BY9" s="456"/>
      <c r="BZ9" s="456"/>
      <c r="CA9" s="456"/>
      <c r="CB9" s="456"/>
      <c r="CC9" s="457"/>
      <c r="CD9" s="495" t="s">
        <v>117</v>
      </c>
      <c r="CE9" s="415"/>
      <c r="CF9" s="415"/>
      <c r="CG9" s="415"/>
      <c r="CH9" s="415"/>
      <c r="CI9" s="415"/>
      <c r="CJ9" s="415"/>
      <c r="CK9" s="415"/>
      <c r="CL9" s="415"/>
      <c r="CM9" s="415"/>
      <c r="CN9" s="415"/>
      <c r="CO9" s="415"/>
      <c r="CP9" s="415"/>
      <c r="CQ9" s="415"/>
      <c r="CR9" s="415"/>
      <c r="CS9" s="496"/>
      <c r="CT9" s="452">
        <v>17.8</v>
      </c>
      <c r="CU9" s="453"/>
      <c r="CV9" s="453"/>
      <c r="CW9" s="453"/>
      <c r="CX9" s="453"/>
      <c r="CY9" s="453"/>
      <c r="CZ9" s="453"/>
      <c r="DA9" s="454"/>
      <c r="DB9" s="452">
        <v>17.899999999999999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118</v>
      </c>
      <c r="M10" s="412"/>
      <c r="N10" s="412"/>
      <c r="O10" s="412"/>
      <c r="P10" s="412"/>
      <c r="Q10" s="413"/>
      <c r="R10" s="408">
        <v>12847</v>
      </c>
      <c r="S10" s="409"/>
      <c r="T10" s="409"/>
      <c r="U10" s="409"/>
      <c r="V10" s="468"/>
      <c r="W10" s="596"/>
      <c r="X10" s="406"/>
      <c r="Y10" s="406"/>
      <c r="Z10" s="406"/>
      <c r="AA10" s="406"/>
      <c r="AB10" s="406"/>
      <c r="AC10" s="406"/>
      <c r="AD10" s="406"/>
      <c r="AE10" s="406"/>
      <c r="AF10" s="406"/>
      <c r="AG10" s="406"/>
      <c r="AH10" s="406"/>
      <c r="AI10" s="406"/>
      <c r="AJ10" s="406"/>
      <c r="AK10" s="406"/>
      <c r="AL10" s="597"/>
      <c r="AM10" s="512" t="s">
        <v>119</v>
      </c>
      <c r="AN10" s="412"/>
      <c r="AO10" s="412"/>
      <c r="AP10" s="412"/>
      <c r="AQ10" s="412"/>
      <c r="AR10" s="412"/>
      <c r="AS10" s="412"/>
      <c r="AT10" s="413"/>
      <c r="AU10" s="513" t="s">
        <v>120</v>
      </c>
      <c r="AV10" s="514"/>
      <c r="AW10" s="514"/>
      <c r="AX10" s="514"/>
      <c r="AY10" s="469" t="s">
        <v>121</v>
      </c>
      <c r="AZ10" s="470"/>
      <c r="BA10" s="470"/>
      <c r="BB10" s="470"/>
      <c r="BC10" s="470"/>
      <c r="BD10" s="470"/>
      <c r="BE10" s="470"/>
      <c r="BF10" s="470"/>
      <c r="BG10" s="470"/>
      <c r="BH10" s="470"/>
      <c r="BI10" s="470"/>
      <c r="BJ10" s="470"/>
      <c r="BK10" s="470"/>
      <c r="BL10" s="470"/>
      <c r="BM10" s="471"/>
      <c r="BN10" s="455">
        <v>21401</v>
      </c>
      <c r="BO10" s="456"/>
      <c r="BP10" s="456"/>
      <c r="BQ10" s="456"/>
      <c r="BR10" s="456"/>
      <c r="BS10" s="456"/>
      <c r="BT10" s="456"/>
      <c r="BU10" s="457"/>
      <c r="BV10" s="455">
        <v>21114</v>
      </c>
      <c r="BW10" s="456"/>
      <c r="BX10" s="456"/>
      <c r="BY10" s="456"/>
      <c r="BZ10" s="456"/>
      <c r="CA10" s="456"/>
      <c r="CB10" s="456"/>
      <c r="CC10" s="457"/>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123</v>
      </c>
      <c r="M11" s="417"/>
      <c r="N11" s="417"/>
      <c r="O11" s="417"/>
      <c r="P11" s="417"/>
      <c r="Q11" s="418"/>
      <c r="R11" s="584" t="s">
        <v>124</v>
      </c>
      <c r="S11" s="585"/>
      <c r="T11" s="585"/>
      <c r="U11" s="585"/>
      <c r="V11" s="586"/>
      <c r="W11" s="596"/>
      <c r="X11" s="406"/>
      <c r="Y11" s="406"/>
      <c r="Z11" s="406"/>
      <c r="AA11" s="406"/>
      <c r="AB11" s="406"/>
      <c r="AC11" s="406"/>
      <c r="AD11" s="406"/>
      <c r="AE11" s="406"/>
      <c r="AF11" s="406"/>
      <c r="AG11" s="406"/>
      <c r="AH11" s="406"/>
      <c r="AI11" s="406"/>
      <c r="AJ11" s="406"/>
      <c r="AK11" s="406"/>
      <c r="AL11" s="597"/>
      <c r="AM11" s="512" t="s">
        <v>125</v>
      </c>
      <c r="AN11" s="412"/>
      <c r="AO11" s="412"/>
      <c r="AP11" s="412"/>
      <c r="AQ11" s="412"/>
      <c r="AR11" s="412"/>
      <c r="AS11" s="412"/>
      <c r="AT11" s="413"/>
      <c r="AU11" s="513" t="s">
        <v>126</v>
      </c>
      <c r="AV11" s="514"/>
      <c r="AW11" s="514"/>
      <c r="AX11" s="514"/>
      <c r="AY11" s="469" t="s">
        <v>127</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128</v>
      </c>
      <c r="CE11" s="415"/>
      <c r="CF11" s="415"/>
      <c r="CG11" s="415"/>
      <c r="CH11" s="415"/>
      <c r="CI11" s="415"/>
      <c r="CJ11" s="415"/>
      <c r="CK11" s="415"/>
      <c r="CL11" s="415"/>
      <c r="CM11" s="415"/>
      <c r="CN11" s="415"/>
      <c r="CO11" s="415"/>
      <c r="CP11" s="415"/>
      <c r="CQ11" s="415"/>
      <c r="CR11" s="415"/>
      <c r="CS11" s="496"/>
      <c r="CT11" s="558" t="s">
        <v>129</v>
      </c>
      <c r="CU11" s="559"/>
      <c r="CV11" s="559"/>
      <c r="CW11" s="559"/>
      <c r="CX11" s="559"/>
      <c r="CY11" s="559"/>
      <c r="CZ11" s="559"/>
      <c r="DA11" s="560"/>
      <c r="DB11" s="558" t="s">
        <v>130</v>
      </c>
      <c r="DC11" s="559"/>
      <c r="DD11" s="559"/>
      <c r="DE11" s="559"/>
      <c r="DF11" s="559"/>
      <c r="DG11" s="559"/>
      <c r="DH11" s="559"/>
      <c r="DI11" s="560"/>
    </row>
    <row r="12" spans="1:119" ht="18.75" customHeight="1" x14ac:dyDescent="0.15">
      <c r="A12" s="181"/>
      <c r="B12" s="561" t="s">
        <v>131</v>
      </c>
      <c r="C12" s="562"/>
      <c r="D12" s="562"/>
      <c r="E12" s="562"/>
      <c r="F12" s="562"/>
      <c r="G12" s="562"/>
      <c r="H12" s="562"/>
      <c r="I12" s="562"/>
      <c r="J12" s="562"/>
      <c r="K12" s="563"/>
      <c r="L12" s="570" t="s">
        <v>132</v>
      </c>
      <c r="M12" s="571"/>
      <c r="N12" s="571"/>
      <c r="O12" s="571"/>
      <c r="P12" s="571"/>
      <c r="Q12" s="572"/>
      <c r="R12" s="573">
        <v>12468</v>
      </c>
      <c r="S12" s="574"/>
      <c r="T12" s="574"/>
      <c r="U12" s="574"/>
      <c r="V12" s="575"/>
      <c r="W12" s="576" t="s">
        <v>1</v>
      </c>
      <c r="X12" s="514"/>
      <c r="Y12" s="514"/>
      <c r="Z12" s="514"/>
      <c r="AA12" s="514"/>
      <c r="AB12" s="577"/>
      <c r="AC12" s="578" t="s">
        <v>133</v>
      </c>
      <c r="AD12" s="579"/>
      <c r="AE12" s="579"/>
      <c r="AF12" s="579"/>
      <c r="AG12" s="580"/>
      <c r="AH12" s="578" t="s">
        <v>134</v>
      </c>
      <c r="AI12" s="579"/>
      <c r="AJ12" s="579"/>
      <c r="AK12" s="579"/>
      <c r="AL12" s="581"/>
      <c r="AM12" s="512" t="s">
        <v>135</v>
      </c>
      <c r="AN12" s="412"/>
      <c r="AO12" s="412"/>
      <c r="AP12" s="412"/>
      <c r="AQ12" s="412"/>
      <c r="AR12" s="412"/>
      <c r="AS12" s="412"/>
      <c r="AT12" s="413"/>
      <c r="AU12" s="513" t="s">
        <v>96</v>
      </c>
      <c r="AV12" s="514"/>
      <c r="AW12" s="514"/>
      <c r="AX12" s="514"/>
      <c r="AY12" s="469" t="s">
        <v>136</v>
      </c>
      <c r="AZ12" s="470"/>
      <c r="BA12" s="470"/>
      <c r="BB12" s="470"/>
      <c r="BC12" s="470"/>
      <c r="BD12" s="470"/>
      <c r="BE12" s="470"/>
      <c r="BF12" s="470"/>
      <c r="BG12" s="470"/>
      <c r="BH12" s="470"/>
      <c r="BI12" s="470"/>
      <c r="BJ12" s="470"/>
      <c r="BK12" s="470"/>
      <c r="BL12" s="470"/>
      <c r="BM12" s="471"/>
      <c r="BN12" s="455">
        <v>100000</v>
      </c>
      <c r="BO12" s="456"/>
      <c r="BP12" s="456"/>
      <c r="BQ12" s="456"/>
      <c r="BR12" s="456"/>
      <c r="BS12" s="456"/>
      <c r="BT12" s="456"/>
      <c r="BU12" s="457"/>
      <c r="BV12" s="455">
        <v>153000</v>
      </c>
      <c r="BW12" s="456"/>
      <c r="BX12" s="456"/>
      <c r="BY12" s="456"/>
      <c r="BZ12" s="456"/>
      <c r="CA12" s="456"/>
      <c r="CB12" s="456"/>
      <c r="CC12" s="457"/>
      <c r="CD12" s="495" t="s">
        <v>137</v>
      </c>
      <c r="CE12" s="415"/>
      <c r="CF12" s="415"/>
      <c r="CG12" s="415"/>
      <c r="CH12" s="415"/>
      <c r="CI12" s="415"/>
      <c r="CJ12" s="415"/>
      <c r="CK12" s="415"/>
      <c r="CL12" s="415"/>
      <c r="CM12" s="415"/>
      <c r="CN12" s="415"/>
      <c r="CO12" s="415"/>
      <c r="CP12" s="415"/>
      <c r="CQ12" s="415"/>
      <c r="CR12" s="415"/>
      <c r="CS12" s="496"/>
      <c r="CT12" s="558" t="s">
        <v>129</v>
      </c>
      <c r="CU12" s="559"/>
      <c r="CV12" s="559"/>
      <c r="CW12" s="559"/>
      <c r="CX12" s="559"/>
      <c r="CY12" s="559"/>
      <c r="CZ12" s="559"/>
      <c r="DA12" s="560"/>
      <c r="DB12" s="558" t="s">
        <v>138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139</v>
      </c>
      <c r="N13" s="540"/>
      <c r="O13" s="540"/>
      <c r="P13" s="540"/>
      <c r="Q13" s="541"/>
      <c r="R13" s="542">
        <v>12357</v>
      </c>
      <c r="S13" s="543"/>
      <c r="T13" s="543"/>
      <c r="U13" s="543"/>
      <c r="V13" s="544"/>
      <c r="W13" s="545" t="s">
        <v>140</v>
      </c>
      <c r="X13" s="441"/>
      <c r="Y13" s="441"/>
      <c r="Z13" s="441"/>
      <c r="AA13" s="441"/>
      <c r="AB13" s="442"/>
      <c r="AC13" s="408">
        <v>826</v>
      </c>
      <c r="AD13" s="409"/>
      <c r="AE13" s="409"/>
      <c r="AF13" s="409"/>
      <c r="AG13" s="410"/>
      <c r="AH13" s="408">
        <v>1044</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-186254</v>
      </c>
      <c r="BO13" s="456"/>
      <c r="BP13" s="456"/>
      <c r="BQ13" s="456"/>
      <c r="BR13" s="456"/>
      <c r="BS13" s="456"/>
      <c r="BT13" s="456"/>
      <c r="BU13" s="457"/>
      <c r="BV13" s="455">
        <v>-299528</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11.8</v>
      </c>
      <c r="CU13" s="453"/>
      <c r="CV13" s="453"/>
      <c r="CW13" s="453"/>
      <c r="CX13" s="453"/>
      <c r="CY13" s="453"/>
      <c r="CZ13" s="453"/>
      <c r="DA13" s="454"/>
      <c r="DB13" s="452">
        <v>11.5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145</v>
      </c>
      <c r="M14" s="582"/>
      <c r="N14" s="582"/>
      <c r="O14" s="582"/>
      <c r="P14" s="582"/>
      <c r="Q14" s="583"/>
      <c r="R14" s="542">
        <v>12610</v>
      </c>
      <c r="S14" s="543"/>
      <c r="T14" s="543"/>
      <c r="U14" s="543"/>
      <c r="V14" s="544"/>
      <c r="W14" s="546"/>
      <c r="X14" s="444"/>
      <c r="Y14" s="444"/>
      <c r="Z14" s="444"/>
      <c r="AA14" s="444"/>
      <c r="AB14" s="445"/>
      <c r="AC14" s="535">
        <v>14.1</v>
      </c>
      <c r="AD14" s="536"/>
      <c r="AE14" s="536"/>
      <c r="AF14" s="536"/>
      <c r="AG14" s="537"/>
      <c r="AH14" s="535">
        <v>16.7</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29.8</v>
      </c>
      <c r="CU14" s="553"/>
      <c r="CV14" s="553"/>
      <c r="CW14" s="553"/>
      <c r="CX14" s="553"/>
      <c r="CY14" s="553"/>
      <c r="CZ14" s="553"/>
      <c r="DA14" s="554"/>
      <c r="DB14" s="552">
        <v>30.5</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147</v>
      </c>
      <c r="N15" s="540"/>
      <c r="O15" s="540"/>
      <c r="P15" s="540"/>
      <c r="Q15" s="541"/>
      <c r="R15" s="542">
        <v>12501</v>
      </c>
      <c r="S15" s="543"/>
      <c r="T15" s="543"/>
      <c r="U15" s="543"/>
      <c r="V15" s="544"/>
      <c r="W15" s="545" t="s">
        <v>148</v>
      </c>
      <c r="X15" s="441"/>
      <c r="Y15" s="441"/>
      <c r="Z15" s="441"/>
      <c r="AA15" s="441"/>
      <c r="AB15" s="442"/>
      <c r="AC15" s="408">
        <v>1462</v>
      </c>
      <c r="AD15" s="409"/>
      <c r="AE15" s="409"/>
      <c r="AF15" s="409"/>
      <c r="AG15" s="410"/>
      <c r="AH15" s="408">
        <v>1549</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1962077</v>
      </c>
      <c r="BO15" s="485"/>
      <c r="BP15" s="485"/>
      <c r="BQ15" s="485"/>
      <c r="BR15" s="485"/>
      <c r="BS15" s="485"/>
      <c r="BT15" s="485"/>
      <c r="BU15" s="486"/>
      <c r="BV15" s="484">
        <v>1928429</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24.9</v>
      </c>
      <c r="AD16" s="536"/>
      <c r="AE16" s="536"/>
      <c r="AF16" s="536"/>
      <c r="AG16" s="537"/>
      <c r="AH16" s="535">
        <v>24.8</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6802312</v>
      </c>
      <c r="BO16" s="456"/>
      <c r="BP16" s="456"/>
      <c r="BQ16" s="456"/>
      <c r="BR16" s="456"/>
      <c r="BS16" s="456"/>
      <c r="BT16" s="456"/>
      <c r="BU16" s="457"/>
      <c r="BV16" s="455">
        <v>6733426</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3584</v>
      </c>
      <c r="AD17" s="409"/>
      <c r="AE17" s="409"/>
      <c r="AF17" s="409"/>
      <c r="AG17" s="410"/>
      <c r="AH17" s="408">
        <v>3665</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2475846</v>
      </c>
      <c r="BO17" s="456"/>
      <c r="BP17" s="456"/>
      <c r="BQ17" s="456"/>
      <c r="BR17" s="456"/>
      <c r="BS17" s="456"/>
      <c r="BT17" s="456"/>
      <c r="BU17" s="457"/>
      <c r="BV17" s="455">
        <v>2438860</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419.68</v>
      </c>
      <c r="M18" s="508"/>
      <c r="N18" s="508"/>
      <c r="O18" s="508"/>
      <c r="P18" s="508"/>
      <c r="Q18" s="508"/>
      <c r="R18" s="509"/>
      <c r="S18" s="509"/>
      <c r="T18" s="509"/>
      <c r="U18" s="509"/>
      <c r="V18" s="510"/>
      <c r="W18" s="526"/>
      <c r="X18" s="527"/>
      <c r="Y18" s="527"/>
      <c r="Z18" s="527"/>
      <c r="AA18" s="527"/>
      <c r="AB18" s="551"/>
      <c r="AC18" s="425">
        <v>61</v>
      </c>
      <c r="AD18" s="426"/>
      <c r="AE18" s="426"/>
      <c r="AF18" s="426"/>
      <c r="AG18" s="511"/>
      <c r="AH18" s="425">
        <v>58.6</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6534341</v>
      </c>
      <c r="BO18" s="456"/>
      <c r="BP18" s="456"/>
      <c r="BQ18" s="456"/>
      <c r="BR18" s="456"/>
      <c r="BS18" s="456"/>
      <c r="BT18" s="456"/>
      <c r="BU18" s="457"/>
      <c r="BV18" s="455">
        <v>6450827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29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9712271</v>
      </c>
      <c r="BO19" s="456"/>
      <c r="BP19" s="456"/>
      <c r="BQ19" s="456"/>
      <c r="BR19" s="456"/>
      <c r="BS19" s="456"/>
      <c r="BT19" s="456"/>
      <c r="BU19" s="457"/>
      <c r="BV19" s="455">
        <v>9742554</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4643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10782523</v>
      </c>
      <c r="BO22" s="485"/>
      <c r="BP22" s="485"/>
      <c r="BQ22" s="485"/>
      <c r="BR22" s="485"/>
      <c r="BS22" s="485"/>
      <c r="BT22" s="485"/>
      <c r="BU22" s="486"/>
      <c r="BV22" s="484">
        <v>11761228</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10012970</v>
      </c>
      <c r="BO23" s="456"/>
      <c r="BP23" s="456"/>
      <c r="BQ23" s="456"/>
      <c r="BR23" s="456"/>
      <c r="BS23" s="456"/>
      <c r="BT23" s="456"/>
      <c r="BU23" s="457"/>
      <c r="BV23" s="455">
        <v>10616799</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7450</v>
      </c>
      <c r="R24" s="409"/>
      <c r="S24" s="409"/>
      <c r="T24" s="409"/>
      <c r="U24" s="409"/>
      <c r="V24" s="410"/>
      <c r="W24" s="498"/>
      <c r="X24" s="435"/>
      <c r="Y24" s="436"/>
      <c r="Z24" s="411" t="s">
        <v>173</v>
      </c>
      <c r="AA24" s="412"/>
      <c r="AB24" s="412"/>
      <c r="AC24" s="412"/>
      <c r="AD24" s="412"/>
      <c r="AE24" s="412"/>
      <c r="AF24" s="412"/>
      <c r="AG24" s="413"/>
      <c r="AH24" s="408">
        <v>182</v>
      </c>
      <c r="AI24" s="409"/>
      <c r="AJ24" s="409"/>
      <c r="AK24" s="409"/>
      <c r="AL24" s="410"/>
      <c r="AM24" s="408">
        <v>534716</v>
      </c>
      <c r="AN24" s="409"/>
      <c r="AO24" s="409"/>
      <c r="AP24" s="409"/>
      <c r="AQ24" s="409"/>
      <c r="AR24" s="410"/>
      <c r="AS24" s="408">
        <v>2938</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6634505</v>
      </c>
      <c r="BO24" s="456"/>
      <c r="BP24" s="456"/>
      <c r="BQ24" s="456"/>
      <c r="BR24" s="456"/>
      <c r="BS24" s="456"/>
      <c r="BT24" s="456"/>
      <c r="BU24" s="457"/>
      <c r="BV24" s="455">
        <v>7244331</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6050</v>
      </c>
      <c r="R25" s="409"/>
      <c r="S25" s="409"/>
      <c r="T25" s="409"/>
      <c r="U25" s="409"/>
      <c r="V25" s="410"/>
      <c r="W25" s="498"/>
      <c r="X25" s="435"/>
      <c r="Y25" s="436"/>
      <c r="Z25" s="411" t="s">
        <v>176</v>
      </c>
      <c r="AA25" s="412"/>
      <c r="AB25" s="412"/>
      <c r="AC25" s="412"/>
      <c r="AD25" s="412"/>
      <c r="AE25" s="412"/>
      <c r="AF25" s="412"/>
      <c r="AG25" s="413"/>
      <c r="AH25" s="408" t="s">
        <v>138</v>
      </c>
      <c r="AI25" s="409"/>
      <c r="AJ25" s="409"/>
      <c r="AK25" s="409"/>
      <c r="AL25" s="410"/>
      <c r="AM25" s="408" t="s">
        <v>138</v>
      </c>
      <c r="AN25" s="409"/>
      <c r="AO25" s="409"/>
      <c r="AP25" s="409"/>
      <c r="AQ25" s="409"/>
      <c r="AR25" s="410"/>
      <c r="AS25" s="408" t="s">
        <v>177</v>
      </c>
      <c r="AT25" s="409"/>
      <c r="AU25" s="409"/>
      <c r="AV25" s="409"/>
      <c r="AW25" s="409"/>
      <c r="AX25" s="468"/>
      <c r="AY25" s="481" t="s">
        <v>178</v>
      </c>
      <c r="AZ25" s="482"/>
      <c r="BA25" s="482"/>
      <c r="BB25" s="482"/>
      <c r="BC25" s="482"/>
      <c r="BD25" s="482"/>
      <c r="BE25" s="482"/>
      <c r="BF25" s="482"/>
      <c r="BG25" s="482"/>
      <c r="BH25" s="482"/>
      <c r="BI25" s="482"/>
      <c r="BJ25" s="482"/>
      <c r="BK25" s="482"/>
      <c r="BL25" s="482"/>
      <c r="BM25" s="483"/>
      <c r="BN25" s="484">
        <v>2977915</v>
      </c>
      <c r="BO25" s="485"/>
      <c r="BP25" s="485"/>
      <c r="BQ25" s="485"/>
      <c r="BR25" s="485"/>
      <c r="BS25" s="485"/>
      <c r="BT25" s="485"/>
      <c r="BU25" s="486"/>
      <c r="BV25" s="484">
        <v>3211107</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179</v>
      </c>
      <c r="F26" s="412"/>
      <c r="G26" s="412"/>
      <c r="H26" s="412"/>
      <c r="I26" s="412"/>
      <c r="J26" s="412"/>
      <c r="K26" s="413"/>
      <c r="L26" s="408">
        <v>1</v>
      </c>
      <c r="M26" s="409"/>
      <c r="N26" s="409"/>
      <c r="O26" s="409"/>
      <c r="P26" s="410"/>
      <c r="Q26" s="408">
        <v>5650</v>
      </c>
      <c r="R26" s="409"/>
      <c r="S26" s="409"/>
      <c r="T26" s="409"/>
      <c r="U26" s="409"/>
      <c r="V26" s="410"/>
      <c r="W26" s="498"/>
      <c r="X26" s="435"/>
      <c r="Y26" s="436"/>
      <c r="Z26" s="411" t="s">
        <v>180</v>
      </c>
      <c r="AA26" s="466"/>
      <c r="AB26" s="466"/>
      <c r="AC26" s="466"/>
      <c r="AD26" s="466"/>
      <c r="AE26" s="466"/>
      <c r="AF26" s="466"/>
      <c r="AG26" s="467"/>
      <c r="AH26" s="408">
        <v>4</v>
      </c>
      <c r="AI26" s="409"/>
      <c r="AJ26" s="409"/>
      <c r="AK26" s="409"/>
      <c r="AL26" s="410"/>
      <c r="AM26" s="408">
        <v>10564</v>
      </c>
      <c r="AN26" s="409"/>
      <c r="AO26" s="409"/>
      <c r="AP26" s="409"/>
      <c r="AQ26" s="409"/>
      <c r="AR26" s="410"/>
      <c r="AS26" s="408">
        <v>2641</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177</v>
      </c>
      <c r="BO26" s="456"/>
      <c r="BP26" s="456"/>
      <c r="BQ26" s="456"/>
      <c r="BR26" s="456"/>
      <c r="BS26" s="456"/>
      <c r="BT26" s="456"/>
      <c r="BU26" s="457"/>
      <c r="BV26" s="455" t="s">
        <v>130</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3180</v>
      </c>
      <c r="R27" s="409"/>
      <c r="S27" s="409"/>
      <c r="T27" s="409"/>
      <c r="U27" s="409"/>
      <c r="V27" s="410"/>
      <c r="W27" s="498"/>
      <c r="X27" s="435"/>
      <c r="Y27" s="436"/>
      <c r="Z27" s="411" t="s">
        <v>183</v>
      </c>
      <c r="AA27" s="412"/>
      <c r="AB27" s="412"/>
      <c r="AC27" s="412"/>
      <c r="AD27" s="412"/>
      <c r="AE27" s="412"/>
      <c r="AF27" s="412"/>
      <c r="AG27" s="413"/>
      <c r="AH27" s="408">
        <v>5</v>
      </c>
      <c r="AI27" s="409"/>
      <c r="AJ27" s="409"/>
      <c r="AK27" s="409"/>
      <c r="AL27" s="410"/>
      <c r="AM27" s="408">
        <v>15680</v>
      </c>
      <c r="AN27" s="409"/>
      <c r="AO27" s="409"/>
      <c r="AP27" s="409"/>
      <c r="AQ27" s="409"/>
      <c r="AR27" s="410"/>
      <c r="AS27" s="408">
        <v>3136</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138</v>
      </c>
      <c r="BO27" s="490"/>
      <c r="BP27" s="490"/>
      <c r="BQ27" s="490"/>
      <c r="BR27" s="490"/>
      <c r="BS27" s="490"/>
      <c r="BT27" s="490"/>
      <c r="BU27" s="491"/>
      <c r="BV27" s="489" t="s">
        <v>130</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2640</v>
      </c>
      <c r="R28" s="409"/>
      <c r="S28" s="409"/>
      <c r="T28" s="409"/>
      <c r="U28" s="409"/>
      <c r="V28" s="410"/>
      <c r="W28" s="498"/>
      <c r="X28" s="435"/>
      <c r="Y28" s="436"/>
      <c r="Z28" s="411" t="s">
        <v>186</v>
      </c>
      <c r="AA28" s="412"/>
      <c r="AB28" s="412"/>
      <c r="AC28" s="412"/>
      <c r="AD28" s="412"/>
      <c r="AE28" s="412"/>
      <c r="AF28" s="412"/>
      <c r="AG28" s="413"/>
      <c r="AH28" s="408" t="s">
        <v>130</v>
      </c>
      <c r="AI28" s="409"/>
      <c r="AJ28" s="409"/>
      <c r="AK28" s="409"/>
      <c r="AL28" s="410"/>
      <c r="AM28" s="408" t="s">
        <v>130</v>
      </c>
      <c r="AN28" s="409"/>
      <c r="AO28" s="409"/>
      <c r="AP28" s="409"/>
      <c r="AQ28" s="409"/>
      <c r="AR28" s="410"/>
      <c r="AS28" s="408" t="s">
        <v>177</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4402906</v>
      </c>
      <c r="BO28" s="485"/>
      <c r="BP28" s="485"/>
      <c r="BQ28" s="485"/>
      <c r="BR28" s="485"/>
      <c r="BS28" s="485"/>
      <c r="BT28" s="485"/>
      <c r="BU28" s="486"/>
      <c r="BV28" s="484">
        <v>4331505</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13</v>
      </c>
      <c r="M29" s="409"/>
      <c r="N29" s="409"/>
      <c r="O29" s="409"/>
      <c r="P29" s="410"/>
      <c r="Q29" s="408">
        <v>2440</v>
      </c>
      <c r="R29" s="409"/>
      <c r="S29" s="409"/>
      <c r="T29" s="409"/>
      <c r="U29" s="409"/>
      <c r="V29" s="410"/>
      <c r="W29" s="499"/>
      <c r="X29" s="500"/>
      <c r="Y29" s="501"/>
      <c r="Z29" s="411" t="s">
        <v>189</v>
      </c>
      <c r="AA29" s="412"/>
      <c r="AB29" s="412"/>
      <c r="AC29" s="412"/>
      <c r="AD29" s="412"/>
      <c r="AE29" s="412"/>
      <c r="AF29" s="412"/>
      <c r="AG29" s="413"/>
      <c r="AH29" s="408">
        <v>187</v>
      </c>
      <c r="AI29" s="409"/>
      <c r="AJ29" s="409"/>
      <c r="AK29" s="409"/>
      <c r="AL29" s="410"/>
      <c r="AM29" s="408">
        <v>550396</v>
      </c>
      <c r="AN29" s="409"/>
      <c r="AO29" s="409"/>
      <c r="AP29" s="409"/>
      <c r="AQ29" s="409"/>
      <c r="AR29" s="410"/>
      <c r="AS29" s="408">
        <v>2943</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1128597</v>
      </c>
      <c r="BO29" s="456"/>
      <c r="BP29" s="456"/>
      <c r="BQ29" s="456"/>
      <c r="BR29" s="456"/>
      <c r="BS29" s="456"/>
      <c r="BT29" s="456"/>
      <c r="BU29" s="457"/>
      <c r="BV29" s="455">
        <v>1092145</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95.1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3217785</v>
      </c>
      <c r="BO30" s="490"/>
      <c r="BP30" s="490"/>
      <c r="BQ30" s="490"/>
      <c r="BR30" s="490"/>
      <c r="BS30" s="490"/>
      <c r="BT30" s="490"/>
      <c r="BU30" s="491"/>
      <c r="BV30" s="489">
        <v>3469572</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200</v>
      </c>
      <c r="V33" s="407"/>
      <c r="W33" s="406" t="s">
        <v>199</v>
      </c>
      <c r="X33" s="406"/>
      <c r="Y33" s="406"/>
      <c r="Z33" s="406"/>
      <c r="AA33" s="406"/>
      <c r="AB33" s="406"/>
      <c r="AC33" s="406"/>
      <c r="AD33" s="406"/>
      <c r="AE33" s="406"/>
      <c r="AF33" s="406"/>
      <c r="AG33" s="406"/>
      <c r="AH33" s="406"/>
      <c r="AI33" s="406"/>
      <c r="AJ33" s="406"/>
      <c r="AK33" s="406"/>
      <c r="AL33" s="206"/>
      <c r="AM33" s="407" t="s">
        <v>200</v>
      </c>
      <c r="AN33" s="407"/>
      <c r="AO33" s="406" t="s">
        <v>199</v>
      </c>
      <c r="AP33" s="406"/>
      <c r="AQ33" s="406"/>
      <c r="AR33" s="406"/>
      <c r="AS33" s="406"/>
      <c r="AT33" s="406"/>
      <c r="AU33" s="406"/>
      <c r="AV33" s="406"/>
      <c r="AW33" s="406"/>
      <c r="AX33" s="406"/>
      <c r="AY33" s="406"/>
      <c r="AZ33" s="406"/>
      <c r="BA33" s="406"/>
      <c r="BB33" s="406"/>
      <c r="BC33" s="406"/>
      <c r="BD33" s="207"/>
      <c r="BE33" s="406" t="s">
        <v>201</v>
      </c>
      <c r="BF33" s="406"/>
      <c r="BG33" s="406" t="s">
        <v>202</v>
      </c>
      <c r="BH33" s="406"/>
      <c r="BI33" s="406"/>
      <c r="BJ33" s="406"/>
      <c r="BK33" s="406"/>
      <c r="BL33" s="406"/>
      <c r="BM33" s="406"/>
      <c r="BN33" s="406"/>
      <c r="BO33" s="406"/>
      <c r="BP33" s="406"/>
      <c r="BQ33" s="406"/>
      <c r="BR33" s="406"/>
      <c r="BS33" s="406"/>
      <c r="BT33" s="406"/>
      <c r="BU33" s="406"/>
      <c r="BV33" s="207"/>
      <c r="BW33" s="407" t="s">
        <v>201</v>
      </c>
      <c r="BX33" s="407"/>
      <c r="BY33" s="406" t="s">
        <v>203</v>
      </c>
      <c r="BZ33" s="406"/>
      <c r="CA33" s="406"/>
      <c r="CB33" s="406"/>
      <c r="CC33" s="406"/>
      <c r="CD33" s="406"/>
      <c r="CE33" s="406"/>
      <c r="CF33" s="406"/>
      <c r="CG33" s="406"/>
      <c r="CH33" s="406"/>
      <c r="CI33" s="406"/>
      <c r="CJ33" s="406"/>
      <c r="CK33" s="406"/>
      <c r="CL33" s="406"/>
      <c r="CM33" s="406"/>
      <c r="CN33" s="206"/>
      <c r="CO33" s="407" t="s">
        <v>200</v>
      </c>
      <c r="CP33" s="407"/>
      <c r="CQ33" s="406" t="s">
        <v>204</v>
      </c>
      <c r="CR33" s="406"/>
      <c r="CS33" s="406"/>
      <c r="CT33" s="406"/>
      <c r="CU33" s="406"/>
      <c r="CV33" s="406"/>
      <c r="CW33" s="406"/>
      <c r="CX33" s="406"/>
      <c r="CY33" s="406"/>
      <c r="CZ33" s="406"/>
      <c r="DA33" s="406"/>
      <c r="DB33" s="406"/>
      <c r="DC33" s="406"/>
      <c r="DD33" s="406"/>
      <c r="DE33" s="406"/>
      <c r="DF33" s="206"/>
      <c r="DG33" s="405" t="s">
        <v>205</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国民健康保険特別会計（事業勘定）</v>
      </c>
      <c r="X34" s="404"/>
      <c r="Y34" s="404"/>
      <c r="Z34" s="404"/>
      <c r="AA34" s="404"/>
      <c r="AB34" s="404"/>
      <c r="AC34" s="404"/>
      <c r="AD34" s="404"/>
      <c r="AE34" s="404"/>
      <c r="AF34" s="404"/>
      <c r="AG34" s="404"/>
      <c r="AH34" s="404"/>
      <c r="AI34" s="404"/>
      <c r="AJ34" s="404"/>
      <c r="AK34" s="404"/>
      <c r="AL34" s="181"/>
      <c r="AM34" s="403">
        <f>IF(AO34="","",MAX(C34:D43,U34:V43)+1)</f>
        <v>8</v>
      </c>
      <c r="AN34" s="403"/>
      <c r="AO34" s="404" t="str">
        <f>IF('各会計、関係団体の財政状況及び健全化判断比率'!B32="","",'各会計、関係団体の財政状況及び健全化判断比率'!B32)</f>
        <v>国民健康保険病院事業会計</v>
      </c>
      <c r="AP34" s="404"/>
      <c r="AQ34" s="404"/>
      <c r="AR34" s="404"/>
      <c r="AS34" s="404"/>
      <c r="AT34" s="404"/>
      <c r="AU34" s="404"/>
      <c r="AV34" s="404"/>
      <c r="AW34" s="404"/>
      <c r="AX34" s="404"/>
      <c r="AY34" s="404"/>
      <c r="AZ34" s="404"/>
      <c r="BA34" s="404"/>
      <c r="BB34" s="404"/>
      <c r="BC34" s="404"/>
      <c r="BD34" s="181"/>
      <c r="BE34" s="403" t="str">
        <f>IF(BG34="","",MAX(C34:D43,U34:V43,AM34:AN43)+1)</f>
        <v/>
      </c>
      <c r="BF34" s="403"/>
      <c r="BG34" s="404"/>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岡山県市町村総合事務組合　一般会計</v>
      </c>
      <c r="BZ34" s="404"/>
      <c r="CA34" s="404"/>
      <c r="CB34" s="404"/>
      <c r="CC34" s="404"/>
      <c r="CD34" s="404"/>
      <c r="CE34" s="404"/>
      <c r="CF34" s="404"/>
      <c r="CG34" s="404"/>
      <c r="CH34" s="404"/>
      <c r="CI34" s="404"/>
      <c r="CJ34" s="404"/>
      <c r="CK34" s="404"/>
      <c r="CL34" s="404"/>
      <c r="CM34" s="404"/>
      <c r="CN34" s="181"/>
      <c r="CO34" s="403">
        <f>IF(CQ34="","",MAX(C34:D43,U34:V43,AM34:AN43,BE34:BF43,BW34:BX43)+1)</f>
        <v>21</v>
      </c>
      <c r="CP34" s="403"/>
      <c r="CQ34" s="404" t="str">
        <f>IF('各会計、関係団体の財政状況及び健全化判断比率'!BS7="","",'各会計、関係団体の財政状況及び健全化判断比率'!BS7)</f>
        <v>鏡野町振興公社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津山・富線共同バス運行事業特別会計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国民健康保険特別会計（直診勘定）</v>
      </c>
      <c r="X35" s="404"/>
      <c r="Y35" s="404"/>
      <c r="Z35" s="404"/>
      <c r="AA35" s="404"/>
      <c r="AB35" s="404"/>
      <c r="AC35" s="404"/>
      <c r="AD35" s="404"/>
      <c r="AE35" s="404"/>
      <c r="AF35" s="404"/>
      <c r="AG35" s="404"/>
      <c r="AH35" s="404"/>
      <c r="AI35" s="404"/>
      <c r="AJ35" s="404"/>
      <c r="AK35" s="404"/>
      <c r="AL35" s="181"/>
      <c r="AM35" s="403">
        <f t="shared" ref="AM35:AM43" si="0">IF(AO35="","",AM34+1)</f>
        <v>9</v>
      </c>
      <c r="AN35" s="403"/>
      <c r="AO35" s="404" t="str">
        <f>IF('各会計、関係団体の財政状況及び健全化判断比率'!B33="","",'各会計、関係団体の財政状況及び健全化判断比率'!B33)</f>
        <v>水道事業会計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岡山県市町村総合事務組合　貸付金特別会計</v>
      </c>
      <c r="BZ35" s="404"/>
      <c r="CA35" s="404"/>
      <c r="CB35" s="404"/>
      <c r="CC35" s="404"/>
      <c r="CD35" s="404"/>
      <c r="CE35" s="404"/>
      <c r="CF35" s="404"/>
      <c r="CG35" s="404"/>
      <c r="CH35" s="404"/>
      <c r="CI35" s="404"/>
      <c r="CJ35" s="404"/>
      <c r="CK35" s="404"/>
      <c r="CL35" s="404"/>
      <c r="CM35" s="404"/>
      <c r="CN35" s="181"/>
      <c r="CO35" s="403">
        <f t="shared" ref="CO35:CO43" si="3">IF(CQ35="","",CO34+1)</f>
        <v>22</v>
      </c>
      <c r="CP35" s="403"/>
      <c r="CQ35" s="404" t="str">
        <f>IF('各会計、関係団体の財政状況及び健全化判断比率'!BS8="","",'各会計、関係団体の財政状況及び健全化判断比率'!BS8)</f>
        <v>夢アグリ鏡野</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奨学会特別会計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介護保険特別会計（事業勘定）</v>
      </c>
      <c r="X36" s="404"/>
      <c r="Y36" s="404"/>
      <c r="Z36" s="404"/>
      <c r="AA36" s="404"/>
      <c r="AB36" s="404"/>
      <c r="AC36" s="404"/>
      <c r="AD36" s="404"/>
      <c r="AE36" s="404"/>
      <c r="AF36" s="404"/>
      <c r="AG36" s="404"/>
      <c r="AH36" s="404"/>
      <c r="AI36" s="404"/>
      <c r="AJ36" s="404"/>
      <c r="AK36" s="404"/>
      <c r="AL36" s="181"/>
      <c r="AM36" s="403">
        <f t="shared" si="0"/>
        <v>10</v>
      </c>
      <c r="AN36" s="403"/>
      <c r="AO36" s="404" t="str">
        <f>IF('各会計、関係団体の財政状況及び健全化判断比率'!B34="","",'各会計、関係団体の財政状況及び健全化判断比率'!B34)</f>
        <v>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岡山県市町村総合事務組合　拠出金事業特別会計</v>
      </c>
      <c r="BZ36" s="404"/>
      <c r="CA36" s="404"/>
      <c r="CB36" s="404"/>
      <c r="CC36" s="404"/>
      <c r="CD36" s="404"/>
      <c r="CE36" s="404"/>
      <c r="CF36" s="404"/>
      <c r="CG36" s="404"/>
      <c r="CH36" s="404"/>
      <c r="CI36" s="404"/>
      <c r="CJ36" s="404"/>
      <c r="CK36" s="404"/>
      <c r="CL36" s="404"/>
      <c r="CM36" s="404"/>
      <c r="CN36" s="181"/>
      <c r="CO36" s="403">
        <f t="shared" si="3"/>
        <v>23</v>
      </c>
      <c r="CP36" s="403"/>
      <c r="CQ36" s="404" t="str">
        <f>IF('各会計、関係団体の財政状況及び健全化判断比率'!BS9="","",'各会計、関係団体の財政状況及び健全化判断比率'!BS9)</f>
        <v>未来奥津</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後期高齢者医療特別会計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岡山県後期高齢者医療広域連合　一般会計</v>
      </c>
      <c r="BZ37" s="404"/>
      <c r="CA37" s="404"/>
      <c r="CB37" s="404"/>
      <c r="CC37" s="404"/>
      <c r="CD37" s="404"/>
      <c r="CE37" s="404"/>
      <c r="CF37" s="404"/>
      <c r="CG37" s="404"/>
      <c r="CH37" s="404"/>
      <c r="CI37" s="404"/>
      <c r="CJ37" s="404"/>
      <c r="CK37" s="404"/>
      <c r="CL37" s="404"/>
      <c r="CM37" s="404"/>
      <c r="CN37" s="181"/>
      <c r="CO37" s="403">
        <f t="shared" si="3"/>
        <v>24</v>
      </c>
      <c r="CP37" s="403"/>
      <c r="CQ37" s="404" t="str">
        <f>IF('各会計、関係団体の財政状況及び健全化判断比率'!BS10="","",'各会計、関係団体の財政状況及び健全化判断比率'!BS10)</f>
        <v>花美人の里</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15</v>
      </c>
      <c r="BX38" s="403"/>
      <c r="BY38" s="404" t="str">
        <f>IF('各会計、関係団体の財政状況及び健全化判断比率'!B72="","",'各会計、関係団体の財政状況及び健全化判断比率'!B72)</f>
        <v>岡山県後期高齢者医療広域連合　特別会計</v>
      </c>
      <c r="BZ38" s="404"/>
      <c r="CA38" s="404"/>
      <c r="CB38" s="404"/>
      <c r="CC38" s="404"/>
      <c r="CD38" s="404"/>
      <c r="CE38" s="404"/>
      <c r="CF38" s="404"/>
      <c r="CG38" s="404"/>
      <c r="CH38" s="404"/>
      <c r="CI38" s="404"/>
      <c r="CJ38" s="404"/>
      <c r="CK38" s="404"/>
      <c r="CL38" s="404"/>
      <c r="CM38" s="404"/>
      <c r="CN38" s="181"/>
      <c r="CO38" s="403">
        <f t="shared" si="3"/>
        <v>25</v>
      </c>
      <c r="CP38" s="403"/>
      <c r="CQ38" s="404" t="str">
        <f>IF('各会計、関係団体の財政状況及び健全化判断比率'!BS11="","",'各会計、関係団体の財政状況及び健全化判断比率'!BS11)</f>
        <v>上齋原振興公社</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16</v>
      </c>
      <c r="BX39" s="403"/>
      <c r="BY39" s="404" t="str">
        <f>IF('各会計、関係団体の財政状況及び健全化判断比率'!B73="","",'各会計、関係団体の財政状況及び健全化判断比率'!B73)</f>
        <v>岡山県市町村税整理組合</v>
      </c>
      <c r="BZ39" s="404"/>
      <c r="CA39" s="404"/>
      <c r="CB39" s="404"/>
      <c r="CC39" s="404"/>
      <c r="CD39" s="404"/>
      <c r="CE39" s="404"/>
      <c r="CF39" s="404"/>
      <c r="CG39" s="404"/>
      <c r="CH39" s="404"/>
      <c r="CI39" s="404"/>
      <c r="CJ39" s="404"/>
      <c r="CK39" s="404"/>
      <c r="CL39" s="404"/>
      <c r="CM39" s="404"/>
      <c r="CN39" s="181"/>
      <c r="CO39" s="403">
        <f t="shared" si="3"/>
        <v>26</v>
      </c>
      <c r="CP39" s="403"/>
      <c r="CQ39" s="404" t="str">
        <f>IF('各会計、関係団体の財政状況及び健全化判断比率'!BS12="","",'各会計、関係団体の財政状況及び健全化判断比率'!BS12)</f>
        <v>人形峠原子力産業</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17</v>
      </c>
      <c r="BX40" s="403"/>
      <c r="BY40" s="404" t="str">
        <f>IF('各会計、関係団体の財政状況及び健全化判断比率'!B74="","",'各会計、関係団体の財政状況及び健全化判断比率'!B74)</f>
        <v>岡山県広域水道企業団</v>
      </c>
      <c r="BZ40" s="404"/>
      <c r="CA40" s="404"/>
      <c r="CB40" s="404"/>
      <c r="CC40" s="404"/>
      <c r="CD40" s="404"/>
      <c r="CE40" s="404"/>
      <c r="CF40" s="404"/>
      <c r="CG40" s="404"/>
      <c r="CH40" s="404"/>
      <c r="CI40" s="404"/>
      <c r="CJ40" s="404"/>
      <c r="CK40" s="404"/>
      <c r="CL40" s="404"/>
      <c r="CM40" s="404"/>
      <c r="CN40" s="181"/>
      <c r="CO40" s="403">
        <f t="shared" si="3"/>
        <v>27</v>
      </c>
      <c r="CP40" s="403"/>
      <c r="CQ40" s="404" t="str">
        <f>IF('各会計、関係団体の財政状況及び健全化判断比率'!BS13="","",'各会計、関係団体の財政状況及び健全化判断比率'!BS13)</f>
        <v>ファーム登美</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18</v>
      </c>
      <c r="BX41" s="403"/>
      <c r="BY41" s="404" t="str">
        <f>IF('各会計、関係団体の財政状況及び健全化判断比率'!B75="","",'各会計、関係団体の財政状況及び健全化判断比率'!B75)</f>
        <v>津山広域事務組合　一般会計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19</v>
      </c>
      <c r="BX42" s="403"/>
      <c r="BY42" s="404" t="str">
        <f>IF('各会計、関係団体の財政状況及び健全化判断比率'!B76="","",'各会計、関係団体の財政状況及び健全化判断比率'!B76)</f>
        <v>津山広域事務組合　ふるさと振興事業特別会計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f t="shared" si="2"/>
        <v>20</v>
      </c>
      <c r="BX43" s="403"/>
      <c r="BY43" s="404" t="str">
        <f>IF('各会計、関係団体の財政状況及び健全化判断比率'!B77="","",'各会計、関係団体の財政状況及び健全化判断比率'!B77)</f>
        <v>津山圏域資源循環施設組合　一般会計</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400" t="s">
        <v>207</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208</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209</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210</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211</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212</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213</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214</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cZSbRNjEGzgoQjIeXu8GugQavfpEQ9/lP+/MftyWWYvH4RDl52POq/0L9SUZDJ5F0tLKtr36LfZ6zUNbhnPNxQ==" saltValue="NHRuHlHXLMUlIpihEKP3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election activeCell="AF73" sqref="AF73:AJ7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215</v>
      </c>
      <c r="DI1" s="754"/>
      <c r="DJ1" s="754"/>
      <c r="DK1" s="754"/>
      <c r="DL1" s="754"/>
      <c r="DM1" s="754"/>
      <c r="DN1" s="755"/>
      <c r="DO1" s="214"/>
      <c r="DP1" s="753" t="s">
        <v>216</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218</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219</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220</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221</v>
      </c>
      <c r="S4" s="710"/>
      <c r="T4" s="710"/>
      <c r="U4" s="710"/>
      <c r="V4" s="710"/>
      <c r="W4" s="710"/>
      <c r="X4" s="710"/>
      <c r="Y4" s="711"/>
      <c r="Z4" s="709" t="s">
        <v>222</v>
      </c>
      <c r="AA4" s="710"/>
      <c r="AB4" s="710"/>
      <c r="AC4" s="711"/>
      <c r="AD4" s="709" t="s">
        <v>223</v>
      </c>
      <c r="AE4" s="710"/>
      <c r="AF4" s="710"/>
      <c r="AG4" s="710"/>
      <c r="AH4" s="710"/>
      <c r="AI4" s="710"/>
      <c r="AJ4" s="710"/>
      <c r="AK4" s="711"/>
      <c r="AL4" s="709" t="s">
        <v>222</v>
      </c>
      <c r="AM4" s="710"/>
      <c r="AN4" s="710"/>
      <c r="AO4" s="711"/>
      <c r="AP4" s="756" t="s">
        <v>224</v>
      </c>
      <c r="AQ4" s="756"/>
      <c r="AR4" s="756"/>
      <c r="AS4" s="756"/>
      <c r="AT4" s="756"/>
      <c r="AU4" s="756"/>
      <c r="AV4" s="756"/>
      <c r="AW4" s="756"/>
      <c r="AX4" s="756"/>
      <c r="AY4" s="756"/>
      <c r="AZ4" s="756"/>
      <c r="BA4" s="756"/>
      <c r="BB4" s="756"/>
      <c r="BC4" s="756"/>
      <c r="BD4" s="756"/>
      <c r="BE4" s="756"/>
      <c r="BF4" s="756"/>
      <c r="BG4" s="756" t="s">
        <v>225</v>
      </c>
      <c r="BH4" s="756"/>
      <c r="BI4" s="756"/>
      <c r="BJ4" s="756"/>
      <c r="BK4" s="756"/>
      <c r="BL4" s="756"/>
      <c r="BM4" s="756"/>
      <c r="BN4" s="756"/>
      <c r="BO4" s="756" t="s">
        <v>222</v>
      </c>
      <c r="BP4" s="756"/>
      <c r="BQ4" s="756"/>
      <c r="BR4" s="756"/>
      <c r="BS4" s="756" t="s">
        <v>226</v>
      </c>
      <c r="BT4" s="756"/>
      <c r="BU4" s="756"/>
      <c r="BV4" s="756"/>
      <c r="BW4" s="756"/>
      <c r="BX4" s="756"/>
      <c r="BY4" s="756"/>
      <c r="BZ4" s="756"/>
      <c r="CA4" s="756"/>
      <c r="CB4" s="756"/>
      <c r="CD4" s="709" t="s">
        <v>227</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228</v>
      </c>
      <c r="C5" s="716"/>
      <c r="D5" s="716"/>
      <c r="E5" s="716"/>
      <c r="F5" s="716"/>
      <c r="G5" s="716"/>
      <c r="H5" s="716"/>
      <c r="I5" s="716"/>
      <c r="J5" s="716"/>
      <c r="K5" s="716"/>
      <c r="L5" s="716"/>
      <c r="M5" s="716"/>
      <c r="N5" s="716"/>
      <c r="O5" s="716"/>
      <c r="P5" s="716"/>
      <c r="Q5" s="717"/>
      <c r="R5" s="712">
        <v>2025502</v>
      </c>
      <c r="S5" s="713"/>
      <c r="T5" s="713"/>
      <c r="U5" s="713"/>
      <c r="V5" s="713"/>
      <c r="W5" s="713"/>
      <c r="X5" s="713"/>
      <c r="Y5" s="738"/>
      <c r="Z5" s="751">
        <v>16.100000000000001</v>
      </c>
      <c r="AA5" s="751"/>
      <c r="AB5" s="751"/>
      <c r="AC5" s="751"/>
      <c r="AD5" s="752">
        <v>2025502</v>
      </c>
      <c r="AE5" s="752"/>
      <c r="AF5" s="752"/>
      <c r="AG5" s="752"/>
      <c r="AH5" s="752"/>
      <c r="AI5" s="752"/>
      <c r="AJ5" s="752"/>
      <c r="AK5" s="752"/>
      <c r="AL5" s="739">
        <v>27.2</v>
      </c>
      <c r="AM5" s="721"/>
      <c r="AN5" s="721"/>
      <c r="AO5" s="740"/>
      <c r="AP5" s="715" t="s">
        <v>229</v>
      </c>
      <c r="AQ5" s="716"/>
      <c r="AR5" s="716"/>
      <c r="AS5" s="716"/>
      <c r="AT5" s="716"/>
      <c r="AU5" s="716"/>
      <c r="AV5" s="716"/>
      <c r="AW5" s="716"/>
      <c r="AX5" s="716"/>
      <c r="AY5" s="716"/>
      <c r="AZ5" s="716"/>
      <c r="BA5" s="716"/>
      <c r="BB5" s="716"/>
      <c r="BC5" s="716"/>
      <c r="BD5" s="716"/>
      <c r="BE5" s="716"/>
      <c r="BF5" s="717"/>
      <c r="BG5" s="657">
        <v>2023674</v>
      </c>
      <c r="BH5" s="658"/>
      <c r="BI5" s="658"/>
      <c r="BJ5" s="658"/>
      <c r="BK5" s="658"/>
      <c r="BL5" s="658"/>
      <c r="BM5" s="658"/>
      <c r="BN5" s="659"/>
      <c r="BO5" s="695">
        <v>99.9</v>
      </c>
      <c r="BP5" s="695"/>
      <c r="BQ5" s="695"/>
      <c r="BR5" s="695"/>
      <c r="BS5" s="696">
        <v>33102</v>
      </c>
      <c r="BT5" s="696"/>
      <c r="BU5" s="696"/>
      <c r="BV5" s="696"/>
      <c r="BW5" s="696"/>
      <c r="BX5" s="696"/>
      <c r="BY5" s="696"/>
      <c r="BZ5" s="696"/>
      <c r="CA5" s="696"/>
      <c r="CB5" s="736"/>
      <c r="CD5" s="709" t="s">
        <v>224</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222</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186795</v>
      </c>
      <c r="S6" s="658"/>
      <c r="T6" s="658"/>
      <c r="U6" s="658"/>
      <c r="V6" s="658"/>
      <c r="W6" s="658"/>
      <c r="X6" s="658"/>
      <c r="Y6" s="659"/>
      <c r="Z6" s="695">
        <v>1.5</v>
      </c>
      <c r="AA6" s="695"/>
      <c r="AB6" s="695"/>
      <c r="AC6" s="695"/>
      <c r="AD6" s="696">
        <v>186795</v>
      </c>
      <c r="AE6" s="696"/>
      <c r="AF6" s="696"/>
      <c r="AG6" s="696"/>
      <c r="AH6" s="696"/>
      <c r="AI6" s="696"/>
      <c r="AJ6" s="696"/>
      <c r="AK6" s="696"/>
      <c r="AL6" s="660">
        <v>2.5</v>
      </c>
      <c r="AM6" s="661"/>
      <c r="AN6" s="661"/>
      <c r="AO6" s="697"/>
      <c r="AP6" s="654" t="s">
        <v>234</v>
      </c>
      <c r="AQ6" s="655"/>
      <c r="AR6" s="655"/>
      <c r="AS6" s="655"/>
      <c r="AT6" s="655"/>
      <c r="AU6" s="655"/>
      <c r="AV6" s="655"/>
      <c r="AW6" s="655"/>
      <c r="AX6" s="655"/>
      <c r="AY6" s="655"/>
      <c r="AZ6" s="655"/>
      <c r="BA6" s="655"/>
      <c r="BB6" s="655"/>
      <c r="BC6" s="655"/>
      <c r="BD6" s="655"/>
      <c r="BE6" s="655"/>
      <c r="BF6" s="656"/>
      <c r="BG6" s="657">
        <v>2023674</v>
      </c>
      <c r="BH6" s="658"/>
      <c r="BI6" s="658"/>
      <c r="BJ6" s="658"/>
      <c r="BK6" s="658"/>
      <c r="BL6" s="658"/>
      <c r="BM6" s="658"/>
      <c r="BN6" s="659"/>
      <c r="BO6" s="695">
        <v>99.9</v>
      </c>
      <c r="BP6" s="695"/>
      <c r="BQ6" s="695"/>
      <c r="BR6" s="695"/>
      <c r="BS6" s="696">
        <v>33102</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98546</v>
      </c>
      <c r="CS6" s="658"/>
      <c r="CT6" s="658"/>
      <c r="CU6" s="658"/>
      <c r="CV6" s="658"/>
      <c r="CW6" s="658"/>
      <c r="CX6" s="658"/>
      <c r="CY6" s="659"/>
      <c r="CZ6" s="739">
        <v>0.8</v>
      </c>
      <c r="DA6" s="721"/>
      <c r="DB6" s="721"/>
      <c r="DC6" s="741"/>
      <c r="DD6" s="663" t="s">
        <v>130</v>
      </c>
      <c r="DE6" s="658"/>
      <c r="DF6" s="658"/>
      <c r="DG6" s="658"/>
      <c r="DH6" s="658"/>
      <c r="DI6" s="658"/>
      <c r="DJ6" s="658"/>
      <c r="DK6" s="658"/>
      <c r="DL6" s="658"/>
      <c r="DM6" s="658"/>
      <c r="DN6" s="658"/>
      <c r="DO6" s="658"/>
      <c r="DP6" s="659"/>
      <c r="DQ6" s="663">
        <v>98546</v>
      </c>
      <c r="DR6" s="658"/>
      <c r="DS6" s="658"/>
      <c r="DT6" s="658"/>
      <c r="DU6" s="658"/>
      <c r="DV6" s="658"/>
      <c r="DW6" s="658"/>
      <c r="DX6" s="658"/>
      <c r="DY6" s="658"/>
      <c r="DZ6" s="658"/>
      <c r="EA6" s="658"/>
      <c r="EB6" s="658"/>
      <c r="EC6" s="694"/>
    </row>
    <row r="7" spans="2:143" ht="11.25" customHeight="1" x14ac:dyDescent="0.15">
      <c r="B7" s="654" t="s">
        <v>236</v>
      </c>
      <c r="C7" s="655"/>
      <c r="D7" s="655"/>
      <c r="E7" s="655"/>
      <c r="F7" s="655"/>
      <c r="G7" s="655"/>
      <c r="H7" s="655"/>
      <c r="I7" s="655"/>
      <c r="J7" s="655"/>
      <c r="K7" s="655"/>
      <c r="L7" s="655"/>
      <c r="M7" s="655"/>
      <c r="N7" s="655"/>
      <c r="O7" s="655"/>
      <c r="P7" s="655"/>
      <c r="Q7" s="656"/>
      <c r="R7" s="657">
        <v>596</v>
      </c>
      <c r="S7" s="658"/>
      <c r="T7" s="658"/>
      <c r="U7" s="658"/>
      <c r="V7" s="658"/>
      <c r="W7" s="658"/>
      <c r="X7" s="658"/>
      <c r="Y7" s="659"/>
      <c r="Z7" s="695">
        <v>0</v>
      </c>
      <c r="AA7" s="695"/>
      <c r="AB7" s="695"/>
      <c r="AC7" s="695"/>
      <c r="AD7" s="696">
        <v>596</v>
      </c>
      <c r="AE7" s="696"/>
      <c r="AF7" s="696"/>
      <c r="AG7" s="696"/>
      <c r="AH7" s="696"/>
      <c r="AI7" s="696"/>
      <c r="AJ7" s="696"/>
      <c r="AK7" s="696"/>
      <c r="AL7" s="660">
        <v>0</v>
      </c>
      <c r="AM7" s="661"/>
      <c r="AN7" s="661"/>
      <c r="AO7" s="697"/>
      <c r="AP7" s="654" t="s">
        <v>237</v>
      </c>
      <c r="AQ7" s="655"/>
      <c r="AR7" s="655"/>
      <c r="AS7" s="655"/>
      <c r="AT7" s="655"/>
      <c r="AU7" s="655"/>
      <c r="AV7" s="655"/>
      <c r="AW7" s="655"/>
      <c r="AX7" s="655"/>
      <c r="AY7" s="655"/>
      <c r="AZ7" s="655"/>
      <c r="BA7" s="655"/>
      <c r="BB7" s="655"/>
      <c r="BC7" s="655"/>
      <c r="BD7" s="655"/>
      <c r="BE7" s="655"/>
      <c r="BF7" s="656"/>
      <c r="BG7" s="657">
        <v>698474</v>
      </c>
      <c r="BH7" s="658"/>
      <c r="BI7" s="658"/>
      <c r="BJ7" s="658"/>
      <c r="BK7" s="658"/>
      <c r="BL7" s="658"/>
      <c r="BM7" s="658"/>
      <c r="BN7" s="659"/>
      <c r="BO7" s="695">
        <v>34.5</v>
      </c>
      <c r="BP7" s="695"/>
      <c r="BQ7" s="695"/>
      <c r="BR7" s="695"/>
      <c r="BS7" s="696">
        <v>33102</v>
      </c>
      <c r="BT7" s="696"/>
      <c r="BU7" s="696"/>
      <c r="BV7" s="696"/>
      <c r="BW7" s="696"/>
      <c r="BX7" s="696"/>
      <c r="BY7" s="696"/>
      <c r="BZ7" s="696"/>
      <c r="CA7" s="696"/>
      <c r="CB7" s="736"/>
      <c r="CD7" s="654" t="s">
        <v>238</v>
      </c>
      <c r="CE7" s="655"/>
      <c r="CF7" s="655"/>
      <c r="CG7" s="655"/>
      <c r="CH7" s="655"/>
      <c r="CI7" s="655"/>
      <c r="CJ7" s="655"/>
      <c r="CK7" s="655"/>
      <c r="CL7" s="655"/>
      <c r="CM7" s="655"/>
      <c r="CN7" s="655"/>
      <c r="CO7" s="655"/>
      <c r="CP7" s="655"/>
      <c r="CQ7" s="656"/>
      <c r="CR7" s="657">
        <v>1644625</v>
      </c>
      <c r="CS7" s="658"/>
      <c r="CT7" s="658"/>
      <c r="CU7" s="658"/>
      <c r="CV7" s="658"/>
      <c r="CW7" s="658"/>
      <c r="CX7" s="658"/>
      <c r="CY7" s="659"/>
      <c r="CZ7" s="695">
        <v>13.7</v>
      </c>
      <c r="DA7" s="695"/>
      <c r="DB7" s="695"/>
      <c r="DC7" s="695"/>
      <c r="DD7" s="663">
        <v>43349</v>
      </c>
      <c r="DE7" s="658"/>
      <c r="DF7" s="658"/>
      <c r="DG7" s="658"/>
      <c r="DH7" s="658"/>
      <c r="DI7" s="658"/>
      <c r="DJ7" s="658"/>
      <c r="DK7" s="658"/>
      <c r="DL7" s="658"/>
      <c r="DM7" s="658"/>
      <c r="DN7" s="658"/>
      <c r="DO7" s="658"/>
      <c r="DP7" s="659"/>
      <c r="DQ7" s="663">
        <v>1251193</v>
      </c>
      <c r="DR7" s="658"/>
      <c r="DS7" s="658"/>
      <c r="DT7" s="658"/>
      <c r="DU7" s="658"/>
      <c r="DV7" s="658"/>
      <c r="DW7" s="658"/>
      <c r="DX7" s="658"/>
      <c r="DY7" s="658"/>
      <c r="DZ7" s="658"/>
      <c r="EA7" s="658"/>
      <c r="EB7" s="658"/>
      <c r="EC7" s="694"/>
    </row>
    <row r="8" spans="2:143" ht="11.25" customHeight="1" x14ac:dyDescent="0.15">
      <c r="B8" s="654" t="s">
        <v>239</v>
      </c>
      <c r="C8" s="655"/>
      <c r="D8" s="655"/>
      <c r="E8" s="655"/>
      <c r="F8" s="655"/>
      <c r="G8" s="655"/>
      <c r="H8" s="655"/>
      <c r="I8" s="655"/>
      <c r="J8" s="655"/>
      <c r="K8" s="655"/>
      <c r="L8" s="655"/>
      <c r="M8" s="655"/>
      <c r="N8" s="655"/>
      <c r="O8" s="655"/>
      <c r="P8" s="655"/>
      <c r="Q8" s="656"/>
      <c r="R8" s="657">
        <v>10932</v>
      </c>
      <c r="S8" s="658"/>
      <c r="T8" s="658"/>
      <c r="U8" s="658"/>
      <c r="V8" s="658"/>
      <c r="W8" s="658"/>
      <c r="X8" s="658"/>
      <c r="Y8" s="659"/>
      <c r="Z8" s="695">
        <v>0.1</v>
      </c>
      <c r="AA8" s="695"/>
      <c r="AB8" s="695"/>
      <c r="AC8" s="695"/>
      <c r="AD8" s="696">
        <v>10932</v>
      </c>
      <c r="AE8" s="696"/>
      <c r="AF8" s="696"/>
      <c r="AG8" s="696"/>
      <c r="AH8" s="696"/>
      <c r="AI8" s="696"/>
      <c r="AJ8" s="696"/>
      <c r="AK8" s="696"/>
      <c r="AL8" s="660">
        <v>0.1</v>
      </c>
      <c r="AM8" s="661"/>
      <c r="AN8" s="661"/>
      <c r="AO8" s="697"/>
      <c r="AP8" s="654" t="s">
        <v>240</v>
      </c>
      <c r="AQ8" s="655"/>
      <c r="AR8" s="655"/>
      <c r="AS8" s="655"/>
      <c r="AT8" s="655"/>
      <c r="AU8" s="655"/>
      <c r="AV8" s="655"/>
      <c r="AW8" s="655"/>
      <c r="AX8" s="655"/>
      <c r="AY8" s="655"/>
      <c r="AZ8" s="655"/>
      <c r="BA8" s="655"/>
      <c r="BB8" s="655"/>
      <c r="BC8" s="655"/>
      <c r="BD8" s="655"/>
      <c r="BE8" s="655"/>
      <c r="BF8" s="656"/>
      <c r="BG8" s="657">
        <v>21225</v>
      </c>
      <c r="BH8" s="658"/>
      <c r="BI8" s="658"/>
      <c r="BJ8" s="658"/>
      <c r="BK8" s="658"/>
      <c r="BL8" s="658"/>
      <c r="BM8" s="658"/>
      <c r="BN8" s="659"/>
      <c r="BO8" s="695">
        <v>1</v>
      </c>
      <c r="BP8" s="695"/>
      <c r="BQ8" s="695"/>
      <c r="BR8" s="695"/>
      <c r="BS8" s="696" t="s">
        <v>241</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2651966</v>
      </c>
      <c r="CS8" s="658"/>
      <c r="CT8" s="658"/>
      <c r="CU8" s="658"/>
      <c r="CV8" s="658"/>
      <c r="CW8" s="658"/>
      <c r="CX8" s="658"/>
      <c r="CY8" s="659"/>
      <c r="CZ8" s="695">
        <v>22.1</v>
      </c>
      <c r="DA8" s="695"/>
      <c r="DB8" s="695"/>
      <c r="DC8" s="695"/>
      <c r="DD8" s="663">
        <v>42562</v>
      </c>
      <c r="DE8" s="658"/>
      <c r="DF8" s="658"/>
      <c r="DG8" s="658"/>
      <c r="DH8" s="658"/>
      <c r="DI8" s="658"/>
      <c r="DJ8" s="658"/>
      <c r="DK8" s="658"/>
      <c r="DL8" s="658"/>
      <c r="DM8" s="658"/>
      <c r="DN8" s="658"/>
      <c r="DO8" s="658"/>
      <c r="DP8" s="659"/>
      <c r="DQ8" s="663">
        <v>1683996</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7290</v>
      </c>
      <c r="S9" s="658"/>
      <c r="T9" s="658"/>
      <c r="U9" s="658"/>
      <c r="V9" s="658"/>
      <c r="W9" s="658"/>
      <c r="X9" s="658"/>
      <c r="Y9" s="659"/>
      <c r="Z9" s="695">
        <v>0.1</v>
      </c>
      <c r="AA9" s="695"/>
      <c r="AB9" s="695"/>
      <c r="AC9" s="695"/>
      <c r="AD9" s="696">
        <v>7290</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521636</v>
      </c>
      <c r="BH9" s="658"/>
      <c r="BI9" s="658"/>
      <c r="BJ9" s="658"/>
      <c r="BK9" s="658"/>
      <c r="BL9" s="658"/>
      <c r="BM9" s="658"/>
      <c r="BN9" s="659"/>
      <c r="BO9" s="695">
        <v>25.8</v>
      </c>
      <c r="BP9" s="695"/>
      <c r="BQ9" s="695"/>
      <c r="BR9" s="695"/>
      <c r="BS9" s="696" t="s">
        <v>130</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894126</v>
      </c>
      <c r="CS9" s="658"/>
      <c r="CT9" s="658"/>
      <c r="CU9" s="658"/>
      <c r="CV9" s="658"/>
      <c r="CW9" s="658"/>
      <c r="CX9" s="658"/>
      <c r="CY9" s="659"/>
      <c r="CZ9" s="695">
        <v>7.4</v>
      </c>
      <c r="DA9" s="695"/>
      <c r="DB9" s="695"/>
      <c r="DC9" s="695"/>
      <c r="DD9" s="663">
        <v>17746</v>
      </c>
      <c r="DE9" s="658"/>
      <c r="DF9" s="658"/>
      <c r="DG9" s="658"/>
      <c r="DH9" s="658"/>
      <c r="DI9" s="658"/>
      <c r="DJ9" s="658"/>
      <c r="DK9" s="658"/>
      <c r="DL9" s="658"/>
      <c r="DM9" s="658"/>
      <c r="DN9" s="658"/>
      <c r="DO9" s="658"/>
      <c r="DP9" s="659"/>
      <c r="DQ9" s="663">
        <v>762669</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241</v>
      </c>
      <c r="S10" s="658"/>
      <c r="T10" s="658"/>
      <c r="U10" s="658"/>
      <c r="V10" s="658"/>
      <c r="W10" s="658"/>
      <c r="X10" s="658"/>
      <c r="Y10" s="659"/>
      <c r="Z10" s="695" t="s">
        <v>241</v>
      </c>
      <c r="AA10" s="695"/>
      <c r="AB10" s="695"/>
      <c r="AC10" s="695"/>
      <c r="AD10" s="696" t="s">
        <v>241</v>
      </c>
      <c r="AE10" s="696"/>
      <c r="AF10" s="696"/>
      <c r="AG10" s="696"/>
      <c r="AH10" s="696"/>
      <c r="AI10" s="696"/>
      <c r="AJ10" s="696"/>
      <c r="AK10" s="696"/>
      <c r="AL10" s="660" t="s">
        <v>130</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39735</v>
      </c>
      <c r="BH10" s="658"/>
      <c r="BI10" s="658"/>
      <c r="BJ10" s="658"/>
      <c r="BK10" s="658"/>
      <c r="BL10" s="658"/>
      <c r="BM10" s="658"/>
      <c r="BN10" s="659"/>
      <c r="BO10" s="695">
        <v>2</v>
      </c>
      <c r="BP10" s="695"/>
      <c r="BQ10" s="695"/>
      <c r="BR10" s="695"/>
      <c r="BS10" s="696" t="s">
        <v>241</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v>11500</v>
      </c>
      <c r="CS10" s="658"/>
      <c r="CT10" s="658"/>
      <c r="CU10" s="658"/>
      <c r="CV10" s="658"/>
      <c r="CW10" s="658"/>
      <c r="CX10" s="658"/>
      <c r="CY10" s="659"/>
      <c r="CZ10" s="695">
        <v>0.1</v>
      </c>
      <c r="DA10" s="695"/>
      <c r="DB10" s="695"/>
      <c r="DC10" s="695"/>
      <c r="DD10" s="663" t="s">
        <v>241</v>
      </c>
      <c r="DE10" s="658"/>
      <c r="DF10" s="658"/>
      <c r="DG10" s="658"/>
      <c r="DH10" s="658"/>
      <c r="DI10" s="658"/>
      <c r="DJ10" s="658"/>
      <c r="DK10" s="658"/>
      <c r="DL10" s="658"/>
      <c r="DM10" s="658"/>
      <c r="DN10" s="658"/>
      <c r="DO10" s="658"/>
      <c r="DP10" s="659"/>
      <c r="DQ10" s="663" t="s">
        <v>241</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308355</v>
      </c>
      <c r="S11" s="658"/>
      <c r="T11" s="658"/>
      <c r="U11" s="658"/>
      <c r="V11" s="658"/>
      <c r="W11" s="658"/>
      <c r="X11" s="658"/>
      <c r="Y11" s="659"/>
      <c r="Z11" s="660">
        <v>2.4</v>
      </c>
      <c r="AA11" s="661"/>
      <c r="AB11" s="661"/>
      <c r="AC11" s="662"/>
      <c r="AD11" s="663">
        <v>308355</v>
      </c>
      <c r="AE11" s="658"/>
      <c r="AF11" s="658"/>
      <c r="AG11" s="658"/>
      <c r="AH11" s="658"/>
      <c r="AI11" s="658"/>
      <c r="AJ11" s="658"/>
      <c r="AK11" s="659"/>
      <c r="AL11" s="660">
        <v>4.0999999999999996</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115878</v>
      </c>
      <c r="BH11" s="658"/>
      <c r="BI11" s="658"/>
      <c r="BJ11" s="658"/>
      <c r="BK11" s="658"/>
      <c r="BL11" s="658"/>
      <c r="BM11" s="658"/>
      <c r="BN11" s="659"/>
      <c r="BO11" s="695">
        <v>5.7</v>
      </c>
      <c r="BP11" s="695"/>
      <c r="BQ11" s="695"/>
      <c r="BR11" s="695"/>
      <c r="BS11" s="696">
        <v>33102</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988927</v>
      </c>
      <c r="CS11" s="658"/>
      <c r="CT11" s="658"/>
      <c r="CU11" s="658"/>
      <c r="CV11" s="658"/>
      <c r="CW11" s="658"/>
      <c r="CX11" s="658"/>
      <c r="CY11" s="659"/>
      <c r="CZ11" s="695">
        <v>8.1999999999999993</v>
      </c>
      <c r="DA11" s="695"/>
      <c r="DB11" s="695"/>
      <c r="DC11" s="695"/>
      <c r="DD11" s="663">
        <v>413124</v>
      </c>
      <c r="DE11" s="658"/>
      <c r="DF11" s="658"/>
      <c r="DG11" s="658"/>
      <c r="DH11" s="658"/>
      <c r="DI11" s="658"/>
      <c r="DJ11" s="658"/>
      <c r="DK11" s="658"/>
      <c r="DL11" s="658"/>
      <c r="DM11" s="658"/>
      <c r="DN11" s="658"/>
      <c r="DO11" s="658"/>
      <c r="DP11" s="659"/>
      <c r="DQ11" s="663">
        <v>528496</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v>5584</v>
      </c>
      <c r="S12" s="658"/>
      <c r="T12" s="658"/>
      <c r="U12" s="658"/>
      <c r="V12" s="658"/>
      <c r="W12" s="658"/>
      <c r="X12" s="658"/>
      <c r="Y12" s="659"/>
      <c r="Z12" s="695">
        <v>0</v>
      </c>
      <c r="AA12" s="695"/>
      <c r="AB12" s="695"/>
      <c r="AC12" s="695"/>
      <c r="AD12" s="696">
        <v>5584</v>
      </c>
      <c r="AE12" s="696"/>
      <c r="AF12" s="696"/>
      <c r="AG12" s="696"/>
      <c r="AH12" s="696"/>
      <c r="AI12" s="696"/>
      <c r="AJ12" s="696"/>
      <c r="AK12" s="696"/>
      <c r="AL12" s="660">
        <v>0.1</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1171594</v>
      </c>
      <c r="BH12" s="658"/>
      <c r="BI12" s="658"/>
      <c r="BJ12" s="658"/>
      <c r="BK12" s="658"/>
      <c r="BL12" s="658"/>
      <c r="BM12" s="658"/>
      <c r="BN12" s="659"/>
      <c r="BO12" s="695">
        <v>57.8</v>
      </c>
      <c r="BP12" s="695"/>
      <c r="BQ12" s="695"/>
      <c r="BR12" s="695"/>
      <c r="BS12" s="696" t="s">
        <v>130</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424353</v>
      </c>
      <c r="CS12" s="658"/>
      <c r="CT12" s="658"/>
      <c r="CU12" s="658"/>
      <c r="CV12" s="658"/>
      <c r="CW12" s="658"/>
      <c r="CX12" s="658"/>
      <c r="CY12" s="659"/>
      <c r="CZ12" s="695">
        <v>3.5</v>
      </c>
      <c r="DA12" s="695"/>
      <c r="DB12" s="695"/>
      <c r="DC12" s="695"/>
      <c r="DD12" s="663">
        <v>143030</v>
      </c>
      <c r="DE12" s="658"/>
      <c r="DF12" s="658"/>
      <c r="DG12" s="658"/>
      <c r="DH12" s="658"/>
      <c r="DI12" s="658"/>
      <c r="DJ12" s="658"/>
      <c r="DK12" s="658"/>
      <c r="DL12" s="658"/>
      <c r="DM12" s="658"/>
      <c r="DN12" s="658"/>
      <c r="DO12" s="658"/>
      <c r="DP12" s="659"/>
      <c r="DQ12" s="663">
        <v>360555</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241</v>
      </c>
      <c r="S13" s="658"/>
      <c r="T13" s="658"/>
      <c r="U13" s="658"/>
      <c r="V13" s="658"/>
      <c r="W13" s="658"/>
      <c r="X13" s="658"/>
      <c r="Y13" s="659"/>
      <c r="Z13" s="695" t="s">
        <v>130</v>
      </c>
      <c r="AA13" s="695"/>
      <c r="AB13" s="695"/>
      <c r="AC13" s="695"/>
      <c r="AD13" s="696" t="s">
        <v>130</v>
      </c>
      <c r="AE13" s="696"/>
      <c r="AF13" s="696"/>
      <c r="AG13" s="696"/>
      <c r="AH13" s="696"/>
      <c r="AI13" s="696"/>
      <c r="AJ13" s="696"/>
      <c r="AK13" s="696"/>
      <c r="AL13" s="660" t="s">
        <v>241</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868455</v>
      </c>
      <c r="BH13" s="658"/>
      <c r="BI13" s="658"/>
      <c r="BJ13" s="658"/>
      <c r="BK13" s="658"/>
      <c r="BL13" s="658"/>
      <c r="BM13" s="658"/>
      <c r="BN13" s="659"/>
      <c r="BO13" s="695">
        <v>42.9</v>
      </c>
      <c r="BP13" s="695"/>
      <c r="BQ13" s="695"/>
      <c r="BR13" s="695"/>
      <c r="BS13" s="696" t="s">
        <v>241</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1380966</v>
      </c>
      <c r="CS13" s="658"/>
      <c r="CT13" s="658"/>
      <c r="CU13" s="658"/>
      <c r="CV13" s="658"/>
      <c r="CW13" s="658"/>
      <c r="CX13" s="658"/>
      <c r="CY13" s="659"/>
      <c r="CZ13" s="695">
        <v>11.5</v>
      </c>
      <c r="DA13" s="695"/>
      <c r="DB13" s="695"/>
      <c r="DC13" s="695"/>
      <c r="DD13" s="663">
        <v>316405</v>
      </c>
      <c r="DE13" s="658"/>
      <c r="DF13" s="658"/>
      <c r="DG13" s="658"/>
      <c r="DH13" s="658"/>
      <c r="DI13" s="658"/>
      <c r="DJ13" s="658"/>
      <c r="DK13" s="658"/>
      <c r="DL13" s="658"/>
      <c r="DM13" s="658"/>
      <c r="DN13" s="658"/>
      <c r="DO13" s="658"/>
      <c r="DP13" s="659"/>
      <c r="DQ13" s="663">
        <v>1106269</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v>208</v>
      </c>
      <c r="S14" s="658"/>
      <c r="T14" s="658"/>
      <c r="U14" s="658"/>
      <c r="V14" s="658"/>
      <c r="W14" s="658"/>
      <c r="X14" s="658"/>
      <c r="Y14" s="659"/>
      <c r="Z14" s="695">
        <v>0</v>
      </c>
      <c r="AA14" s="695"/>
      <c r="AB14" s="695"/>
      <c r="AC14" s="695"/>
      <c r="AD14" s="696">
        <v>208</v>
      </c>
      <c r="AE14" s="696"/>
      <c r="AF14" s="696"/>
      <c r="AG14" s="696"/>
      <c r="AH14" s="696"/>
      <c r="AI14" s="696"/>
      <c r="AJ14" s="696"/>
      <c r="AK14" s="696"/>
      <c r="AL14" s="660">
        <v>0</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64100</v>
      </c>
      <c r="BH14" s="658"/>
      <c r="BI14" s="658"/>
      <c r="BJ14" s="658"/>
      <c r="BK14" s="658"/>
      <c r="BL14" s="658"/>
      <c r="BM14" s="658"/>
      <c r="BN14" s="659"/>
      <c r="BO14" s="695">
        <v>3.2</v>
      </c>
      <c r="BP14" s="695"/>
      <c r="BQ14" s="695"/>
      <c r="BR14" s="695"/>
      <c r="BS14" s="696" t="s">
        <v>130</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271036</v>
      </c>
      <c r="CS14" s="658"/>
      <c r="CT14" s="658"/>
      <c r="CU14" s="658"/>
      <c r="CV14" s="658"/>
      <c r="CW14" s="658"/>
      <c r="CX14" s="658"/>
      <c r="CY14" s="659"/>
      <c r="CZ14" s="695">
        <v>2.2999999999999998</v>
      </c>
      <c r="DA14" s="695"/>
      <c r="DB14" s="695"/>
      <c r="DC14" s="695"/>
      <c r="DD14" s="663">
        <v>12710</v>
      </c>
      <c r="DE14" s="658"/>
      <c r="DF14" s="658"/>
      <c r="DG14" s="658"/>
      <c r="DH14" s="658"/>
      <c r="DI14" s="658"/>
      <c r="DJ14" s="658"/>
      <c r="DK14" s="658"/>
      <c r="DL14" s="658"/>
      <c r="DM14" s="658"/>
      <c r="DN14" s="658"/>
      <c r="DO14" s="658"/>
      <c r="DP14" s="659"/>
      <c r="DQ14" s="663">
        <v>257074</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241</v>
      </c>
      <c r="S15" s="658"/>
      <c r="T15" s="658"/>
      <c r="U15" s="658"/>
      <c r="V15" s="658"/>
      <c r="W15" s="658"/>
      <c r="X15" s="658"/>
      <c r="Y15" s="659"/>
      <c r="Z15" s="695" t="s">
        <v>130</v>
      </c>
      <c r="AA15" s="695"/>
      <c r="AB15" s="695"/>
      <c r="AC15" s="695"/>
      <c r="AD15" s="696" t="s">
        <v>130</v>
      </c>
      <c r="AE15" s="696"/>
      <c r="AF15" s="696"/>
      <c r="AG15" s="696"/>
      <c r="AH15" s="696"/>
      <c r="AI15" s="696"/>
      <c r="AJ15" s="696"/>
      <c r="AK15" s="696"/>
      <c r="AL15" s="660" t="s">
        <v>241</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89506</v>
      </c>
      <c r="BH15" s="658"/>
      <c r="BI15" s="658"/>
      <c r="BJ15" s="658"/>
      <c r="BK15" s="658"/>
      <c r="BL15" s="658"/>
      <c r="BM15" s="658"/>
      <c r="BN15" s="659"/>
      <c r="BO15" s="695">
        <v>4.4000000000000004</v>
      </c>
      <c r="BP15" s="695"/>
      <c r="BQ15" s="695"/>
      <c r="BR15" s="695"/>
      <c r="BS15" s="696" t="s">
        <v>130</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1863633</v>
      </c>
      <c r="CS15" s="658"/>
      <c r="CT15" s="658"/>
      <c r="CU15" s="658"/>
      <c r="CV15" s="658"/>
      <c r="CW15" s="658"/>
      <c r="CX15" s="658"/>
      <c r="CY15" s="659"/>
      <c r="CZ15" s="695">
        <v>15.5</v>
      </c>
      <c r="DA15" s="695"/>
      <c r="DB15" s="695"/>
      <c r="DC15" s="695"/>
      <c r="DD15" s="663">
        <v>884996</v>
      </c>
      <c r="DE15" s="658"/>
      <c r="DF15" s="658"/>
      <c r="DG15" s="658"/>
      <c r="DH15" s="658"/>
      <c r="DI15" s="658"/>
      <c r="DJ15" s="658"/>
      <c r="DK15" s="658"/>
      <c r="DL15" s="658"/>
      <c r="DM15" s="658"/>
      <c r="DN15" s="658"/>
      <c r="DO15" s="658"/>
      <c r="DP15" s="659"/>
      <c r="DQ15" s="663">
        <v>1329236</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11431</v>
      </c>
      <c r="S16" s="658"/>
      <c r="T16" s="658"/>
      <c r="U16" s="658"/>
      <c r="V16" s="658"/>
      <c r="W16" s="658"/>
      <c r="X16" s="658"/>
      <c r="Y16" s="659"/>
      <c r="Z16" s="695">
        <v>0.1</v>
      </c>
      <c r="AA16" s="695"/>
      <c r="AB16" s="695"/>
      <c r="AC16" s="695"/>
      <c r="AD16" s="696">
        <v>11431</v>
      </c>
      <c r="AE16" s="696"/>
      <c r="AF16" s="696"/>
      <c r="AG16" s="696"/>
      <c r="AH16" s="696"/>
      <c r="AI16" s="696"/>
      <c r="AJ16" s="696"/>
      <c r="AK16" s="696"/>
      <c r="AL16" s="660">
        <v>0.2</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241</v>
      </c>
      <c r="BH16" s="658"/>
      <c r="BI16" s="658"/>
      <c r="BJ16" s="658"/>
      <c r="BK16" s="658"/>
      <c r="BL16" s="658"/>
      <c r="BM16" s="658"/>
      <c r="BN16" s="659"/>
      <c r="BO16" s="695" t="s">
        <v>241</v>
      </c>
      <c r="BP16" s="695"/>
      <c r="BQ16" s="695"/>
      <c r="BR16" s="695"/>
      <c r="BS16" s="696" t="s">
        <v>130</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18372</v>
      </c>
      <c r="CS16" s="658"/>
      <c r="CT16" s="658"/>
      <c r="CU16" s="658"/>
      <c r="CV16" s="658"/>
      <c r="CW16" s="658"/>
      <c r="CX16" s="658"/>
      <c r="CY16" s="659"/>
      <c r="CZ16" s="695">
        <v>0.2</v>
      </c>
      <c r="DA16" s="695"/>
      <c r="DB16" s="695"/>
      <c r="DC16" s="695"/>
      <c r="DD16" s="663" t="s">
        <v>241</v>
      </c>
      <c r="DE16" s="658"/>
      <c r="DF16" s="658"/>
      <c r="DG16" s="658"/>
      <c r="DH16" s="658"/>
      <c r="DI16" s="658"/>
      <c r="DJ16" s="658"/>
      <c r="DK16" s="658"/>
      <c r="DL16" s="658"/>
      <c r="DM16" s="658"/>
      <c r="DN16" s="658"/>
      <c r="DO16" s="658"/>
      <c r="DP16" s="659"/>
      <c r="DQ16" s="663">
        <v>12388</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31964</v>
      </c>
      <c r="S17" s="658"/>
      <c r="T17" s="658"/>
      <c r="U17" s="658"/>
      <c r="V17" s="658"/>
      <c r="W17" s="658"/>
      <c r="X17" s="658"/>
      <c r="Y17" s="659"/>
      <c r="Z17" s="695">
        <v>0.3</v>
      </c>
      <c r="AA17" s="695"/>
      <c r="AB17" s="695"/>
      <c r="AC17" s="695"/>
      <c r="AD17" s="696">
        <v>31964</v>
      </c>
      <c r="AE17" s="696"/>
      <c r="AF17" s="696"/>
      <c r="AG17" s="696"/>
      <c r="AH17" s="696"/>
      <c r="AI17" s="696"/>
      <c r="AJ17" s="696"/>
      <c r="AK17" s="696"/>
      <c r="AL17" s="660">
        <v>0.4</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241</v>
      </c>
      <c r="BH17" s="658"/>
      <c r="BI17" s="658"/>
      <c r="BJ17" s="658"/>
      <c r="BK17" s="658"/>
      <c r="BL17" s="658"/>
      <c r="BM17" s="658"/>
      <c r="BN17" s="659"/>
      <c r="BO17" s="695" t="s">
        <v>241</v>
      </c>
      <c r="BP17" s="695"/>
      <c r="BQ17" s="695"/>
      <c r="BR17" s="695"/>
      <c r="BS17" s="696" t="s">
        <v>241</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1774711</v>
      </c>
      <c r="CS17" s="658"/>
      <c r="CT17" s="658"/>
      <c r="CU17" s="658"/>
      <c r="CV17" s="658"/>
      <c r="CW17" s="658"/>
      <c r="CX17" s="658"/>
      <c r="CY17" s="659"/>
      <c r="CZ17" s="695">
        <v>14.8</v>
      </c>
      <c r="DA17" s="695"/>
      <c r="DB17" s="695"/>
      <c r="DC17" s="695"/>
      <c r="DD17" s="663" t="s">
        <v>130</v>
      </c>
      <c r="DE17" s="658"/>
      <c r="DF17" s="658"/>
      <c r="DG17" s="658"/>
      <c r="DH17" s="658"/>
      <c r="DI17" s="658"/>
      <c r="DJ17" s="658"/>
      <c r="DK17" s="658"/>
      <c r="DL17" s="658"/>
      <c r="DM17" s="658"/>
      <c r="DN17" s="658"/>
      <c r="DO17" s="658"/>
      <c r="DP17" s="659"/>
      <c r="DQ17" s="663">
        <v>1726539</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12346</v>
      </c>
      <c r="S18" s="658"/>
      <c r="T18" s="658"/>
      <c r="U18" s="658"/>
      <c r="V18" s="658"/>
      <c r="W18" s="658"/>
      <c r="X18" s="658"/>
      <c r="Y18" s="659"/>
      <c r="Z18" s="695">
        <v>0.1</v>
      </c>
      <c r="AA18" s="695"/>
      <c r="AB18" s="695"/>
      <c r="AC18" s="695"/>
      <c r="AD18" s="696">
        <v>12346</v>
      </c>
      <c r="AE18" s="696"/>
      <c r="AF18" s="696"/>
      <c r="AG18" s="696"/>
      <c r="AH18" s="696"/>
      <c r="AI18" s="696"/>
      <c r="AJ18" s="696"/>
      <c r="AK18" s="696"/>
      <c r="AL18" s="660">
        <v>0.2</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241</v>
      </c>
      <c r="BH18" s="658"/>
      <c r="BI18" s="658"/>
      <c r="BJ18" s="658"/>
      <c r="BK18" s="658"/>
      <c r="BL18" s="658"/>
      <c r="BM18" s="658"/>
      <c r="BN18" s="659"/>
      <c r="BO18" s="695" t="s">
        <v>130</v>
      </c>
      <c r="BP18" s="695"/>
      <c r="BQ18" s="695"/>
      <c r="BR18" s="695"/>
      <c r="BS18" s="696" t="s">
        <v>241</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130</v>
      </c>
      <c r="CS18" s="658"/>
      <c r="CT18" s="658"/>
      <c r="CU18" s="658"/>
      <c r="CV18" s="658"/>
      <c r="CW18" s="658"/>
      <c r="CX18" s="658"/>
      <c r="CY18" s="659"/>
      <c r="CZ18" s="695" t="s">
        <v>241</v>
      </c>
      <c r="DA18" s="695"/>
      <c r="DB18" s="695"/>
      <c r="DC18" s="695"/>
      <c r="DD18" s="663" t="s">
        <v>241</v>
      </c>
      <c r="DE18" s="658"/>
      <c r="DF18" s="658"/>
      <c r="DG18" s="658"/>
      <c r="DH18" s="658"/>
      <c r="DI18" s="658"/>
      <c r="DJ18" s="658"/>
      <c r="DK18" s="658"/>
      <c r="DL18" s="658"/>
      <c r="DM18" s="658"/>
      <c r="DN18" s="658"/>
      <c r="DO18" s="658"/>
      <c r="DP18" s="659"/>
      <c r="DQ18" s="663" t="s">
        <v>241</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11555</v>
      </c>
      <c r="S19" s="658"/>
      <c r="T19" s="658"/>
      <c r="U19" s="658"/>
      <c r="V19" s="658"/>
      <c r="W19" s="658"/>
      <c r="X19" s="658"/>
      <c r="Y19" s="659"/>
      <c r="Z19" s="695">
        <v>0.1</v>
      </c>
      <c r="AA19" s="695"/>
      <c r="AB19" s="695"/>
      <c r="AC19" s="695"/>
      <c r="AD19" s="696">
        <v>11555</v>
      </c>
      <c r="AE19" s="696"/>
      <c r="AF19" s="696"/>
      <c r="AG19" s="696"/>
      <c r="AH19" s="696"/>
      <c r="AI19" s="696"/>
      <c r="AJ19" s="696"/>
      <c r="AK19" s="696"/>
      <c r="AL19" s="660">
        <v>0.2</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1828</v>
      </c>
      <c r="BH19" s="658"/>
      <c r="BI19" s="658"/>
      <c r="BJ19" s="658"/>
      <c r="BK19" s="658"/>
      <c r="BL19" s="658"/>
      <c r="BM19" s="658"/>
      <c r="BN19" s="659"/>
      <c r="BO19" s="695">
        <v>0.1</v>
      </c>
      <c r="BP19" s="695"/>
      <c r="BQ19" s="695"/>
      <c r="BR19" s="695"/>
      <c r="BS19" s="696" t="s">
        <v>130</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177</v>
      </c>
      <c r="CS19" s="658"/>
      <c r="CT19" s="658"/>
      <c r="CU19" s="658"/>
      <c r="CV19" s="658"/>
      <c r="CW19" s="658"/>
      <c r="CX19" s="658"/>
      <c r="CY19" s="659"/>
      <c r="CZ19" s="695" t="s">
        <v>241</v>
      </c>
      <c r="DA19" s="695"/>
      <c r="DB19" s="695"/>
      <c r="DC19" s="695"/>
      <c r="DD19" s="663" t="s">
        <v>130</v>
      </c>
      <c r="DE19" s="658"/>
      <c r="DF19" s="658"/>
      <c r="DG19" s="658"/>
      <c r="DH19" s="658"/>
      <c r="DI19" s="658"/>
      <c r="DJ19" s="658"/>
      <c r="DK19" s="658"/>
      <c r="DL19" s="658"/>
      <c r="DM19" s="658"/>
      <c r="DN19" s="658"/>
      <c r="DO19" s="658"/>
      <c r="DP19" s="659"/>
      <c r="DQ19" s="663" t="s">
        <v>241</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v>791</v>
      </c>
      <c r="S20" s="658"/>
      <c r="T20" s="658"/>
      <c r="U20" s="658"/>
      <c r="V20" s="658"/>
      <c r="W20" s="658"/>
      <c r="X20" s="658"/>
      <c r="Y20" s="659"/>
      <c r="Z20" s="695">
        <v>0</v>
      </c>
      <c r="AA20" s="695"/>
      <c r="AB20" s="695"/>
      <c r="AC20" s="695"/>
      <c r="AD20" s="696">
        <v>791</v>
      </c>
      <c r="AE20" s="696"/>
      <c r="AF20" s="696"/>
      <c r="AG20" s="696"/>
      <c r="AH20" s="696"/>
      <c r="AI20" s="696"/>
      <c r="AJ20" s="696"/>
      <c r="AK20" s="696"/>
      <c r="AL20" s="660">
        <v>0</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1828</v>
      </c>
      <c r="BH20" s="658"/>
      <c r="BI20" s="658"/>
      <c r="BJ20" s="658"/>
      <c r="BK20" s="658"/>
      <c r="BL20" s="658"/>
      <c r="BM20" s="658"/>
      <c r="BN20" s="659"/>
      <c r="BO20" s="695">
        <v>0.1</v>
      </c>
      <c r="BP20" s="695"/>
      <c r="BQ20" s="695"/>
      <c r="BR20" s="695"/>
      <c r="BS20" s="696" t="s">
        <v>130</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12022761</v>
      </c>
      <c r="CS20" s="658"/>
      <c r="CT20" s="658"/>
      <c r="CU20" s="658"/>
      <c r="CV20" s="658"/>
      <c r="CW20" s="658"/>
      <c r="CX20" s="658"/>
      <c r="CY20" s="659"/>
      <c r="CZ20" s="695">
        <v>100</v>
      </c>
      <c r="DA20" s="695"/>
      <c r="DB20" s="695"/>
      <c r="DC20" s="695"/>
      <c r="DD20" s="663">
        <v>1873922</v>
      </c>
      <c r="DE20" s="658"/>
      <c r="DF20" s="658"/>
      <c r="DG20" s="658"/>
      <c r="DH20" s="658"/>
      <c r="DI20" s="658"/>
      <c r="DJ20" s="658"/>
      <c r="DK20" s="658"/>
      <c r="DL20" s="658"/>
      <c r="DM20" s="658"/>
      <c r="DN20" s="658"/>
      <c r="DO20" s="658"/>
      <c r="DP20" s="659"/>
      <c r="DQ20" s="663">
        <v>9116961</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5323839</v>
      </c>
      <c r="S21" s="658"/>
      <c r="T21" s="658"/>
      <c r="U21" s="658"/>
      <c r="V21" s="658"/>
      <c r="W21" s="658"/>
      <c r="X21" s="658"/>
      <c r="Y21" s="659"/>
      <c r="Z21" s="695">
        <v>42.2</v>
      </c>
      <c r="AA21" s="695"/>
      <c r="AB21" s="695"/>
      <c r="AC21" s="695"/>
      <c r="AD21" s="696">
        <v>4840235</v>
      </c>
      <c r="AE21" s="696"/>
      <c r="AF21" s="696"/>
      <c r="AG21" s="696"/>
      <c r="AH21" s="696"/>
      <c r="AI21" s="696"/>
      <c r="AJ21" s="696"/>
      <c r="AK21" s="696"/>
      <c r="AL21" s="660">
        <v>65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1828</v>
      </c>
      <c r="BH21" s="658"/>
      <c r="BI21" s="658"/>
      <c r="BJ21" s="658"/>
      <c r="BK21" s="658"/>
      <c r="BL21" s="658"/>
      <c r="BM21" s="658"/>
      <c r="BN21" s="659"/>
      <c r="BO21" s="695">
        <v>0.1</v>
      </c>
      <c r="BP21" s="695"/>
      <c r="BQ21" s="695"/>
      <c r="BR21" s="695"/>
      <c r="BS21" s="696" t="s">
        <v>241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4840235</v>
      </c>
      <c r="S22" s="658"/>
      <c r="T22" s="658"/>
      <c r="U22" s="658"/>
      <c r="V22" s="658"/>
      <c r="W22" s="658"/>
      <c r="X22" s="658"/>
      <c r="Y22" s="659"/>
      <c r="Z22" s="695">
        <v>38.4</v>
      </c>
      <c r="AA22" s="695"/>
      <c r="AB22" s="695"/>
      <c r="AC22" s="695"/>
      <c r="AD22" s="696">
        <v>4840235</v>
      </c>
      <c r="AE22" s="696"/>
      <c r="AF22" s="696"/>
      <c r="AG22" s="696"/>
      <c r="AH22" s="696"/>
      <c r="AI22" s="696"/>
      <c r="AJ22" s="696"/>
      <c r="AK22" s="696"/>
      <c r="AL22" s="660">
        <v>65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177</v>
      </c>
      <c r="BH22" s="658"/>
      <c r="BI22" s="658"/>
      <c r="BJ22" s="658"/>
      <c r="BK22" s="658"/>
      <c r="BL22" s="658"/>
      <c r="BM22" s="658"/>
      <c r="BN22" s="659"/>
      <c r="BO22" s="695" t="s">
        <v>241</v>
      </c>
      <c r="BP22" s="695"/>
      <c r="BQ22" s="695"/>
      <c r="BR22" s="695"/>
      <c r="BS22" s="696" t="s">
        <v>130</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483586</v>
      </c>
      <c r="S23" s="658"/>
      <c r="T23" s="658"/>
      <c r="U23" s="658"/>
      <c r="V23" s="658"/>
      <c r="W23" s="658"/>
      <c r="X23" s="658"/>
      <c r="Y23" s="659"/>
      <c r="Z23" s="695">
        <v>3.8</v>
      </c>
      <c r="AA23" s="695"/>
      <c r="AB23" s="695"/>
      <c r="AC23" s="695"/>
      <c r="AD23" s="696" t="s">
        <v>130</v>
      </c>
      <c r="AE23" s="696"/>
      <c r="AF23" s="696"/>
      <c r="AG23" s="696"/>
      <c r="AH23" s="696"/>
      <c r="AI23" s="696"/>
      <c r="AJ23" s="696"/>
      <c r="AK23" s="696"/>
      <c r="AL23" s="660" t="s">
        <v>130</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t="s">
        <v>241</v>
      </c>
      <c r="BH23" s="658"/>
      <c r="BI23" s="658"/>
      <c r="BJ23" s="658"/>
      <c r="BK23" s="658"/>
      <c r="BL23" s="658"/>
      <c r="BM23" s="658"/>
      <c r="BN23" s="659"/>
      <c r="BO23" s="695" t="s">
        <v>130</v>
      </c>
      <c r="BP23" s="695"/>
      <c r="BQ23" s="695"/>
      <c r="BR23" s="695"/>
      <c r="BS23" s="696" t="s">
        <v>241</v>
      </c>
      <c r="BT23" s="696"/>
      <c r="BU23" s="696"/>
      <c r="BV23" s="696"/>
      <c r="BW23" s="696"/>
      <c r="BX23" s="696"/>
      <c r="BY23" s="696"/>
      <c r="BZ23" s="696"/>
      <c r="CA23" s="696"/>
      <c r="CB23" s="736"/>
      <c r="CD23" s="709" t="s">
        <v>224</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v>18</v>
      </c>
      <c r="S24" s="658"/>
      <c r="T24" s="658"/>
      <c r="U24" s="658"/>
      <c r="V24" s="658"/>
      <c r="W24" s="658"/>
      <c r="X24" s="658"/>
      <c r="Y24" s="659"/>
      <c r="Z24" s="695">
        <v>0</v>
      </c>
      <c r="AA24" s="695"/>
      <c r="AB24" s="695"/>
      <c r="AC24" s="695"/>
      <c r="AD24" s="696" t="s">
        <v>241</v>
      </c>
      <c r="AE24" s="696"/>
      <c r="AF24" s="696"/>
      <c r="AG24" s="696"/>
      <c r="AH24" s="696"/>
      <c r="AI24" s="696"/>
      <c r="AJ24" s="696"/>
      <c r="AK24" s="696"/>
      <c r="AL24" s="660" t="s">
        <v>241</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177</v>
      </c>
      <c r="BH24" s="658"/>
      <c r="BI24" s="658"/>
      <c r="BJ24" s="658"/>
      <c r="BK24" s="658"/>
      <c r="BL24" s="658"/>
      <c r="BM24" s="658"/>
      <c r="BN24" s="659"/>
      <c r="BO24" s="695" t="s">
        <v>130</v>
      </c>
      <c r="BP24" s="695"/>
      <c r="BQ24" s="695"/>
      <c r="BR24" s="695"/>
      <c r="BS24" s="696" t="s">
        <v>130</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4508534</v>
      </c>
      <c r="CS24" s="713"/>
      <c r="CT24" s="713"/>
      <c r="CU24" s="713"/>
      <c r="CV24" s="713"/>
      <c r="CW24" s="713"/>
      <c r="CX24" s="713"/>
      <c r="CY24" s="738"/>
      <c r="CZ24" s="739">
        <v>37.5</v>
      </c>
      <c r="DA24" s="721"/>
      <c r="DB24" s="721"/>
      <c r="DC24" s="741"/>
      <c r="DD24" s="737">
        <v>3706229</v>
      </c>
      <c r="DE24" s="713"/>
      <c r="DF24" s="713"/>
      <c r="DG24" s="713"/>
      <c r="DH24" s="713"/>
      <c r="DI24" s="713"/>
      <c r="DJ24" s="713"/>
      <c r="DK24" s="738"/>
      <c r="DL24" s="737">
        <v>3704467</v>
      </c>
      <c r="DM24" s="713"/>
      <c r="DN24" s="713"/>
      <c r="DO24" s="713"/>
      <c r="DP24" s="713"/>
      <c r="DQ24" s="713"/>
      <c r="DR24" s="713"/>
      <c r="DS24" s="713"/>
      <c r="DT24" s="713"/>
      <c r="DU24" s="713"/>
      <c r="DV24" s="738"/>
      <c r="DW24" s="739">
        <v>49.2</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7924842</v>
      </c>
      <c r="S25" s="658"/>
      <c r="T25" s="658"/>
      <c r="U25" s="658"/>
      <c r="V25" s="658"/>
      <c r="W25" s="658"/>
      <c r="X25" s="658"/>
      <c r="Y25" s="659"/>
      <c r="Z25" s="695">
        <v>62.8</v>
      </c>
      <c r="AA25" s="695"/>
      <c r="AB25" s="695"/>
      <c r="AC25" s="695"/>
      <c r="AD25" s="696">
        <v>7441238</v>
      </c>
      <c r="AE25" s="696"/>
      <c r="AF25" s="696"/>
      <c r="AG25" s="696"/>
      <c r="AH25" s="696"/>
      <c r="AI25" s="696"/>
      <c r="AJ25" s="696"/>
      <c r="AK25" s="696"/>
      <c r="AL25" s="660">
        <v>99.9</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130</v>
      </c>
      <c r="BH25" s="658"/>
      <c r="BI25" s="658"/>
      <c r="BJ25" s="658"/>
      <c r="BK25" s="658"/>
      <c r="BL25" s="658"/>
      <c r="BM25" s="658"/>
      <c r="BN25" s="659"/>
      <c r="BO25" s="695" t="s">
        <v>241</v>
      </c>
      <c r="BP25" s="695"/>
      <c r="BQ25" s="695"/>
      <c r="BR25" s="695"/>
      <c r="BS25" s="696" t="s">
        <v>241</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1958111</v>
      </c>
      <c r="CS25" s="670"/>
      <c r="CT25" s="670"/>
      <c r="CU25" s="670"/>
      <c r="CV25" s="670"/>
      <c r="CW25" s="670"/>
      <c r="CX25" s="670"/>
      <c r="CY25" s="671"/>
      <c r="CZ25" s="660">
        <v>16.3</v>
      </c>
      <c r="DA25" s="672"/>
      <c r="DB25" s="672"/>
      <c r="DC25" s="673"/>
      <c r="DD25" s="663">
        <v>1805433</v>
      </c>
      <c r="DE25" s="670"/>
      <c r="DF25" s="670"/>
      <c r="DG25" s="670"/>
      <c r="DH25" s="670"/>
      <c r="DI25" s="670"/>
      <c r="DJ25" s="670"/>
      <c r="DK25" s="671"/>
      <c r="DL25" s="663">
        <v>1803671</v>
      </c>
      <c r="DM25" s="670"/>
      <c r="DN25" s="670"/>
      <c r="DO25" s="670"/>
      <c r="DP25" s="670"/>
      <c r="DQ25" s="670"/>
      <c r="DR25" s="670"/>
      <c r="DS25" s="670"/>
      <c r="DT25" s="670"/>
      <c r="DU25" s="670"/>
      <c r="DV25" s="671"/>
      <c r="DW25" s="660">
        <v>24</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1100</v>
      </c>
      <c r="S26" s="658"/>
      <c r="T26" s="658"/>
      <c r="U26" s="658"/>
      <c r="V26" s="658"/>
      <c r="W26" s="658"/>
      <c r="X26" s="658"/>
      <c r="Y26" s="659"/>
      <c r="Z26" s="695">
        <v>0</v>
      </c>
      <c r="AA26" s="695"/>
      <c r="AB26" s="695"/>
      <c r="AC26" s="695"/>
      <c r="AD26" s="696">
        <v>1100</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130</v>
      </c>
      <c r="BH26" s="658"/>
      <c r="BI26" s="658"/>
      <c r="BJ26" s="658"/>
      <c r="BK26" s="658"/>
      <c r="BL26" s="658"/>
      <c r="BM26" s="658"/>
      <c r="BN26" s="659"/>
      <c r="BO26" s="695" t="s">
        <v>130</v>
      </c>
      <c r="BP26" s="695"/>
      <c r="BQ26" s="695"/>
      <c r="BR26" s="695"/>
      <c r="BS26" s="696" t="s">
        <v>241</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988111</v>
      </c>
      <c r="CS26" s="658"/>
      <c r="CT26" s="658"/>
      <c r="CU26" s="658"/>
      <c r="CV26" s="658"/>
      <c r="CW26" s="658"/>
      <c r="CX26" s="658"/>
      <c r="CY26" s="659"/>
      <c r="CZ26" s="660">
        <v>8.1999999999999993</v>
      </c>
      <c r="DA26" s="672"/>
      <c r="DB26" s="672"/>
      <c r="DC26" s="673"/>
      <c r="DD26" s="663">
        <v>940274</v>
      </c>
      <c r="DE26" s="658"/>
      <c r="DF26" s="658"/>
      <c r="DG26" s="658"/>
      <c r="DH26" s="658"/>
      <c r="DI26" s="658"/>
      <c r="DJ26" s="658"/>
      <c r="DK26" s="659"/>
      <c r="DL26" s="663" t="s">
        <v>241</v>
      </c>
      <c r="DM26" s="658"/>
      <c r="DN26" s="658"/>
      <c r="DO26" s="658"/>
      <c r="DP26" s="658"/>
      <c r="DQ26" s="658"/>
      <c r="DR26" s="658"/>
      <c r="DS26" s="658"/>
      <c r="DT26" s="658"/>
      <c r="DU26" s="658"/>
      <c r="DV26" s="659"/>
      <c r="DW26" s="660" t="s">
        <v>241</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134855</v>
      </c>
      <c r="S27" s="658"/>
      <c r="T27" s="658"/>
      <c r="U27" s="658"/>
      <c r="V27" s="658"/>
      <c r="W27" s="658"/>
      <c r="X27" s="658"/>
      <c r="Y27" s="659"/>
      <c r="Z27" s="695">
        <v>1.1000000000000001</v>
      </c>
      <c r="AA27" s="695"/>
      <c r="AB27" s="695"/>
      <c r="AC27" s="695"/>
      <c r="AD27" s="696" t="s">
        <v>241</v>
      </c>
      <c r="AE27" s="696"/>
      <c r="AF27" s="696"/>
      <c r="AG27" s="696"/>
      <c r="AH27" s="696"/>
      <c r="AI27" s="696"/>
      <c r="AJ27" s="696"/>
      <c r="AK27" s="696"/>
      <c r="AL27" s="660" t="s">
        <v>241</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2025502</v>
      </c>
      <c r="BH27" s="658"/>
      <c r="BI27" s="658"/>
      <c r="BJ27" s="658"/>
      <c r="BK27" s="658"/>
      <c r="BL27" s="658"/>
      <c r="BM27" s="658"/>
      <c r="BN27" s="659"/>
      <c r="BO27" s="695">
        <v>100</v>
      </c>
      <c r="BP27" s="695"/>
      <c r="BQ27" s="695"/>
      <c r="BR27" s="695"/>
      <c r="BS27" s="696">
        <v>33102</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775712</v>
      </c>
      <c r="CS27" s="670"/>
      <c r="CT27" s="670"/>
      <c r="CU27" s="670"/>
      <c r="CV27" s="670"/>
      <c r="CW27" s="670"/>
      <c r="CX27" s="670"/>
      <c r="CY27" s="671"/>
      <c r="CZ27" s="660">
        <v>6.5</v>
      </c>
      <c r="DA27" s="672"/>
      <c r="DB27" s="672"/>
      <c r="DC27" s="673"/>
      <c r="DD27" s="663">
        <v>174257</v>
      </c>
      <c r="DE27" s="670"/>
      <c r="DF27" s="670"/>
      <c r="DG27" s="670"/>
      <c r="DH27" s="670"/>
      <c r="DI27" s="670"/>
      <c r="DJ27" s="670"/>
      <c r="DK27" s="671"/>
      <c r="DL27" s="663">
        <v>174257</v>
      </c>
      <c r="DM27" s="670"/>
      <c r="DN27" s="670"/>
      <c r="DO27" s="670"/>
      <c r="DP27" s="670"/>
      <c r="DQ27" s="670"/>
      <c r="DR27" s="670"/>
      <c r="DS27" s="670"/>
      <c r="DT27" s="670"/>
      <c r="DU27" s="670"/>
      <c r="DV27" s="671"/>
      <c r="DW27" s="660">
        <v>2.2999999999999998</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90291</v>
      </c>
      <c r="S28" s="658"/>
      <c r="T28" s="658"/>
      <c r="U28" s="658"/>
      <c r="V28" s="658"/>
      <c r="W28" s="658"/>
      <c r="X28" s="658"/>
      <c r="Y28" s="659"/>
      <c r="Z28" s="695">
        <v>0.7</v>
      </c>
      <c r="AA28" s="695"/>
      <c r="AB28" s="695"/>
      <c r="AC28" s="695"/>
      <c r="AD28" s="696">
        <v>5072</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1774711</v>
      </c>
      <c r="CS28" s="658"/>
      <c r="CT28" s="658"/>
      <c r="CU28" s="658"/>
      <c r="CV28" s="658"/>
      <c r="CW28" s="658"/>
      <c r="CX28" s="658"/>
      <c r="CY28" s="659"/>
      <c r="CZ28" s="660">
        <v>14.8</v>
      </c>
      <c r="DA28" s="672"/>
      <c r="DB28" s="672"/>
      <c r="DC28" s="673"/>
      <c r="DD28" s="663">
        <v>1726539</v>
      </c>
      <c r="DE28" s="658"/>
      <c r="DF28" s="658"/>
      <c r="DG28" s="658"/>
      <c r="DH28" s="658"/>
      <c r="DI28" s="658"/>
      <c r="DJ28" s="658"/>
      <c r="DK28" s="659"/>
      <c r="DL28" s="663">
        <v>1726539</v>
      </c>
      <c r="DM28" s="658"/>
      <c r="DN28" s="658"/>
      <c r="DO28" s="658"/>
      <c r="DP28" s="658"/>
      <c r="DQ28" s="658"/>
      <c r="DR28" s="658"/>
      <c r="DS28" s="658"/>
      <c r="DT28" s="658"/>
      <c r="DU28" s="658"/>
      <c r="DV28" s="659"/>
      <c r="DW28" s="660">
        <v>22.9</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7893</v>
      </c>
      <c r="S29" s="658"/>
      <c r="T29" s="658"/>
      <c r="U29" s="658"/>
      <c r="V29" s="658"/>
      <c r="W29" s="658"/>
      <c r="X29" s="658"/>
      <c r="Y29" s="659"/>
      <c r="Z29" s="695">
        <v>0.1</v>
      </c>
      <c r="AA29" s="695"/>
      <c r="AB29" s="695"/>
      <c r="AC29" s="695"/>
      <c r="AD29" s="696" t="s">
        <v>130</v>
      </c>
      <c r="AE29" s="696"/>
      <c r="AF29" s="696"/>
      <c r="AG29" s="696"/>
      <c r="AH29" s="696"/>
      <c r="AI29" s="696"/>
      <c r="AJ29" s="696"/>
      <c r="AK29" s="696"/>
      <c r="AL29" s="660" t="s">
        <v>130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1774711</v>
      </c>
      <c r="CS29" s="670"/>
      <c r="CT29" s="670"/>
      <c r="CU29" s="670"/>
      <c r="CV29" s="670"/>
      <c r="CW29" s="670"/>
      <c r="CX29" s="670"/>
      <c r="CY29" s="671"/>
      <c r="CZ29" s="660">
        <v>14.8</v>
      </c>
      <c r="DA29" s="672"/>
      <c r="DB29" s="672"/>
      <c r="DC29" s="673"/>
      <c r="DD29" s="663">
        <v>1726539</v>
      </c>
      <c r="DE29" s="670"/>
      <c r="DF29" s="670"/>
      <c r="DG29" s="670"/>
      <c r="DH29" s="670"/>
      <c r="DI29" s="670"/>
      <c r="DJ29" s="670"/>
      <c r="DK29" s="671"/>
      <c r="DL29" s="663">
        <v>1726539</v>
      </c>
      <c r="DM29" s="670"/>
      <c r="DN29" s="670"/>
      <c r="DO29" s="670"/>
      <c r="DP29" s="670"/>
      <c r="DQ29" s="670"/>
      <c r="DR29" s="670"/>
      <c r="DS29" s="670"/>
      <c r="DT29" s="670"/>
      <c r="DU29" s="670"/>
      <c r="DV29" s="671"/>
      <c r="DW29" s="660">
        <v>22.9</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1511930</v>
      </c>
      <c r="S30" s="658"/>
      <c r="T30" s="658"/>
      <c r="U30" s="658"/>
      <c r="V30" s="658"/>
      <c r="W30" s="658"/>
      <c r="X30" s="658"/>
      <c r="Y30" s="659"/>
      <c r="Z30" s="695">
        <v>12</v>
      </c>
      <c r="AA30" s="695"/>
      <c r="AB30" s="695"/>
      <c r="AC30" s="695"/>
      <c r="AD30" s="696" t="s">
        <v>130</v>
      </c>
      <c r="AE30" s="696"/>
      <c r="AF30" s="696"/>
      <c r="AG30" s="696"/>
      <c r="AH30" s="696"/>
      <c r="AI30" s="696"/>
      <c r="AJ30" s="696"/>
      <c r="AK30" s="696"/>
      <c r="AL30" s="660" t="s">
        <v>241</v>
      </c>
      <c r="AM30" s="661"/>
      <c r="AN30" s="661"/>
      <c r="AO30" s="697"/>
      <c r="AP30" s="709" t="s">
        <v>224</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1740432</v>
      </c>
      <c r="CS30" s="658"/>
      <c r="CT30" s="658"/>
      <c r="CU30" s="658"/>
      <c r="CV30" s="658"/>
      <c r="CW30" s="658"/>
      <c r="CX30" s="658"/>
      <c r="CY30" s="659"/>
      <c r="CZ30" s="660">
        <v>14.5</v>
      </c>
      <c r="DA30" s="672"/>
      <c r="DB30" s="672"/>
      <c r="DC30" s="673"/>
      <c r="DD30" s="663">
        <v>1693766</v>
      </c>
      <c r="DE30" s="658"/>
      <c r="DF30" s="658"/>
      <c r="DG30" s="658"/>
      <c r="DH30" s="658"/>
      <c r="DI30" s="658"/>
      <c r="DJ30" s="658"/>
      <c r="DK30" s="659"/>
      <c r="DL30" s="663">
        <v>1693766</v>
      </c>
      <c r="DM30" s="658"/>
      <c r="DN30" s="658"/>
      <c r="DO30" s="658"/>
      <c r="DP30" s="658"/>
      <c r="DQ30" s="658"/>
      <c r="DR30" s="658"/>
      <c r="DS30" s="658"/>
      <c r="DT30" s="658"/>
      <c r="DU30" s="658"/>
      <c r="DV30" s="659"/>
      <c r="DW30" s="660">
        <v>22.5</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177</v>
      </c>
      <c r="S31" s="658"/>
      <c r="T31" s="658"/>
      <c r="U31" s="658"/>
      <c r="V31" s="658"/>
      <c r="W31" s="658"/>
      <c r="X31" s="658"/>
      <c r="Y31" s="659"/>
      <c r="Z31" s="695" t="s">
        <v>241</v>
      </c>
      <c r="AA31" s="695"/>
      <c r="AB31" s="695"/>
      <c r="AC31" s="695"/>
      <c r="AD31" s="696" t="s">
        <v>130</v>
      </c>
      <c r="AE31" s="696"/>
      <c r="AF31" s="696"/>
      <c r="AG31" s="696"/>
      <c r="AH31" s="696"/>
      <c r="AI31" s="696"/>
      <c r="AJ31" s="696"/>
      <c r="AK31" s="696"/>
      <c r="AL31" s="660" t="s">
        <v>241</v>
      </c>
      <c r="AM31" s="661"/>
      <c r="AN31" s="661"/>
      <c r="AO31" s="697"/>
      <c r="AP31" s="729" t="s">
        <v>313</v>
      </c>
      <c r="AQ31" s="730"/>
      <c r="AR31" s="730"/>
      <c r="AS31" s="730"/>
      <c r="AT31" s="731" t="s">
        <v>314</v>
      </c>
      <c r="AU31" s="218"/>
      <c r="AV31" s="218"/>
      <c r="AW31" s="218"/>
      <c r="AX31" s="715" t="s">
        <v>189</v>
      </c>
      <c r="AY31" s="716"/>
      <c r="AZ31" s="716"/>
      <c r="BA31" s="716"/>
      <c r="BB31" s="716"/>
      <c r="BC31" s="716"/>
      <c r="BD31" s="716"/>
      <c r="BE31" s="716"/>
      <c r="BF31" s="717"/>
      <c r="BG31" s="719">
        <v>99.3</v>
      </c>
      <c r="BH31" s="720"/>
      <c r="BI31" s="720"/>
      <c r="BJ31" s="720"/>
      <c r="BK31" s="720"/>
      <c r="BL31" s="720"/>
      <c r="BM31" s="721">
        <v>97.9</v>
      </c>
      <c r="BN31" s="720"/>
      <c r="BO31" s="720"/>
      <c r="BP31" s="720"/>
      <c r="BQ31" s="722"/>
      <c r="BR31" s="719">
        <v>99</v>
      </c>
      <c r="BS31" s="720"/>
      <c r="BT31" s="720"/>
      <c r="BU31" s="720"/>
      <c r="BV31" s="720"/>
      <c r="BW31" s="720"/>
      <c r="BX31" s="721">
        <v>97.6</v>
      </c>
      <c r="BY31" s="720"/>
      <c r="BZ31" s="720"/>
      <c r="CA31" s="720"/>
      <c r="CB31" s="722"/>
      <c r="CD31" s="678"/>
      <c r="CE31" s="679"/>
      <c r="CF31" s="654" t="s">
        <v>315</v>
      </c>
      <c r="CG31" s="655"/>
      <c r="CH31" s="655"/>
      <c r="CI31" s="655"/>
      <c r="CJ31" s="655"/>
      <c r="CK31" s="655"/>
      <c r="CL31" s="655"/>
      <c r="CM31" s="655"/>
      <c r="CN31" s="655"/>
      <c r="CO31" s="655"/>
      <c r="CP31" s="655"/>
      <c r="CQ31" s="656"/>
      <c r="CR31" s="657">
        <v>34279</v>
      </c>
      <c r="CS31" s="670"/>
      <c r="CT31" s="670"/>
      <c r="CU31" s="670"/>
      <c r="CV31" s="670"/>
      <c r="CW31" s="670"/>
      <c r="CX31" s="670"/>
      <c r="CY31" s="671"/>
      <c r="CZ31" s="660">
        <v>0.3</v>
      </c>
      <c r="DA31" s="672"/>
      <c r="DB31" s="672"/>
      <c r="DC31" s="673"/>
      <c r="DD31" s="663">
        <v>32773</v>
      </c>
      <c r="DE31" s="670"/>
      <c r="DF31" s="670"/>
      <c r="DG31" s="670"/>
      <c r="DH31" s="670"/>
      <c r="DI31" s="670"/>
      <c r="DJ31" s="670"/>
      <c r="DK31" s="671"/>
      <c r="DL31" s="663">
        <v>32773</v>
      </c>
      <c r="DM31" s="670"/>
      <c r="DN31" s="670"/>
      <c r="DO31" s="670"/>
      <c r="DP31" s="670"/>
      <c r="DQ31" s="670"/>
      <c r="DR31" s="670"/>
      <c r="DS31" s="670"/>
      <c r="DT31" s="670"/>
      <c r="DU31" s="670"/>
      <c r="DV31" s="671"/>
      <c r="DW31" s="660">
        <v>0.4</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908777</v>
      </c>
      <c r="S32" s="658"/>
      <c r="T32" s="658"/>
      <c r="U32" s="658"/>
      <c r="V32" s="658"/>
      <c r="W32" s="658"/>
      <c r="X32" s="658"/>
      <c r="Y32" s="659"/>
      <c r="Z32" s="695">
        <v>7.2</v>
      </c>
      <c r="AA32" s="695"/>
      <c r="AB32" s="695"/>
      <c r="AC32" s="695"/>
      <c r="AD32" s="696" t="s">
        <v>130</v>
      </c>
      <c r="AE32" s="696"/>
      <c r="AF32" s="696"/>
      <c r="AG32" s="696"/>
      <c r="AH32" s="696"/>
      <c r="AI32" s="696"/>
      <c r="AJ32" s="696"/>
      <c r="AK32" s="696"/>
      <c r="AL32" s="660" t="s">
        <v>130</v>
      </c>
      <c r="AM32" s="661"/>
      <c r="AN32" s="661"/>
      <c r="AO32" s="697"/>
      <c r="AP32" s="698"/>
      <c r="AQ32" s="699"/>
      <c r="AR32" s="699"/>
      <c r="AS32" s="699"/>
      <c r="AT32" s="732"/>
      <c r="AU32" s="214" t="s">
        <v>317</v>
      </c>
      <c r="AX32" s="654" t="s">
        <v>318</v>
      </c>
      <c r="AY32" s="655"/>
      <c r="AZ32" s="655"/>
      <c r="BA32" s="655"/>
      <c r="BB32" s="655"/>
      <c r="BC32" s="655"/>
      <c r="BD32" s="655"/>
      <c r="BE32" s="655"/>
      <c r="BF32" s="656"/>
      <c r="BG32" s="723">
        <v>99.6</v>
      </c>
      <c r="BH32" s="670"/>
      <c r="BI32" s="670"/>
      <c r="BJ32" s="670"/>
      <c r="BK32" s="670"/>
      <c r="BL32" s="670"/>
      <c r="BM32" s="661">
        <v>99.2</v>
      </c>
      <c r="BN32" s="670"/>
      <c r="BO32" s="670"/>
      <c r="BP32" s="670"/>
      <c r="BQ32" s="693"/>
      <c r="BR32" s="723">
        <v>98.9</v>
      </c>
      <c r="BS32" s="670"/>
      <c r="BT32" s="670"/>
      <c r="BU32" s="670"/>
      <c r="BV32" s="670"/>
      <c r="BW32" s="670"/>
      <c r="BX32" s="661">
        <v>98.3</v>
      </c>
      <c r="BY32" s="670"/>
      <c r="BZ32" s="670"/>
      <c r="CA32" s="670"/>
      <c r="CB32" s="693"/>
      <c r="CD32" s="680"/>
      <c r="CE32" s="681"/>
      <c r="CF32" s="654" t="s">
        <v>319</v>
      </c>
      <c r="CG32" s="655"/>
      <c r="CH32" s="655"/>
      <c r="CI32" s="655"/>
      <c r="CJ32" s="655"/>
      <c r="CK32" s="655"/>
      <c r="CL32" s="655"/>
      <c r="CM32" s="655"/>
      <c r="CN32" s="655"/>
      <c r="CO32" s="655"/>
      <c r="CP32" s="655"/>
      <c r="CQ32" s="656"/>
      <c r="CR32" s="657" t="s">
        <v>241</v>
      </c>
      <c r="CS32" s="658"/>
      <c r="CT32" s="658"/>
      <c r="CU32" s="658"/>
      <c r="CV32" s="658"/>
      <c r="CW32" s="658"/>
      <c r="CX32" s="658"/>
      <c r="CY32" s="659"/>
      <c r="CZ32" s="660" t="s">
        <v>130</v>
      </c>
      <c r="DA32" s="672"/>
      <c r="DB32" s="672"/>
      <c r="DC32" s="673"/>
      <c r="DD32" s="663" t="s">
        <v>130</v>
      </c>
      <c r="DE32" s="658"/>
      <c r="DF32" s="658"/>
      <c r="DG32" s="658"/>
      <c r="DH32" s="658"/>
      <c r="DI32" s="658"/>
      <c r="DJ32" s="658"/>
      <c r="DK32" s="659"/>
      <c r="DL32" s="663" t="s">
        <v>241</v>
      </c>
      <c r="DM32" s="658"/>
      <c r="DN32" s="658"/>
      <c r="DO32" s="658"/>
      <c r="DP32" s="658"/>
      <c r="DQ32" s="658"/>
      <c r="DR32" s="658"/>
      <c r="DS32" s="658"/>
      <c r="DT32" s="658"/>
      <c r="DU32" s="658"/>
      <c r="DV32" s="659"/>
      <c r="DW32" s="660" t="s">
        <v>241</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75856</v>
      </c>
      <c r="S33" s="658"/>
      <c r="T33" s="658"/>
      <c r="U33" s="658"/>
      <c r="V33" s="658"/>
      <c r="W33" s="658"/>
      <c r="X33" s="658"/>
      <c r="Y33" s="659"/>
      <c r="Z33" s="695">
        <v>0.6</v>
      </c>
      <c r="AA33" s="695"/>
      <c r="AB33" s="695"/>
      <c r="AC33" s="695"/>
      <c r="AD33" s="696">
        <v>1846</v>
      </c>
      <c r="AE33" s="696"/>
      <c r="AF33" s="696"/>
      <c r="AG33" s="696"/>
      <c r="AH33" s="696"/>
      <c r="AI33" s="696"/>
      <c r="AJ33" s="696"/>
      <c r="AK33" s="696"/>
      <c r="AL33" s="660">
        <v>0</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98.8</v>
      </c>
      <c r="BH33" s="642"/>
      <c r="BI33" s="642"/>
      <c r="BJ33" s="642"/>
      <c r="BK33" s="642"/>
      <c r="BL33" s="642"/>
      <c r="BM33" s="688">
        <v>96.2</v>
      </c>
      <c r="BN33" s="642"/>
      <c r="BO33" s="642"/>
      <c r="BP33" s="642"/>
      <c r="BQ33" s="705"/>
      <c r="BR33" s="718">
        <v>98.7</v>
      </c>
      <c r="BS33" s="642"/>
      <c r="BT33" s="642"/>
      <c r="BU33" s="642"/>
      <c r="BV33" s="642"/>
      <c r="BW33" s="642"/>
      <c r="BX33" s="688">
        <v>96.4</v>
      </c>
      <c r="BY33" s="642"/>
      <c r="BZ33" s="642"/>
      <c r="CA33" s="642"/>
      <c r="CB33" s="705"/>
      <c r="CD33" s="654" t="s">
        <v>322</v>
      </c>
      <c r="CE33" s="655"/>
      <c r="CF33" s="655"/>
      <c r="CG33" s="655"/>
      <c r="CH33" s="655"/>
      <c r="CI33" s="655"/>
      <c r="CJ33" s="655"/>
      <c r="CK33" s="655"/>
      <c r="CL33" s="655"/>
      <c r="CM33" s="655"/>
      <c r="CN33" s="655"/>
      <c r="CO33" s="655"/>
      <c r="CP33" s="655"/>
      <c r="CQ33" s="656"/>
      <c r="CR33" s="657">
        <v>5621933</v>
      </c>
      <c r="CS33" s="670"/>
      <c r="CT33" s="670"/>
      <c r="CU33" s="670"/>
      <c r="CV33" s="670"/>
      <c r="CW33" s="670"/>
      <c r="CX33" s="670"/>
      <c r="CY33" s="671"/>
      <c r="CZ33" s="660">
        <v>46.8</v>
      </c>
      <c r="DA33" s="672"/>
      <c r="DB33" s="672"/>
      <c r="DC33" s="673"/>
      <c r="DD33" s="663">
        <v>4416410</v>
      </c>
      <c r="DE33" s="670"/>
      <c r="DF33" s="670"/>
      <c r="DG33" s="670"/>
      <c r="DH33" s="670"/>
      <c r="DI33" s="670"/>
      <c r="DJ33" s="670"/>
      <c r="DK33" s="671"/>
      <c r="DL33" s="663">
        <v>2829874</v>
      </c>
      <c r="DM33" s="670"/>
      <c r="DN33" s="670"/>
      <c r="DO33" s="670"/>
      <c r="DP33" s="670"/>
      <c r="DQ33" s="670"/>
      <c r="DR33" s="670"/>
      <c r="DS33" s="670"/>
      <c r="DT33" s="670"/>
      <c r="DU33" s="670"/>
      <c r="DV33" s="671"/>
      <c r="DW33" s="660">
        <v>37.6</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20679</v>
      </c>
      <c r="S34" s="658"/>
      <c r="T34" s="658"/>
      <c r="U34" s="658"/>
      <c r="V34" s="658"/>
      <c r="W34" s="658"/>
      <c r="X34" s="658"/>
      <c r="Y34" s="659"/>
      <c r="Z34" s="695">
        <v>0.2</v>
      </c>
      <c r="AA34" s="695"/>
      <c r="AB34" s="695"/>
      <c r="AC34" s="695"/>
      <c r="AD34" s="696" t="s">
        <v>130</v>
      </c>
      <c r="AE34" s="696"/>
      <c r="AF34" s="696"/>
      <c r="AG34" s="696"/>
      <c r="AH34" s="696"/>
      <c r="AI34" s="696"/>
      <c r="AJ34" s="696"/>
      <c r="AK34" s="696"/>
      <c r="AL34" s="660" t="s">
        <v>130</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2135480</v>
      </c>
      <c r="CS34" s="658"/>
      <c r="CT34" s="658"/>
      <c r="CU34" s="658"/>
      <c r="CV34" s="658"/>
      <c r="CW34" s="658"/>
      <c r="CX34" s="658"/>
      <c r="CY34" s="659"/>
      <c r="CZ34" s="660">
        <v>17.8</v>
      </c>
      <c r="DA34" s="672"/>
      <c r="DB34" s="672"/>
      <c r="DC34" s="673"/>
      <c r="DD34" s="663">
        <v>1568500</v>
      </c>
      <c r="DE34" s="658"/>
      <c r="DF34" s="658"/>
      <c r="DG34" s="658"/>
      <c r="DH34" s="658"/>
      <c r="DI34" s="658"/>
      <c r="DJ34" s="658"/>
      <c r="DK34" s="659"/>
      <c r="DL34" s="663">
        <v>1417407</v>
      </c>
      <c r="DM34" s="658"/>
      <c r="DN34" s="658"/>
      <c r="DO34" s="658"/>
      <c r="DP34" s="658"/>
      <c r="DQ34" s="658"/>
      <c r="DR34" s="658"/>
      <c r="DS34" s="658"/>
      <c r="DT34" s="658"/>
      <c r="DU34" s="658"/>
      <c r="DV34" s="659"/>
      <c r="DW34" s="660">
        <v>18.8</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598435</v>
      </c>
      <c r="S35" s="658"/>
      <c r="T35" s="658"/>
      <c r="U35" s="658"/>
      <c r="V35" s="658"/>
      <c r="W35" s="658"/>
      <c r="X35" s="658"/>
      <c r="Y35" s="659"/>
      <c r="Z35" s="695">
        <v>4.7</v>
      </c>
      <c r="AA35" s="695"/>
      <c r="AB35" s="695"/>
      <c r="AC35" s="695"/>
      <c r="AD35" s="696" t="s">
        <v>130</v>
      </c>
      <c r="AE35" s="696"/>
      <c r="AF35" s="696"/>
      <c r="AG35" s="696"/>
      <c r="AH35" s="696"/>
      <c r="AI35" s="696"/>
      <c r="AJ35" s="696"/>
      <c r="AK35" s="696"/>
      <c r="AL35" s="660" t="s">
        <v>130</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261663</v>
      </c>
      <c r="CS35" s="670"/>
      <c r="CT35" s="670"/>
      <c r="CU35" s="670"/>
      <c r="CV35" s="670"/>
      <c r="CW35" s="670"/>
      <c r="CX35" s="670"/>
      <c r="CY35" s="671"/>
      <c r="CZ35" s="660">
        <v>2.2000000000000002</v>
      </c>
      <c r="DA35" s="672"/>
      <c r="DB35" s="672"/>
      <c r="DC35" s="673"/>
      <c r="DD35" s="663">
        <v>94042</v>
      </c>
      <c r="DE35" s="670"/>
      <c r="DF35" s="670"/>
      <c r="DG35" s="670"/>
      <c r="DH35" s="670"/>
      <c r="DI35" s="670"/>
      <c r="DJ35" s="670"/>
      <c r="DK35" s="671"/>
      <c r="DL35" s="663">
        <v>76117</v>
      </c>
      <c r="DM35" s="670"/>
      <c r="DN35" s="670"/>
      <c r="DO35" s="670"/>
      <c r="DP35" s="670"/>
      <c r="DQ35" s="670"/>
      <c r="DR35" s="670"/>
      <c r="DS35" s="670"/>
      <c r="DT35" s="670"/>
      <c r="DU35" s="670"/>
      <c r="DV35" s="671"/>
      <c r="DW35" s="660">
        <v>1</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376391</v>
      </c>
      <c r="S36" s="658"/>
      <c r="T36" s="658"/>
      <c r="U36" s="658"/>
      <c r="V36" s="658"/>
      <c r="W36" s="658"/>
      <c r="X36" s="658"/>
      <c r="Y36" s="659"/>
      <c r="Z36" s="695">
        <v>3</v>
      </c>
      <c r="AA36" s="695"/>
      <c r="AB36" s="695"/>
      <c r="AC36" s="695"/>
      <c r="AD36" s="696" t="s">
        <v>130</v>
      </c>
      <c r="AE36" s="696"/>
      <c r="AF36" s="696"/>
      <c r="AG36" s="696"/>
      <c r="AH36" s="696"/>
      <c r="AI36" s="696"/>
      <c r="AJ36" s="696"/>
      <c r="AK36" s="696"/>
      <c r="AL36" s="660" t="s">
        <v>177</v>
      </c>
      <c r="AM36" s="661"/>
      <c r="AN36" s="661"/>
      <c r="AO36" s="697"/>
      <c r="AP36" s="222"/>
      <c r="AQ36" s="706" t="s">
        <v>330</v>
      </c>
      <c r="AR36" s="707"/>
      <c r="AS36" s="707"/>
      <c r="AT36" s="707"/>
      <c r="AU36" s="707"/>
      <c r="AV36" s="707"/>
      <c r="AW36" s="707"/>
      <c r="AX36" s="707"/>
      <c r="AY36" s="708"/>
      <c r="AZ36" s="712">
        <v>1741669</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71605</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2392231</v>
      </c>
      <c r="CS36" s="658"/>
      <c r="CT36" s="658"/>
      <c r="CU36" s="658"/>
      <c r="CV36" s="658"/>
      <c r="CW36" s="658"/>
      <c r="CX36" s="658"/>
      <c r="CY36" s="659"/>
      <c r="CZ36" s="660">
        <v>19.899999999999999</v>
      </c>
      <c r="DA36" s="672"/>
      <c r="DB36" s="672"/>
      <c r="DC36" s="673"/>
      <c r="DD36" s="663">
        <v>2102374</v>
      </c>
      <c r="DE36" s="658"/>
      <c r="DF36" s="658"/>
      <c r="DG36" s="658"/>
      <c r="DH36" s="658"/>
      <c r="DI36" s="658"/>
      <c r="DJ36" s="658"/>
      <c r="DK36" s="659"/>
      <c r="DL36" s="663">
        <v>787470</v>
      </c>
      <c r="DM36" s="658"/>
      <c r="DN36" s="658"/>
      <c r="DO36" s="658"/>
      <c r="DP36" s="658"/>
      <c r="DQ36" s="658"/>
      <c r="DR36" s="658"/>
      <c r="DS36" s="658"/>
      <c r="DT36" s="658"/>
      <c r="DU36" s="658"/>
      <c r="DV36" s="659"/>
      <c r="DW36" s="660">
        <v>10.5</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205295</v>
      </c>
      <c r="S37" s="658"/>
      <c r="T37" s="658"/>
      <c r="U37" s="658"/>
      <c r="V37" s="658"/>
      <c r="W37" s="658"/>
      <c r="X37" s="658"/>
      <c r="Y37" s="659"/>
      <c r="Z37" s="695">
        <v>1.6</v>
      </c>
      <c r="AA37" s="695"/>
      <c r="AB37" s="695"/>
      <c r="AC37" s="695"/>
      <c r="AD37" s="696">
        <v>2157</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729434</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54686</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370234</v>
      </c>
      <c r="CS37" s="670"/>
      <c r="CT37" s="670"/>
      <c r="CU37" s="670"/>
      <c r="CV37" s="670"/>
      <c r="CW37" s="670"/>
      <c r="CX37" s="670"/>
      <c r="CY37" s="671"/>
      <c r="CZ37" s="660">
        <v>3.1</v>
      </c>
      <c r="DA37" s="672"/>
      <c r="DB37" s="672"/>
      <c r="DC37" s="673"/>
      <c r="DD37" s="663">
        <v>365034</v>
      </c>
      <c r="DE37" s="670"/>
      <c r="DF37" s="670"/>
      <c r="DG37" s="670"/>
      <c r="DH37" s="670"/>
      <c r="DI37" s="670"/>
      <c r="DJ37" s="670"/>
      <c r="DK37" s="671"/>
      <c r="DL37" s="663">
        <v>358768</v>
      </c>
      <c r="DM37" s="670"/>
      <c r="DN37" s="670"/>
      <c r="DO37" s="670"/>
      <c r="DP37" s="670"/>
      <c r="DQ37" s="670"/>
      <c r="DR37" s="670"/>
      <c r="DS37" s="670"/>
      <c r="DT37" s="670"/>
      <c r="DU37" s="670"/>
      <c r="DV37" s="671"/>
      <c r="DW37" s="660">
        <v>4.8</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761727</v>
      </c>
      <c r="S38" s="658"/>
      <c r="T38" s="658"/>
      <c r="U38" s="658"/>
      <c r="V38" s="658"/>
      <c r="W38" s="658"/>
      <c r="X38" s="658"/>
      <c r="Y38" s="659"/>
      <c r="Z38" s="695">
        <v>6</v>
      </c>
      <c r="AA38" s="695"/>
      <c r="AB38" s="695"/>
      <c r="AC38" s="695"/>
      <c r="AD38" s="696" t="s">
        <v>241</v>
      </c>
      <c r="AE38" s="696"/>
      <c r="AF38" s="696"/>
      <c r="AG38" s="696"/>
      <c r="AH38" s="696"/>
      <c r="AI38" s="696"/>
      <c r="AJ38" s="696"/>
      <c r="AK38" s="696"/>
      <c r="AL38" s="660" t="s">
        <v>241</v>
      </c>
      <c r="AM38" s="661"/>
      <c r="AN38" s="661"/>
      <c r="AO38" s="697"/>
      <c r="AQ38" s="690" t="s">
        <v>338</v>
      </c>
      <c r="AR38" s="691"/>
      <c r="AS38" s="691"/>
      <c r="AT38" s="691"/>
      <c r="AU38" s="691"/>
      <c r="AV38" s="691"/>
      <c r="AW38" s="691"/>
      <c r="AX38" s="691"/>
      <c r="AY38" s="692"/>
      <c r="AZ38" s="657">
        <v>234294</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1703</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727941</v>
      </c>
      <c r="CS38" s="658"/>
      <c r="CT38" s="658"/>
      <c r="CU38" s="658"/>
      <c r="CV38" s="658"/>
      <c r="CW38" s="658"/>
      <c r="CX38" s="658"/>
      <c r="CY38" s="659"/>
      <c r="CZ38" s="660">
        <v>6.1</v>
      </c>
      <c r="DA38" s="672"/>
      <c r="DB38" s="672"/>
      <c r="DC38" s="673"/>
      <c r="DD38" s="663">
        <v>605343</v>
      </c>
      <c r="DE38" s="658"/>
      <c r="DF38" s="658"/>
      <c r="DG38" s="658"/>
      <c r="DH38" s="658"/>
      <c r="DI38" s="658"/>
      <c r="DJ38" s="658"/>
      <c r="DK38" s="659"/>
      <c r="DL38" s="663">
        <v>546130</v>
      </c>
      <c r="DM38" s="658"/>
      <c r="DN38" s="658"/>
      <c r="DO38" s="658"/>
      <c r="DP38" s="658"/>
      <c r="DQ38" s="658"/>
      <c r="DR38" s="658"/>
      <c r="DS38" s="658"/>
      <c r="DT38" s="658"/>
      <c r="DU38" s="658"/>
      <c r="DV38" s="659"/>
      <c r="DW38" s="660">
        <v>7.3</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241</v>
      </c>
      <c r="S39" s="658"/>
      <c r="T39" s="658"/>
      <c r="U39" s="658"/>
      <c r="V39" s="658"/>
      <c r="W39" s="658"/>
      <c r="X39" s="658"/>
      <c r="Y39" s="659"/>
      <c r="Z39" s="695" t="s">
        <v>241</v>
      </c>
      <c r="AA39" s="695"/>
      <c r="AB39" s="695"/>
      <c r="AC39" s="695"/>
      <c r="AD39" s="696" t="s">
        <v>130</v>
      </c>
      <c r="AE39" s="696"/>
      <c r="AF39" s="696"/>
      <c r="AG39" s="696"/>
      <c r="AH39" s="696"/>
      <c r="AI39" s="696"/>
      <c r="AJ39" s="696"/>
      <c r="AK39" s="696"/>
      <c r="AL39" s="660" t="s">
        <v>130</v>
      </c>
      <c r="AM39" s="661"/>
      <c r="AN39" s="661"/>
      <c r="AO39" s="697"/>
      <c r="AQ39" s="690" t="s">
        <v>342</v>
      </c>
      <c r="AR39" s="691"/>
      <c r="AS39" s="691"/>
      <c r="AT39" s="691"/>
      <c r="AU39" s="691"/>
      <c r="AV39" s="691"/>
      <c r="AW39" s="691"/>
      <c r="AX39" s="691"/>
      <c r="AY39" s="692"/>
      <c r="AZ39" s="657">
        <v>50000</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2515</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60723</v>
      </c>
      <c r="CS39" s="670"/>
      <c r="CT39" s="670"/>
      <c r="CU39" s="670"/>
      <c r="CV39" s="670"/>
      <c r="CW39" s="670"/>
      <c r="CX39" s="670"/>
      <c r="CY39" s="671"/>
      <c r="CZ39" s="660">
        <v>0.5</v>
      </c>
      <c r="DA39" s="672"/>
      <c r="DB39" s="672"/>
      <c r="DC39" s="673"/>
      <c r="DD39" s="663">
        <v>21275</v>
      </c>
      <c r="DE39" s="670"/>
      <c r="DF39" s="670"/>
      <c r="DG39" s="670"/>
      <c r="DH39" s="670"/>
      <c r="DI39" s="670"/>
      <c r="DJ39" s="670"/>
      <c r="DK39" s="671"/>
      <c r="DL39" s="663" t="s">
        <v>241</v>
      </c>
      <c r="DM39" s="670"/>
      <c r="DN39" s="670"/>
      <c r="DO39" s="670"/>
      <c r="DP39" s="670"/>
      <c r="DQ39" s="670"/>
      <c r="DR39" s="670"/>
      <c r="DS39" s="670"/>
      <c r="DT39" s="670"/>
      <c r="DU39" s="670"/>
      <c r="DV39" s="671"/>
      <c r="DW39" s="660" t="s">
        <v>177</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79027</v>
      </c>
      <c r="S40" s="658"/>
      <c r="T40" s="658"/>
      <c r="U40" s="658"/>
      <c r="V40" s="658"/>
      <c r="W40" s="658"/>
      <c r="X40" s="658"/>
      <c r="Y40" s="659"/>
      <c r="Z40" s="695">
        <v>0.6</v>
      </c>
      <c r="AA40" s="695"/>
      <c r="AB40" s="695"/>
      <c r="AC40" s="695"/>
      <c r="AD40" s="696" t="s">
        <v>241</v>
      </c>
      <c r="AE40" s="696"/>
      <c r="AF40" s="696"/>
      <c r="AG40" s="696"/>
      <c r="AH40" s="696"/>
      <c r="AI40" s="696"/>
      <c r="AJ40" s="696"/>
      <c r="AK40" s="696"/>
      <c r="AL40" s="660" t="s">
        <v>177</v>
      </c>
      <c r="AM40" s="661"/>
      <c r="AN40" s="661"/>
      <c r="AO40" s="697"/>
      <c r="AQ40" s="690" t="s">
        <v>346</v>
      </c>
      <c r="AR40" s="691"/>
      <c r="AS40" s="691"/>
      <c r="AT40" s="691"/>
      <c r="AU40" s="691"/>
      <c r="AV40" s="691"/>
      <c r="AW40" s="691"/>
      <c r="AX40" s="691"/>
      <c r="AY40" s="692"/>
      <c r="AZ40" s="657" t="s">
        <v>130</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85</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v>43895</v>
      </c>
      <c r="CS40" s="658"/>
      <c r="CT40" s="658"/>
      <c r="CU40" s="658"/>
      <c r="CV40" s="658"/>
      <c r="CW40" s="658"/>
      <c r="CX40" s="658"/>
      <c r="CY40" s="659"/>
      <c r="CZ40" s="660">
        <v>0.4</v>
      </c>
      <c r="DA40" s="672"/>
      <c r="DB40" s="672"/>
      <c r="DC40" s="673"/>
      <c r="DD40" s="663">
        <v>24876</v>
      </c>
      <c r="DE40" s="658"/>
      <c r="DF40" s="658"/>
      <c r="DG40" s="658"/>
      <c r="DH40" s="658"/>
      <c r="DI40" s="658"/>
      <c r="DJ40" s="658"/>
      <c r="DK40" s="659"/>
      <c r="DL40" s="663">
        <v>2750</v>
      </c>
      <c r="DM40" s="658"/>
      <c r="DN40" s="658"/>
      <c r="DO40" s="658"/>
      <c r="DP40" s="658"/>
      <c r="DQ40" s="658"/>
      <c r="DR40" s="658"/>
      <c r="DS40" s="658"/>
      <c r="DT40" s="658"/>
      <c r="DU40" s="658"/>
      <c r="DV40" s="659"/>
      <c r="DW40" s="660">
        <v>0</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12618071</v>
      </c>
      <c r="S41" s="682"/>
      <c r="T41" s="682"/>
      <c r="U41" s="682"/>
      <c r="V41" s="682"/>
      <c r="W41" s="682"/>
      <c r="X41" s="682"/>
      <c r="Y41" s="685"/>
      <c r="Z41" s="686">
        <v>100</v>
      </c>
      <c r="AA41" s="686"/>
      <c r="AB41" s="686"/>
      <c r="AC41" s="686"/>
      <c r="AD41" s="687">
        <v>7451413</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165307</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130</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130</v>
      </c>
      <c r="CS41" s="670"/>
      <c r="CT41" s="670"/>
      <c r="CU41" s="670"/>
      <c r="CV41" s="670"/>
      <c r="CW41" s="670"/>
      <c r="CX41" s="670"/>
      <c r="CY41" s="671"/>
      <c r="CZ41" s="660" t="s">
        <v>241</v>
      </c>
      <c r="DA41" s="672"/>
      <c r="DB41" s="672"/>
      <c r="DC41" s="673"/>
      <c r="DD41" s="663" t="s">
        <v>241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562634</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388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1892294</v>
      </c>
      <c r="CS42" s="670"/>
      <c r="CT42" s="670"/>
      <c r="CU42" s="670"/>
      <c r="CV42" s="670"/>
      <c r="CW42" s="670"/>
      <c r="CX42" s="670"/>
      <c r="CY42" s="671"/>
      <c r="CZ42" s="660">
        <v>15.7</v>
      </c>
      <c r="DA42" s="672"/>
      <c r="DB42" s="672"/>
      <c r="DC42" s="673"/>
      <c r="DD42" s="663">
        <v>994322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48128</v>
      </c>
      <c r="CS43" s="670"/>
      <c r="CT43" s="670"/>
      <c r="CU43" s="670"/>
      <c r="CV43" s="670"/>
      <c r="CW43" s="670"/>
      <c r="CX43" s="670"/>
      <c r="CY43" s="671"/>
      <c r="CZ43" s="660">
        <v>0.4</v>
      </c>
      <c r="DA43" s="672"/>
      <c r="DB43" s="672"/>
      <c r="DC43" s="673"/>
      <c r="DD43" s="663">
        <v>48128</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1873922</v>
      </c>
      <c r="CS44" s="658"/>
      <c r="CT44" s="658"/>
      <c r="CU44" s="658"/>
      <c r="CV44" s="658"/>
      <c r="CW44" s="658"/>
      <c r="CX44" s="658"/>
      <c r="CY44" s="659"/>
      <c r="CZ44" s="660">
        <v>15.6</v>
      </c>
      <c r="DA44" s="661"/>
      <c r="DB44" s="661"/>
      <c r="DC44" s="662"/>
      <c r="DD44" s="663">
        <v>981934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335595</v>
      </c>
      <c r="CS45" s="670"/>
      <c r="CT45" s="670"/>
      <c r="CU45" s="670"/>
      <c r="CV45" s="670"/>
      <c r="CW45" s="670"/>
      <c r="CX45" s="670"/>
      <c r="CY45" s="671"/>
      <c r="CZ45" s="660">
        <v>2.8</v>
      </c>
      <c r="DA45" s="672"/>
      <c r="DB45" s="672"/>
      <c r="DC45" s="673"/>
      <c r="DD45" s="663">
        <v>55350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1538289</v>
      </c>
      <c r="CS46" s="658"/>
      <c r="CT46" s="658"/>
      <c r="CU46" s="658"/>
      <c r="CV46" s="658"/>
      <c r="CW46" s="658"/>
      <c r="CX46" s="658"/>
      <c r="CY46" s="659"/>
      <c r="CZ46" s="660">
        <v>12.8</v>
      </c>
      <c r="DA46" s="661"/>
      <c r="DB46" s="661"/>
      <c r="DC46" s="662"/>
      <c r="DD46" s="663">
        <v>926546</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18372</v>
      </c>
      <c r="CS47" s="670"/>
      <c r="CT47" s="670"/>
      <c r="CU47" s="670"/>
      <c r="CV47" s="670"/>
      <c r="CW47" s="670"/>
      <c r="CX47" s="670"/>
      <c r="CY47" s="671"/>
      <c r="CZ47" s="660">
        <v>0.2</v>
      </c>
      <c r="DA47" s="672"/>
      <c r="DB47" s="672"/>
      <c r="DC47" s="673"/>
      <c r="DD47" s="663">
        <v>12388</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241</v>
      </c>
      <c r="CS48" s="658"/>
      <c r="CT48" s="658"/>
      <c r="CU48" s="658"/>
      <c r="CV48" s="658"/>
      <c r="CW48" s="658"/>
      <c r="CX48" s="658"/>
      <c r="CY48" s="659"/>
      <c r="CZ48" s="660" t="s">
        <v>241</v>
      </c>
      <c r="DA48" s="661"/>
      <c r="DB48" s="661"/>
      <c r="DC48" s="662"/>
      <c r="DD48" s="663" t="s">
        <v>241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12022761</v>
      </c>
      <c r="CS49" s="642"/>
      <c r="CT49" s="642"/>
      <c r="CU49" s="642"/>
      <c r="CV49" s="642"/>
      <c r="CW49" s="642"/>
      <c r="CX49" s="642"/>
      <c r="CY49" s="643"/>
      <c r="CZ49" s="644">
        <v>100</v>
      </c>
      <c r="DA49" s="645"/>
      <c r="DB49" s="645"/>
      <c r="DC49" s="646"/>
      <c r="DD49" s="647">
        <v>9116961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tExozhVgDQaLSYwlQ2GmOWRg7QkJDfDVAb0KBq5/b65kyglmF3UwFAb1XGDwdxx5d9G/nLuOBwJraX7pMsOiiw==" saltValue="PbL6ZPVMVbbyAAH9p3Eu2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election activeCell="B82" sqref="B82:P82"/>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12608</v>
      </c>
      <c r="R7" s="1139"/>
      <c r="S7" s="1139"/>
      <c r="T7" s="1139"/>
      <c r="U7" s="1139"/>
      <c r="V7" s="1139">
        <v>12027</v>
      </c>
      <c r="W7" s="1139"/>
      <c r="X7" s="1139"/>
      <c r="Y7" s="1139"/>
      <c r="Z7" s="1139"/>
      <c r="AA7" s="1139">
        <v>580</v>
      </c>
      <c r="AB7" s="1139"/>
      <c r="AC7" s="1139"/>
      <c r="AD7" s="1139"/>
      <c r="AE7" s="1140"/>
      <c r="AF7" s="1141">
        <v>521</v>
      </c>
      <c r="AG7" s="1142"/>
      <c r="AH7" s="1142"/>
      <c r="AI7" s="1142"/>
      <c r="AJ7" s="1143"/>
      <c r="AK7" s="1144">
        <v>597</v>
      </c>
      <c r="AL7" s="1145"/>
      <c r="AM7" s="1145"/>
      <c r="AN7" s="1145"/>
      <c r="AO7" s="1145"/>
      <c r="AP7" s="1145">
        <v>10775</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600</v>
      </c>
      <c r="BT7" s="1136"/>
      <c r="BU7" s="1136"/>
      <c r="BV7" s="1136"/>
      <c r="BW7" s="1136"/>
      <c r="BX7" s="1136"/>
      <c r="BY7" s="1136"/>
      <c r="BZ7" s="1136"/>
      <c r="CA7" s="1136"/>
      <c r="CB7" s="1136"/>
      <c r="CC7" s="1136"/>
      <c r="CD7" s="1136"/>
      <c r="CE7" s="1136"/>
      <c r="CF7" s="1136"/>
      <c r="CG7" s="1148"/>
      <c r="CH7" s="1132">
        <v>15</v>
      </c>
      <c r="CI7" s="1133"/>
      <c r="CJ7" s="1133"/>
      <c r="CK7" s="1133"/>
      <c r="CL7" s="1134"/>
      <c r="CM7" s="1132">
        <v>432</v>
      </c>
      <c r="CN7" s="1133"/>
      <c r="CO7" s="1133"/>
      <c r="CP7" s="1133"/>
      <c r="CQ7" s="1134"/>
      <c r="CR7" s="1132">
        <v>118</v>
      </c>
      <c r="CS7" s="1133"/>
      <c r="CT7" s="1133"/>
      <c r="CU7" s="1133"/>
      <c r="CV7" s="1134"/>
      <c r="CW7" s="1132">
        <v>8</v>
      </c>
      <c r="CX7" s="1133"/>
      <c r="CY7" s="1133"/>
      <c r="CZ7" s="1133"/>
      <c r="DA7" s="1134"/>
      <c r="DB7" s="1132" t="s">
        <v>532</v>
      </c>
      <c r="DC7" s="1133"/>
      <c r="DD7" s="1133"/>
      <c r="DE7" s="1133"/>
      <c r="DF7" s="1134"/>
      <c r="DG7" s="1132" t="s">
        <v>532</v>
      </c>
      <c r="DH7" s="1133"/>
      <c r="DI7" s="1133"/>
      <c r="DJ7" s="1133"/>
      <c r="DK7" s="1134"/>
      <c r="DL7" s="1132" t="s">
        <v>532</v>
      </c>
      <c r="DM7" s="1133"/>
      <c r="DN7" s="1133"/>
      <c r="DO7" s="1133"/>
      <c r="DP7" s="1134"/>
      <c r="DQ7" s="1132" t="s">
        <v>532</v>
      </c>
      <c r="DR7" s="1133"/>
      <c r="DS7" s="1133"/>
      <c r="DT7" s="1133"/>
      <c r="DU7" s="1134"/>
      <c r="DV7" s="1135"/>
      <c r="DW7" s="1136"/>
      <c r="DX7" s="1136"/>
      <c r="DY7" s="1136"/>
      <c r="DZ7" s="1137"/>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8</v>
      </c>
      <c r="R8" s="1075"/>
      <c r="S8" s="1075"/>
      <c r="T8" s="1075"/>
      <c r="U8" s="1075"/>
      <c r="V8" s="1075">
        <v>8</v>
      </c>
      <c r="W8" s="1075"/>
      <c r="X8" s="1075"/>
      <c r="Y8" s="1075"/>
      <c r="Z8" s="1075"/>
      <c r="AA8" s="1075">
        <v>0</v>
      </c>
      <c r="AB8" s="1075"/>
      <c r="AC8" s="1075"/>
      <c r="AD8" s="1075"/>
      <c r="AE8" s="1076"/>
      <c r="AF8" s="1071">
        <v>0</v>
      </c>
      <c r="AG8" s="1072"/>
      <c r="AH8" s="1072"/>
      <c r="AI8" s="1072"/>
      <c r="AJ8" s="1073"/>
      <c r="AK8" s="1116">
        <v>5</v>
      </c>
      <c r="AL8" s="1117"/>
      <c r="AM8" s="1117"/>
      <c r="AN8" s="1117"/>
      <c r="AO8" s="1117"/>
      <c r="AP8" s="1117">
        <v>8</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601</v>
      </c>
      <c r="BT8" s="1029"/>
      <c r="BU8" s="1029"/>
      <c r="BV8" s="1029"/>
      <c r="BW8" s="1029"/>
      <c r="BX8" s="1029"/>
      <c r="BY8" s="1029"/>
      <c r="BZ8" s="1029"/>
      <c r="CA8" s="1029"/>
      <c r="CB8" s="1029"/>
      <c r="CC8" s="1029"/>
      <c r="CD8" s="1029"/>
      <c r="CE8" s="1029"/>
      <c r="CF8" s="1029"/>
      <c r="CG8" s="1050"/>
      <c r="CH8" s="1025">
        <v>-4</v>
      </c>
      <c r="CI8" s="1026"/>
      <c r="CJ8" s="1026"/>
      <c r="CK8" s="1026"/>
      <c r="CL8" s="1027"/>
      <c r="CM8" s="1025">
        <v>23</v>
      </c>
      <c r="CN8" s="1026"/>
      <c r="CO8" s="1026"/>
      <c r="CP8" s="1026"/>
      <c r="CQ8" s="1027"/>
      <c r="CR8" s="1025">
        <v>14</v>
      </c>
      <c r="CS8" s="1026"/>
      <c r="CT8" s="1026"/>
      <c r="CU8" s="1026"/>
      <c r="CV8" s="1027"/>
      <c r="CW8" s="1025">
        <v>3</v>
      </c>
      <c r="CX8" s="1026"/>
      <c r="CY8" s="1026"/>
      <c r="CZ8" s="1026"/>
      <c r="DA8" s="1027"/>
      <c r="DB8" s="1025" t="s">
        <v>532</v>
      </c>
      <c r="DC8" s="1026"/>
      <c r="DD8" s="1026"/>
      <c r="DE8" s="1026"/>
      <c r="DF8" s="1027"/>
      <c r="DG8" s="1025" t="s">
        <v>532</v>
      </c>
      <c r="DH8" s="1026"/>
      <c r="DI8" s="1026"/>
      <c r="DJ8" s="1026"/>
      <c r="DK8" s="1027"/>
      <c r="DL8" s="1025" t="s">
        <v>532</v>
      </c>
      <c r="DM8" s="1026"/>
      <c r="DN8" s="1026"/>
      <c r="DO8" s="1026"/>
      <c r="DP8" s="1027"/>
      <c r="DQ8" s="1025" t="s">
        <v>532</v>
      </c>
      <c r="DR8" s="1026"/>
      <c r="DS8" s="1026"/>
      <c r="DT8" s="1026"/>
      <c r="DU8" s="1027"/>
      <c r="DV8" s="1028"/>
      <c r="DW8" s="1029"/>
      <c r="DX8" s="1029"/>
      <c r="DY8" s="1029"/>
      <c r="DZ8" s="1030"/>
      <c r="EA8" s="234"/>
    </row>
    <row r="9" spans="1:131" s="235" customFormat="1" ht="26.25" customHeight="1" x14ac:dyDescent="0.15">
      <c r="A9" s="238">
        <v>3</v>
      </c>
      <c r="B9" s="1066" t="s">
        <v>391</v>
      </c>
      <c r="C9" s="1067"/>
      <c r="D9" s="1067"/>
      <c r="E9" s="1067"/>
      <c r="F9" s="1067"/>
      <c r="G9" s="1067"/>
      <c r="H9" s="1067"/>
      <c r="I9" s="1067"/>
      <c r="J9" s="1067"/>
      <c r="K9" s="1067"/>
      <c r="L9" s="1067"/>
      <c r="M9" s="1067"/>
      <c r="N9" s="1067"/>
      <c r="O9" s="1067"/>
      <c r="P9" s="1068"/>
      <c r="Q9" s="1074">
        <v>16</v>
      </c>
      <c r="R9" s="1075"/>
      <c r="S9" s="1075"/>
      <c r="T9" s="1075"/>
      <c r="U9" s="1075"/>
      <c r="V9" s="1075">
        <v>2</v>
      </c>
      <c r="W9" s="1075"/>
      <c r="X9" s="1075"/>
      <c r="Y9" s="1075"/>
      <c r="Z9" s="1075"/>
      <c r="AA9" s="1075">
        <v>15</v>
      </c>
      <c r="AB9" s="1075"/>
      <c r="AC9" s="1075"/>
      <c r="AD9" s="1075"/>
      <c r="AE9" s="1076"/>
      <c r="AF9" s="1071">
        <v>15</v>
      </c>
      <c r="AG9" s="1072"/>
      <c r="AH9" s="1072"/>
      <c r="AI9" s="1072"/>
      <c r="AJ9" s="1073"/>
      <c r="AK9" s="1116" t="s">
        <v>532</v>
      </c>
      <c r="AL9" s="1117"/>
      <c r="AM9" s="1117"/>
      <c r="AN9" s="1117"/>
      <c r="AO9" s="1117"/>
      <c r="AP9" s="1117" t="s">
        <v>532</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602</v>
      </c>
      <c r="BT9" s="1029"/>
      <c r="BU9" s="1029"/>
      <c r="BV9" s="1029"/>
      <c r="BW9" s="1029"/>
      <c r="BX9" s="1029"/>
      <c r="BY9" s="1029"/>
      <c r="BZ9" s="1029"/>
      <c r="CA9" s="1029"/>
      <c r="CB9" s="1029"/>
      <c r="CC9" s="1029"/>
      <c r="CD9" s="1029"/>
      <c r="CE9" s="1029"/>
      <c r="CF9" s="1029"/>
      <c r="CG9" s="1050"/>
      <c r="CH9" s="1025">
        <v>-4</v>
      </c>
      <c r="CI9" s="1026"/>
      <c r="CJ9" s="1026"/>
      <c r="CK9" s="1026"/>
      <c r="CL9" s="1027"/>
      <c r="CM9" s="1025">
        <v>1</v>
      </c>
      <c r="CN9" s="1026"/>
      <c r="CO9" s="1026"/>
      <c r="CP9" s="1026"/>
      <c r="CQ9" s="1027"/>
      <c r="CR9" s="1025">
        <v>4</v>
      </c>
      <c r="CS9" s="1026"/>
      <c r="CT9" s="1026"/>
      <c r="CU9" s="1026"/>
      <c r="CV9" s="1027"/>
      <c r="CW9" s="1025">
        <v>2</v>
      </c>
      <c r="CX9" s="1026"/>
      <c r="CY9" s="1026"/>
      <c r="CZ9" s="1026"/>
      <c r="DA9" s="1027"/>
      <c r="DB9" s="1025">
        <v>38</v>
      </c>
      <c r="DC9" s="1026"/>
      <c r="DD9" s="1026"/>
      <c r="DE9" s="1026"/>
      <c r="DF9" s="1027"/>
      <c r="DG9" s="1025" t="s">
        <v>532</v>
      </c>
      <c r="DH9" s="1026"/>
      <c r="DI9" s="1026"/>
      <c r="DJ9" s="1026"/>
      <c r="DK9" s="1027"/>
      <c r="DL9" s="1025" t="s">
        <v>532</v>
      </c>
      <c r="DM9" s="1026"/>
      <c r="DN9" s="1026"/>
      <c r="DO9" s="1026"/>
      <c r="DP9" s="1027"/>
      <c r="DQ9" s="1025" t="s">
        <v>532</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603</v>
      </c>
      <c r="BT10" s="1029"/>
      <c r="BU10" s="1029"/>
      <c r="BV10" s="1029"/>
      <c r="BW10" s="1029"/>
      <c r="BX10" s="1029"/>
      <c r="BY10" s="1029"/>
      <c r="BZ10" s="1029"/>
      <c r="CA10" s="1029"/>
      <c r="CB10" s="1029"/>
      <c r="CC10" s="1029"/>
      <c r="CD10" s="1029"/>
      <c r="CE10" s="1029"/>
      <c r="CF10" s="1029"/>
      <c r="CG10" s="1050"/>
      <c r="CH10" s="1025">
        <v>4</v>
      </c>
      <c r="CI10" s="1026"/>
      <c r="CJ10" s="1026"/>
      <c r="CK10" s="1026"/>
      <c r="CL10" s="1027"/>
      <c r="CM10" s="1025">
        <v>-4</v>
      </c>
      <c r="CN10" s="1026"/>
      <c r="CO10" s="1026"/>
      <c r="CP10" s="1026"/>
      <c r="CQ10" s="1027"/>
      <c r="CR10" s="1025">
        <v>4</v>
      </c>
      <c r="CS10" s="1026"/>
      <c r="CT10" s="1026"/>
      <c r="CU10" s="1026"/>
      <c r="CV10" s="1027"/>
      <c r="CW10" s="1025">
        <v>6</v>
      </c>
      <c r="CX10" s="1026"/>
      <c r="CY10" s="1026"/>
      <c r="CZ10" s="1026"/>
      <c r="DA10" s="1027"/>
      <c r="DB10" s="1025" t="s">
        <v>532</v>
      </c>
      <c r="DC10" s="1026"/>
      <c r="DD10" s="1026"/>
      <c r="DE10" s="1026"/>
      <c r="DF10" s="1027"/>
      <c r="DG10" s="1025" t="s">
        <v>532</v>
      </c>
      <c r="DH10" s="1026"/>
      <c r="DI10" s="1026"/>
      <c r="DJ10" s="1026"/>
      <c r="DK10" s="1027"/>
      <c r="DL10" s="1025" t="s">
        <v>532</v>
      </c>
      <c r="DM10" s="1026"/>
      <c r="DN10" s="1026"/>
      <c r="DO10" s="1026"/>
      <c r="DP10" s="1027"/>
      <c r="DQ10" s="1025" t="s">
        <v>532</v>
      </c>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604</v>
      </c>
      <c r="BT11" s="1029"/>
      <c r="BU11" s="1029"/>
      <c r="BV11" s="1029"/>
      <c r="BW11" s="1029"/>
      <c r="BX11" s="1029"/>
      <c r="BY11" s="1029"/>
      <c r="BZ11" s="1029"/>
      <c r="CA11" s="1029"/>
      <c r="CB11" s="1029"/>
      <c r="CC11" s="1029"/>
      <c r="CD11" s="1029"/>
      <c r="CE11" s="1029"/>
      <c r="CF11" s="1029"/>
      <c r="CG11" s="1050"/>
      <c r="CH11" s="1025">
        <v>-8</v>
      </c>
      <c r="CI11" s="1026"/>
      <c r="CJ11" s="1026"/>
      <c r="CK11" s="1026"/>
      <c r="CL11" s="1027"/>
      <c r="CM11" s="1025">
        <v>136</v>
      </c>
      <c r="CN11" s="1026"/>
      <c r="CO11" s="1026"/>
      <c r="CP11" s="1026"/>
      <c r="CQ11" s="1027"/>
      <c r="CR11" s="1025">
        <v>61</v>
      </c>
      <c r="CS11" s="1026"/>
      <c r="CT11" s="1026"/>
      <c r="CU11" s="1026"/>
      <c r="CV11" s="1027"/>
      <c r="CW11" s="1025">
        <v>12</v>
      </c>
      <c r="CX11" s="1026"/>
      <c r="CY11" s="1026"/>
      <c r="CZ11" s="1026"/>
      <c r="DA11" s="1027"/>
      <c r="DB11" s="1025" t="s">
        <v>532</v>
      </c>
      <c r="DC11" s="1026"/>
      <c r="DD11" s="1026"/>
      <c r="DE11" s="1026"/>
      <c r="DF11" s="1027"/>
      <c r="DG11" s="1025" t="s">
        <v>532</v>
      </c>
      <c r="DH11" s="1026"/>
      <c r="DI11" s="1026"/>
      <c r="DJ11" s="1026"/>
      <c r="DK11" s="1027"/>
      <c r="DL11" s="1025" t="s">
        <v>532</v>
      </c>
      <c r="DM11" s="1026"/>
      <c r="DN11" s="1026"/>
      <c r="DO11" s="1026"/>
      <c r="DP11" s="1027"/>
      <c r="DQ11" s="1025" t="s">
        <v>532</v>
      </c>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t="s">
        <v>605</v>
      </c>
      <c r="BT12" s="1029"/>
      <c r="BU12" s="1029"/>
      <c r="BV12" s="1029"/>
      <c r="BW12" s="1029"/>
      <c r="BX12" s="1029"/>
      <c r="BY12" s="1029"/>
      <c r="BZ12" s="1029"/>
      <c r="CA12" s="1029"/>
      <c r="CB12" s="1029"/>
      <c r="CC12" s="1029"/>
      <c r="CD12" s="1029"/>
      <c r="CE12" s="1029"/>
      <c r="CF12" s="1029"/>
      <c r="CG12" s="1050"/>
      <c r="CH12" s="1025">
        <v>13</v>
      </c>
      <c r="CI12" s="1026"/>
      <c r="CJ12" s="1026"/>
      <c r="CK12" s="1026"/>
      <c r="CL12" s="1027"/>
      <c r="CM12" s="1025">
        <v>268</v>
      </c>
      <c r="CN12" s="1026"/>
      <c r="CO12" s="1026"/>
      <c r="CP12" s="1026"/>
      <c r="CQ12" s="1027"/>
      <c r="CR12" s="1025">
        <v>28</v>
      </c>
      <c r="CS12" s="1026"/>
      <c r="CT12" s="1026"/>
      <c r="CU12" s="1026"/>
      <c r="CV12" s="1027"/>
      <c r="CW12" s="1025" t="s">
        <v>532</v>
      </c>
      <c r="CX12" s="1026"/>
      <c r="CY12" s="1026"/>
      <c r="CZ12" s="1026"/>
      <c r="DA12" s="1027"/>
      <c r="DB12" s="1025" t="s">
        <v>532</v>
      </c>
      <c r="DC12" s="1026"/>
      <c r="DD12" s="1026"/>
      <c r="DE12" s="1026"/>
      <c r="DF12" s="1027"/>
      <c r="DG12" s="1025" t="s">
        <v>532</v>
      </c>
      <c r="DH12" s="1026"/>
      <c r="DI12" s="1026"/>
      <c r="DJ12" s="1026"/>
      <c r="DK12" s="1027"/>
      <c r="DL12" s="1025" t="s">
        <v>532</v>
      </c>
      <c r="DM12" s="1026"/>
      <c r="DN12" s="1026"/>
      <c r="DO12" s="1026"/>
      <c r="DP12" s="1027"/>
      <c r="DQ12" s="1025" t="s">
        <v>532</v>
      </c>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t="s">
        <v>606</v>
      </c>
      <c r="BT13" s="1029"/>
      <c r="BU13" s="1029"/>
      <c r="BV13" s="1029"/>
      <c r="BW13" s="1029"/>
      <c r="BX13" s="1029"/>
      <c r="BY13" s="1029"/>
      <c r="BZ13" s="1029"/>
      <c r="CA13" s="1029"/>
      <c r="CB13" s="1029"/>
      <c r="CC13" s="1029"/>
      <c r="CD13" s="1029"/>
      <c r="CE13" s="1029"/>
      <c r="CF13" s="1029"/>
      <c r="CG13" s="1050"/>
      <c r="CH13" s="1025">
        <v>1</v>
      </c>
      <c r="CI13" s="1026"/>
      <c r="CJ13" s="1026"/>
      <c r="CK13" s="1026"/>
      <c r="CL13" s="1027"/>
      <c r="CM13" s="1025">
        <v>53</v>
      </c>
      <c r="CN13" s="1026"/>
      <c r="CO13" s="1026"/>
      <c r="CP13" s="1026"/>
      <c r="CQ13" s="1027"/>
      <c r="CR13" s="1025">
        <v>41</v>
      </c>
      <c r="CS13" s="1026"/>
      <c r="CT13" s="1026"/>
      <c r="CU13" s="1026"/>
      <c r="CV13" s="1027"/>
      <c r="CW13" s="1025">
        <v>0</v>
      </c>
      <c r="CX13" s="1026"/>
      <c r="CY13" s="1026"/>
      <c r="CZ13" s="1026"/>
      <c r="DA13" s="1027"/>
      <c r="DB13" s="1025" t="s">
        <v>532</v>
      </c>
      <c r="DC13" s="1026"/>
      <c r="DD13" s="1026"/>
      <c r="DE13" s="1026"/>
      <c r="DF13" s="1027"/>
      <c r="DG13" s="1025" t="s">
        <v>532</v>
      </c>
      <c r="DH13" s="1026"/>
      <c r="DI13" s="1026"/>
      <c r="DJ13" s="1026"/>
      <c r="DK13" s="1027"/>
      <c r="DL13" s="1025" t="s">
        <v>532</v>
      </c>
      <c r="DM13" s="1026"/>
      <c r="DN13" s="1026"/>
      <c r="DO13" s="1026"/>
      <c r="DP13" s="1027"/>
      <c r="DQ13" s="1025" t="s">
        <v>532</v>
      </c>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392</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393</v>
      </c>
      <c r="B23" s="973" t="s">
        <v>394</v>
      </c>
      <c r="C23" s="974"/>
      <c r="D23" s="974"/>
      <c r="E23" s="974"/>
      <c r="F23" s="974"/>
      <c r="G23" s="974"/>
      <c r="H23" s="974"/>
      <c r="I23" s="974"/>
      <c r="J23" s="974"/>
      <c r="K23" s="974"/>
      <c r="L23" s="974"/>
      <c r="M23" s="974"/>
      <c r="N23" s="974"/>
      <c r="O23" s="974"/>
      <c r="P23" s="984"/>
      <c r="Q23" s="1103">
        <v>12629</v>
      </c>
      <c r="R23" s="1097"/>
      <c r="S23" s="1097"/>
      <c r="T23" s="1097"/>
      <c r="U23" s="1097"/>
      <c r="V23" s="1097">
        <v>12034</v>
      </c>
      <c r="W23" s="1097"/>
      <c r="X23" s="1097"/>
      <c r="Y23" s="1097"/>
      <c r="Z23" s="1097"/>
      <c r="AA23" s="1097">
        <v>595</v>
      </c>
      <c r="AB23" s="1097"/>
      <c r="AC23" s="1097"/>
      <c r="AD23" s="1097"/>
      <c r="AE23" s="1104"/>
      <c r="AF23" s="1105">
        <v>536</v>
      </c>
      <c r="AG23" s="1097"/>
      <c r="AH23" s="1097"/>
      <c r="AI23" s="1097"/>
      <c r="AJ23" s="1106"/>
      <c r="AK23" s="1107"/>
      <c r="AL23" s="1108"/>
      <c r="AM23" s="1108"/>
      <c r="AN23" s="1108"/>
      <c r="AO23" s="1108"/>
      <c r="AP23" s="1097">
        <v>10783</v>
      </c>
      <c r="AQ23" s="1097"/>
      <c r="AR23" s="1097"/>
      <c r="AS23" s="1097"/>
      <c r="AT23" s="1097"/>
      <c r="AU23" s="1098"/>
      <c r="AV23" s="1098"/>
      <c r="AW23" s="1098"/>
      <c r="AX23" s="1098"/>
      <c r="AY23" s="1099"/>
      <c r="AZ23" s="1100" t="s">
        <v>241</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405</v>
      </c>
      <c r="C28" s="1084"/>
      <c r="D28" s="1084"/>
      <c r="E28" s="1084"/>
      <c r="F28" s="1084"/>
      <c r="G28" s="1084"/>
      <c r="H28" s="1084"/>
      <c r="I28" s="1084"/>
      <c r="J28" s="1084"/>
      <c r="K28" s="1084"/>
      <c r="L28" s="1084"/>
      <c r="M28" s="1084"/>
      <c r="N28" s="1084"/>
      <c r="O28" s="1084"/>
      <c r="P28" s="1085"/>
      <c r="Q28" s="1086">
        <v>1528</v>
      </c>
      <c r="R28" s="1087"/>
      <c r="S28" s="1087"/>
      <c r="T28" s="1087"/>
      <c r="U28" s="1087"/>
      <c r="V28" s="1087">
        <v>1457</v>
      </c>
      <c r="W28" s="1087"/>
      <c r="X28" s="1087"/>
      <c r="Y28" s="1087"/>
      <c r="Z28" s="1087"/>
      <c r="AA28" s="1087">
        <v>72</v>
      </c>
      <c r="AB28" s="1087"/>
      <c r="AC28" s="1087"/>
      <c r="AD28" s="1087"/>
      <c r="AE28" s="1088"/>
      <c r="AF28" s="1089">
        <v>72</v>
      </c>
      <c r="AG28" s="1087"/>
      <c r="AH28" s="1087"/>
      <c r="AI28" s="1087"/>
      <c r="AJ28" s="1090"/>
      <c r="AK28" s="1078">
        <v>126</v>
      </c>
      <c r="AL28" s="1079"/>
      <c r="AM28" s="1079"/>
      <c r="AN28" s="1079"/>
      <c r="AO28" s="1079"/>
      <c r="AP28" s="1079" t="s">
        <v>532</v>
      </c>
      <c r="AQ28" s="1079"/>
      <c r="AR28" s="1079"/>
      <c r="AS28" s="1079"/>
      <c r="AT28" s="1079"/>
      <c r="AU28" s="1079" t="s">
        <v>532</v>
      </c>
      <c r="AV28" s="1079"/>
      <c r="AW28" s="1079"/>
      <c r="AX28" s="1079"/>
      <c r="AY28" s="1079"/>
      <c r="AZ28" s="1080" t="s">
        <v>532</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406</v>
      </c>
      <c r="C29" s="1067"/>
      <c r="D29" s="1067"/>
      <c r="E29" s="1067"/>
      <c r="F29" s="1067"/>
      <c r="G29" s="1067"/>
      <c r="H29" s="1067"/>
      <c r="I29" s="1067"/>
      <c r="J29" s="1067"/>
      <c r="K29" s="1067"/>
      <c r="L29" s="1067"/>
      <c r="M29" s="1067"/>
      <c r="N29" s="1067"/>
      <c r="O29" s="1067"/>
      <c r="P29" s="1068"/>
      <c r="Q29" s="1074">
        <v>231</v>
      </c>
      <c r="R29" s="1075"/>
      <c r="S29" s="1075"/>
      <c r="T29" s="1075"/>
      <c r="U29" s="1075"/>
      <c r="V29" s="1075">
        <v>228</v>
      </c>
      <c r="W29" s="1075"/>
      <c r="X29" s="1075"/>
      <c r="Y29" s="1075"/>
      <c r="Z29" s="1075"/>
      <c r="AA29" s="1075">
        <v>3</v>
      </c>
      <c r="AB29" s="1075"/>
      <c r="AC29" s="1075"/>
      <c r="AD29" s="1075"/>
      <c r="AE29" s="1076"/>
      <c r="AF29" s="1071">
        <v>3</v>
      </c>
      <c r="AG29" s="1072"/>
      <c r="AH29" s="1072"/>
      <c r="AI29" s="1072"/>
      <c r="AJ29" s="1073"/>
      <c r="AK29" s="1016">
        <v>74</v>
      </c>
      <c r="AL29" s="1007"/>
      <c r="AM29" s="1007"/>
      <c r="AN29" s="1007"/>
      <c r="AO29" s="1007"/>
      <c r="AP29" s="1007">
        <v>18</v>
      </c>
      <c r="AQ29" s="1007"/>
      <c r="AR29" s="1007"/>
      <c r="AS29" s="1007"/>
      <c r="AT29" s="1007"/>
      <c r="AU29" s="1007">
        <v>4</v>
      </c>
      <c r="AV29" s="1007"/>
      <c r="AW29" s="1007"/>
      <c r="AX29" s="1007"/>
      <c r="AY29" s="1007"/>
      <c r="AZ29" s="1077" t="s">
        <v>532</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407</v>
      </c>
      <c r="C30" s="1067"/>
      <c r="D30" s="1067"/>
      <c r="E30" s="1067"/>
      <c r="F30" s="1067"/>
      <c r="G30" s="1067"/>
      <c r="H30" s="1067"/>
      <c r="I30" s="1067"/>
      <c r="J30" s="1067"/>
      <c r="K30" s="1067"/>
      <c r="L30" s="1067"/>
      <c r="M30" s="1067"/>
      <c r="N30" s="1067"/>
      <c r="O30" s="1067"/>
      <c r="P30" s="1068"/>
      <c r="Q30" s="1074">
        <v>1768</v>
      </c>
      <c r="R30" s="1075"/>
      <c r="S30" s="1075"/>
      <c r="T30" s="1075"/>
      <c r="U30" s="1075"/>
      <c r="V30" s="1075">
        <v>1707</v>
      </c>
      <c r="W30" s="1075"/>
      <c r="X30" s="1075"/>
      <c r="Y30" s="1075"/>
      <c r="Z30" s="1075"/>
      <c r="AA30" s="1075">
        <v>61</v>
      </c>
      <c r="AB30" s="1075"/>
      <c r="AC30" s="1075"/>
      <c r="AD30" s="1075"/>
      <c r="AE30" s="1076"/>
      <c r="AF30" s="1071">
        <v>61</v>
      </c>
      <c r="AG30" s="1072"/>
      <c r="AH30" s="1072"/>
      <c r="AI30" s="1072"/>
      <c r="AJ30" s="1073"/>
      <c r="AK30" s="1016">
        <v>289</v>
      </c>
      <c r="AL30" s="1007"/>
      <c r="AM30" s="1007"/>
      <c r="AN30" s="1007"/>
      <c r="AO30" s="1007"/>
      <c r="AP30" s="1007" t="s">
        <v>532</v>
      </c>
      <c r="AQ30" s="1007"/>
      <c r="AR30" s="1007"/>
      <c r="AS30" s="1007"/>
      <c r="AT30" s="1007"/>
      <c r="AU30" s="1007" t="s">
        <v>532</v>
      </c>
      <c r="AV30" s="1007"/>
      <c r="AW30" s="1007"/>
      <c r="AX30" s="1007"/>
      <c r="AY30" s="1007"/>
      <c r="AZ30" s="1077" t="s">
        <v>532</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408</v>
      </c>
      <c r="C31" s="1067"/>
      <c r="D31" s="1067"/>
      <c r="E31" s="1067"/>
      <c r="F31" s="1067"/>
      <c r="G31" s="1067"/>
      <c r="H31" s="1067"/>
      <c r="I31" s="1067"/>
      <c r="J31" s="1067"/>
      <c r="K31" s="1067"/>
      <c r="L31" s="1067"/>
      <c r="M31" s="1067"/>
      <c r="N31" s="1067"/>
      <c r="O31" s="1067"/>
      <c r="P31" s="1068"/>
      <c r="Q31" s="1074">
        <v>186</v>
      </c>
      <c r="R31" s="1075"/>
      <c r="S31" s="1075"/>
      <c r="T31" s="1075"/>
      <c r="U31" s="1075"/>
      <c r="V31" s="1075">
        <v>186</v>
      </c>
      <c r="W31" s="1075"/>
      <c r="X31" s="1075"/>
      <c r="Y31" s="1075"/>
      <c r="Z31" s="1075"/>
      <c r="AA31" s="1075">
        <v>0</v>
      </c>
      <c r="AB31" s="1075"/>
      <c r="AC31" s="1075"/>
      <c r="AD31" s="1075"/>
      <c r="AE31" s="1076"/>
      <c r="AF31" s="1071">
        <v>0</v>
      </c>
      <c r="AG31" s="1072"/>
      <c r="AH31" s="1072"/>
      <c r="AI31" s="1072"/>
      <c r="AJ31" s="1073"/>
      <c r="AK31" s="1016">
        <v>59</v>
      </c>
      <c r="AL31" s="1007"/>
      <c r="AM31" s="1007"/>
      <c r="AN31" s="1007"/>
      <c r="AO31" s="1007"/>
      <c r="AP31" s="1007" t="s">
        <v>532</v>
      </c>
      <c r="AQ31" s="1007"/>
      <c r="AR31" s="1007"/>
      <c r="AS31" s="1007"/>
      <c r="AT31" s="1007"/>
      <c r="AU31" s="1007" t="s">
        <v>532</v>
      </c>
      <c r="AV31" s="1007"/>
      <c r="AW31" s="1007"/>
      <c r="AX31" s="1007"/>
      <c r="AY31" s="1007"/>
      <c r="AZ31" s="1077" t="s">
        <v>532</v>
      </c>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1450</v>
      </c>
      <c r="R32" s="1075"/>
      <c r="S32" s="1075"/>
      <c r="T32" s="1075"/>
      <c r="U32" s="1075"/>
      <c r="V32" s="1075">
        <v>1478</v>
      </c>
      <c r="W32" s="1075"/>
      <c r="X32" s="1075"/>
      <c r="Y32" s="1075"/>
      <c r="Z32" s="1075"/>
      <c r="AA32" s="1075">
        <v>-28</v>
      </c>
      <c r="AB32" s="1075"/>
      <c r="AC32" s="1075"/>
      <c r="AD32" s="1075"/>
      <c r="AE32" s="1076"/>
      <c r="AF32" s="1071">
        <v>1716</v>
      </c>
      <c r="AG32" s="1072"/>
      <c r="AH32" s="1072"/>
      <c r="AI32" s="1072"/>
      <c r="AJ32" s="1073"/>
      <c r="AK32" s="1016">
        <v>50</v>
      </c>
      <c r="AL32" s="1007"/>
      <c r="AM32" s="1007"/>
      <c r="AN32" s="1007"/>
      <c r="AO32" s="1007"/>
      <c r="AP32" s="1007">
        <v>126</v>
      </c>
      <c r="AQ32" s="1007"/>
      <c r="AR32" s="1007"/>
      <c r="AS32" s="1007"/>
      <c r="AT32" s="1007"/>
      <c r="AU32" s="1007">
        <v>66</v>
      </c>
      <c r="AV32" s="1007"/>
      <c r="AW32" s="1007"/>
      <c r="AX32" s="1007"/>
      <c r="AY32" s="1007"/>
      <c r="AZ32" s="1077" t="s">
        <v>532</v>
      </c>
      <c r="BA32" s="1077"/>
      <c r="BB32" s="1077"/>
      <c r="BC32" s="1077"/>
      <c r="BD32" s="1077"/>
      <c r="BE32" s="1008" t="s">
        <v>410</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411</v>
      </c>
      <c r="C33" s="1067"/>
      <c r="D33" s="1067"/>
      <c r="E33" s="1067"/>
      <c r="F33" s="1067"/>
      <c r="G33" s="1067"/>
      <c r="H33" s="1067"/>
      <c r="I33" s="1067"/>
      <c r="J33" s="1067"/>
      <c r="K33" s="1067"/>
      <c r="L33" s="1067"/>
      <c r="M33" s="1067"/>
      <c r="N33" s="1067"/>
      <c r="O33" s="1067"/>
      <c r="P33" s="1068"/>
      <c r="Q33" s="1074">
        <v>574</v>
      </c>
      <c r="R33" s="1075"/>
      <c r="S33" s="1075"/>
      <c r="T33" s="1075"/>
      <c r="U33" s="1075"/>
      <c r="V33" s="1075">
        <v>553</v>
      </c>
      <c r="W33" s="1075"/>
      <c r="X33" s="1075"/>
      <c r="Y33" s="1075"/>
      <c r="Z33" s="1075"/>
      <c r="AA33" s="1075">
        <v>21</v>
      </c>
      <c r="AB33" s="1075"/>
      <c r="AC33" s="1075"/>
      <c r="AD33" s="1075"/>
      <c r="AE33" s="1076"/>
      <c r="AF33" s="1071">
        <v>435</v>
      </c>
      <c r="AG33" s="1072"/>
      <c r="AH33" s="1072"/>
      <c r="AI33" s="1072"/>
      <c r="AJ33" s="1073"/>
      <c r="AK33" s="1016">
        <v>232</v>
      </c>
      <c r="AL33" s="1007"/>
      <c r="AM33" s="1007"/>
      <c r="AN33" s="1007"/>
      <c r="AO33" s="1007"/>
      <c r="AP33" s="1007">
        <v>2450</v>
      </c>
      <c r="AQ33" s="1007"/>
      <c r="AR33" s="1007"/>
      <c r="AS33" s="1007"/>
      <c r="AT33" s="1007"/>
      <c r="AU33" s="1007">
        <v>612</v>
      </c>
      <c r="AV33" s="1007"/>
      <c r="AW33" s="1007"/>
      <c r="AX33" s="1007"/>
      <c r="AY33" s="1007"/>
      <c r="AZ33" s="1077" t="s">
        <v>532</v>
      </c>
      <c r="BA33" s="1077"/>
      <c r="BB33" s="1077"/>
      <c r="BC33" s="1077"/>
      <c r="BD33" s="1077"/>
      <c r="BE33" s="1008" t="s">
        <v>410</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412</v>
      </c>
      <c r="C34" s="1067"/>
      <c r="D34" s="1067"/>
      <c r="E34" s="1067"/>
      <c r="F34" s="1067"/>
      <c r="G34" s="1067"/>
      <c r="H34" s="1067"/>
      <c r="I34" s="1067"/>
      <c r="J34" s="1067"/>
      <c r="K34" s="1067"/>
      <c r="L34" s="1067"/>
      <c r="M34" s="1067"/>
      <c r="N34" s="1067"/>
      <c r="O34" s="1067"/>
      <c r="P34" s="1068"/>
      <c r="Q34" s="1074">
        <v>782</v>
      </c>
      <c r="R34" s="1075"/>
      <c r="S34" s="1075"/>
      <c r="T34" s="1075"/>
      <c r="U34" s="1075"/>
      <c r="V34" s="1075">
        <v>777</v>
      </c>
      <c r="W34" s="1075"/>
      <c r="X34" s="1075"/>
      <c r="Y34" s="1075"/>
      <c r="Z34" s="1075"/>
      <c r="AA34" s="1075">
        <v>4</v>
      </c>
      <c r="AB34" s="1075"/>
      <c r="AC34" s="1075"/>
      <c r="AD34" s="1075"/>
      <c r="AE34" s="1076"/>
      <c r="AF34" s="1071">
        <v>449</v>
      </c>
      <c r="AG34" s="1072"/>
      <c r="AH34" s="1072"/>
      <c r="AI34" s="1072"/>
      <c r="AJ34" s="1073"/>
      <c r="AK34" s="1016">
        <v>729</v>
      </c>
      <c r="AL34" s="1007"/>
      <c r="AM34" s="1007"/>
      <c r="AN34" s="1007"/>
      <c r="AO34" s="1007"/>
      <c r="AP34" s="1007">
        <v>6228</v>
      </c>
      <c r="AQ34" s="1007"/>
      <c r="AR34" s="1007"/>
      <c r="AS34" s="1007"/>
      <c r="AT34" s="1007"/>
      <c r="AU34" s="1007">
        <v>5704</v>
      </c>
      <c r="AV34" s="1007"/>
      <c r="AW34" s="1007"/>
      <c r="AX34" s="1007"/>
      <c r="AY34" s="1007"/>
      <c r="AZ34" s="1077" t="s">
        <v>532</v>
      </c>
      <c r="BA34" s="1077"/>
      <c r="BB34" s="1077"/>
      <c r="BC34" s="1077"/>
      <c r="BD34" s="1077"/>
      <c r="BE34" s="1008" t="s">
        <v>413</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414</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393</v>
      </c>
      <c r="B63" s="973" t="s">
        <v>415</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2737</v>
      </c>
      <c r="AG63" s="995"/>
      <c r="AH63" s="995"/>
      <c r="AI63" s="995"/>
      <c r="AJ63" s="1058"/>
      <c r="AK63" s="1059"/>
      <c r="AL63" s="999"/>
      <c r="AM63" s="999"/>
      <c r="AN63" s="999"/>
      <c r="AO63" s="999"/>
      <c r="AP63" s="995">
        <v>8822</v>
      </c>
      <c r="AQ63" s="995"/>
      <c r="AR63" s="995"/>
      <c r="AS63" s="995"/>
      <c r="AT63" s="995"/>
      <c r="AU63" s="995">
        <v>6386</v>
      </c>
      <c r="AV63" s="995"/>
      <c r="AW63" s="995"/>
      <c r="AX63" s="995"/>
      <c r="AY63" s="995"/>
      <c r="AZ63" s="1053"/>
      <c r="BA63" s="1053"/>
      <c r="BB63" s="1053"/>
      <c r="BC63" s="1053"/>
      <c r="BD63" s="1053"/>
      <c r="BE63" s="996"/>
      <c r="BF63" s="996"/>
      <c r="BG63" s="996"/>
      <c r="BH63" s="996"/>
      <c r="BI63" s="997"/>
      <c r="BJ63" s="1054" t="s">
        <v>416</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418</v>
      </c>
      <c r="B66" s="1032"/>
      <c r="C66" s="1032"/>
      <c r="D66" s="1032"/>
      <c r="E66" s="1032"/>
      <c r="F66" s="1032"/>
      <c r="G66" s="1032"/>
      <c r="H66" s="1032"/>
      <c r="I66" s="1032"/>
      <c r="J66" s="1032"/>
      <c r="K66" s="1032"/>
      <c r="L66" s="1032"/>
      <c r="M66" s="1032"/>
      <c r="N66" s="1032"/>
      <c r="O66" s="1032"/>
      <c r="P66" s="1033"/>
      <c r="Q66" s="1037" t="s">
        <v>419</v>
      </c>
      <c r="R66" s="1038"/>
      <c r="S66" s="1038"/>
      <c r="T66" s="1038"/>
      <c r="U66" s="1039"/>
      <c r="V66" s="1037" t="s">
        <v>420</v>
      </c>
      <c r="W66" s="1038"/>
      <c r="X66" s="1038"/>
      <c r="Y66" s="1038"/>
      <c r="Z66" s="1039"/>
      <c r="AA66" s="1037" t="s">
        <v>421</v>
      </c>
      <c r="AB66" s="1038"/>
      <c r="AC66" s="1038"/>
      <c r="AD66" s="1038"/>
      <c r="AE66" s="1039"/>
      <c r="AF66" s="1043" t="s">
        <v>422</v>
      </c>
      <c r="AG66" s="1044"/>
      <c r="AH66" s="1044"/>
      <c r="AI66" s="1044"/>
      <c r="AJ66" s="1045"/>
      <c r="AK66" s="1037" t="s">
        <v>423</v>
      </c>
      <c r="AL66" s="1032"/>
      <c r="AM66" s="1032"/>
      <c r="AN66" s="1032"/>
      <c r="AO66" s="1033"/>
      <c r="AP66" s="1037" t="s">
        <v>424</v>
      </c>
      <c r="AQ66" s="1038"/>
      <c r="AR66" s="1038"/>
      <c r="AS66" s="1038"/>
      <c r="AT66" s="1039"/>
      <c r="AU66" s="1037" t="s">
        <v>425</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607</v>
      </c>
      <c r="C68" s="1022"/>
      <c r="D68" s="1022"/>
      <c r="E68" s="1022"/>
      <c r="F68" s="1022"/>
      <c r="G68" s="1022"/>
      <c r="H68" s="1022"/>
      <c r="I68" s="1022"/>
      <c r="J68" s="1022"/>
      <c r="K68" s="1022"/>
      <c r="L68" s="1022"/>
      <c r="M68" s="1022"/>
      <c r="N68" s="1022"/>
      <c r="O68" s="1022"/>
      <c r="P68" s="1023"/>
      <c r="Q68" s="1024">
        <v>6273</v>
      </c>
      <c r="R68" s="1018"/>
      <c r="S68" s="1018"/>
      <c r="T68" s="1018"/>
      <c r="U68" s="1018"/>
      <c r="V68" s="1018">
        <v>6106</v>
      </c>
      <c r="W68" s="1018"/>
      <c r="X68" s="1018"/>
      <c r="Y68" s="1018"/>
      <c r="Z68" s="1018"/>
      <c r="AA68" s="1018">
        <v>167</v>
      </c>
      <c r="AB68" s="1018"/>
      <c r="AC68" s="1018"/>
      <c r="AD68" s="1018"/>
      <c r="AE68" s="1018"/>
      <c r="AF68" s="1018">
        <v>167</v>
      </c>
      <c r="AG68" s="1018"/>
      <c r="AH68" s="1018"/>
      <c r="AI68" s="1018"/>
      <c r="AJ68" s="1018"/>
      <c r="AK68" s="1018">
        <v>19</v>
      </c>
      <c r="AL68" s="1018"/>
      <c r="AM68" s="1018"/>
      <c r="AN68" s="1018"/>
      <c r="AO68" s="1018"/>
      <c r="AP68" s="1018" t="s">
        <v>532</v>
      </c>
      <c r="AQ68" s="1018"/>
      <c r="AR68" s="1018"/>
      <c r="AS68" s="1018"/>
      <c r="AT68" s="1018"/>
      <c r="AU68" s="1018" t="s">
        <v>532</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608</v>
      </c>
      <c r="C69" s="1011"/>
      <c r="D69" s="1011"/>
      <c r="E69" s="1011"/>
      <c r="F69" s="1011"/>
      <c r="G69" s="1011"/>
      <c r="H69" s="1011"/>
      <c r="I69" s="1011"/>
      <c r="J69" s="1011"/>
      <c r="K69" s="1011"/>
      <c r="L69" s="1011"/>
      <c r="M69" s="1011"/>
      <c r="N69" s="1011"/>
      <c r="O69" s="1011"/>
      <c r="P69" s="1012"/>
      <c r="Q69" s="1013">
        <v>776</v>
      </c>
      <c r="R69" s="1007"/>
      <c r="S69" s="1007"/>
      <c r="T69" s="1007"/>
      <c r="U69" s="1007"/>
      <c r="V69" s="1007">
        <v>379</v>
      </c>
      <c r="W69" s="1007"/>
      <c r="X69" s="1007"/>
      <c r="Y69" s="1007"/>
      <c r="Z69" s="1007"/>
      <c r="AA69" s="1007">
        <v>397</v>
      </c>
      <c r="AB69" s="1007"/>
      <c r="AC69" s="1007"/>
      <c r="AD69" s="1007"/>
      <c r="AE69" s="1007"/>
      <c r="AF69" s="1007">
        <v>397</v>
      </c>
      <c r="AG69" s="1007"/>
      <c r="AH69" s="1007"/>
      <c r="AI69" s="1007"/>
      <c r="AJ69" s="1007"/>
      <c r="AK69" s="1014" t="s">
        <v>619</v>
      </c>
      <c r="AL69" s="1015"/>
      <c r="AM69" s="1015"/>
      <c r="AN69" s="1015"/>
      <c r="AO69" s="1016"/>
      <c r="AP69" s="1007" t="s">
        <v>532</v>
      </c>
      <c r="AQ69" s="1007"/>
      <c r="AR69" s="1007"/>
      <c r="AS69" s="1007"/>
      <c r="AT69" s="1007"/>
      <c r="AU69" s="1007" t="s">
        <v>532</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609</v>
      </c>
      <c r="C70" s="1011"/>
      <c r="D70" s="1011"/>
      <c r="E70" s="1011"/>
      <c r="F70" s="1011"/>
      <c r="G70" s="1011"/>
      <c r="H70" s="1011"/>
      <c r="I70" s="1011"/>
      <c r="J70" s="1011"/>
      <c r="K70" s="1011"/>
      <c r="L70" s="1011"/>
      <c r="M70" s="1011"/>
      <c r="N70" s="1011"/>
      <c r="O70" s="1011"/>
      <c r="P70" s="1012"/>
      <c r="Q70" s="1013">
        <v>241</v>
      </c>
      <c r="R70" s="1007"/>
      <c r="S70" s="1007"/>
      <c r="T70" s="1007"/>
      <c r="U70" s="1007"/>
      <c r="V70" s="1007">
        <v>230</v>
      </c>
      <c r="W70" s="1007"/>
      <c r="X70" s="1007"/>
      <c r="Y70" s="1007"/>
      <c r="Z70" s="1007"/>
      <c r="AA70" s="1007">
        <v>11</v>
      </c>
      <c r="AB70" s="1007"/>
      <c r="AC70" s="1007"/>
      <c r="AD70" s="1007"/>
      <c r="AE70" s="1007"/>
      <c r="AF70" s="1007">
        <v>11</v>
      </c>
      <c r="AG70" s="1007"/>
      <c r="AH70" s="1007"/>
      <c r="AI70" s="1007"/>
      <c r="AJ70" s="1007"/>
      <c r="AK70" s="1007">
        <v>237</v>
      </c>
      <c r="AL70" s="1007"/>
      <c r="AM70" s="1007"/>
      <c r="AN70" s="1007"/>
      <c r="AO70" s="1007"/>
      <c r="AP70" s="1007" t="s">
        <v>532</v>
      </c>
      <c r="AQ70" s="1007"/>
      <c r="AR70" s="1007"/>
      <c r="AS70" s="1007"/>
      <c r="AT70" s="1007"/>
      <c r="AU70" s="1007" t="s">
        <v>532</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610</v>
      </c>
      <c r="C71" s="1011"/>
      <c r="D71" s="1011"/>
      <c r="E71" s="1011"/>
      <c r="F71" s="1011"/>
      <c r="G71" s="1011"/>
      <c r="H71" s="1011"/>
      <c r="I71" s="1011"/>
      <c r="J71" s="1011"/>
      <c r="K71" s="1011"/>
      <c r="L71" s="1011"/>
      <c r="M71" s="1011"/>
      <c r="N71" s="1011"/>
      <c r="O71" s="1011"/>
      <c r="P71" s="1012"/>
      <c r="Q71" s="1013">
        <v>318</v>
      </c>
      <c r="R71" s="1007"/>
      <c r="S71" s="1007"/>
      <c r="T71" s="1007"/>
      <c r="U71" s="1007"/>
      <c r="V71" s="1007">
        <v>315</v>
      </c>
      <c r="W71" s="1007"/>
      <c r="X71" s="1007"/>
      <c r="Y71" s="1007"/>
      <c r="Z71" s="1007"/>
      <c r="AA71" s="1007">
        <v>3</v>
      </c>
      <c r="AB71" s="1007"/>
      <c r="AC71" s="1007"/>
      <c r="AD71" s="1007"/>
      <c r="AE71" s="1007"/>
      <c r="AF71" s="1007">
        <v>3</v>
      </c>
      <c r="AG71" s="1007"/>
      <c r="AH71" s="1007"/>
      <c r="AI71" s="1007"/>
      <c r="AJ71" s="1007"/>
      <c r="AK71" s="1007">
        <v>226</v>
      </c>
      <c r="AL71" s="1007"/>
      <c r="AM71" s="1007"/>
      <c r="AN71" s="1007"/>
      <c r="AO71" s="1007"/>
      <c r="AP71" s="1014" t="s">
        <v>619</v>
      </c>
      <c r="AQ71" s="1015"/>
      <c r="AR71" s="1015"/>
      <c r="AS71" s="1015"/>
      <c r="AT71" s="1016"/>
      <c r="AU71" s="1014" t="s">
        <v>619</v>
      </c>
      <c r="AV71" s="1015"/>
      <c r="AW71" s="1015"/>
      <c r="AX71" s="1015"/>
      <c r="AY71" s="1016"/>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611</v>
      </c>
      <c r="C72" s="1011"/>
      <c r="D72" s="1011"/>
      <c r="E72" s="1011"/>
      <c r="F72" s="1011"/>
      <c r="G72" s="1011"/>
      <c r="H72" s="1011"/>
      <c r="I72" s="1011"/>
      <c r="J72" s="1011"/>
      <c r="K72" s="1011"/>
      <c r="L72" s="1011"/>
      <c r="M72" s="1011"/>
      <c r="N72" s="1011"/>
      <c r="O72" s="1011"/>
      <c r="P72" s="1012"/>
      <c r="Q72" s="1013">
        <v>292382</v>
      </c>
      <c r="R72" s="1007"/>
      <c r="S72" s="1007"/>
      <c r="T72" s="1007"/>
      <c r="U72" s="1007"/>
      <c r="V72" s="1007">
        <v>292372</v>
      </c>
      <c r="W72" s="1007"/>
      <c r="X72" s="1007"/>
      <c r="Y72" s="1007"/>
      <c r="Z72" s="1007"/>
      <c r="AA72" s="1007">
        <v>10</v>
      </c>
      <c r="AB72" s="1007"/>
      <c r="AC72" s="1007"/>
      <c r="AD72" s="1007"/>
      <c r="AE72" s="1007"/>
      <c r="AF72" s="1007">
        <v>10</v>
      </c>
      <c r="AG72" s="1007"/>
      <c r="AH72" s="1007"/>
      <c r="AI72" s="1007"/>
      <c r="AJ72" s="1007"/>
      <c r="AK72" s="1007">
        <v>8484</v>
      </c>
      <c r="AL72" s="1007"/>
      <c r="AM72" s="1007"/>
      <c r="AN72" s="1007"/>
      <c r="AO72" s="1007"/>
      <c r="AP72" s="1014" t="s">
        <v>619</v>
      </c>
      <c r="AQ72" s="1015"/>
      <c r="AR72" s="1015"/>
      <c r="AS72" s="1015"/>
      <c r="AT72" s="1016"/>
      <c r="AU72" s="1014" t="s">
        <v>619</v>
      </c>
      <c r="AV72" s="1015"/>
      <c r="AW72" s="1015"/>
      <c r="AX72" s="1015"/>
      <c r="AY72" s="1016"/>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612</v>
      </c>
      <c r="C73" s="1011"/>
      <c r="D73" s="1011"/>
      <c r="E73" s="1011"/>
      <c r="F73" s="1011"/>
      <c r="G73" s="1011"/>
      <c r="H73" s="1011"/>
      <c r="I73" s="1011"/>
      <c r="J73" s="1011"/>
      <c r="K73" s="1011"/>
      <c r="L73" s="1011"/>
      <c r="M73" s="1011"/>
      <c r="N73" s="1011"/>
      <c r="O73" s="1011"/>
      <c r="P73" s="1012"/>
      <c r="Q73" s="1013">
        <v>92</v>
      </c>
      <c r="R73" s="1007"/>
      <c r="S73" s="1007"/>
      <c r="T73" s="1007"/>
      <c r="U73" s="1007"/>
      <c r="V73" s="1007">
        <v>75</v>
      </c>
      <c r="W73" s="1007"/>
      <c r="X73" s="1007"/>
      <c r="Y73" s="1007"/>
      <c r="Z73" s="1007"/>
      <c r="AA73" s="1007">
        <v>17</v>
      </c>
      <c r="AB73" s="1007"/>
      <c r="AC73" s="1007"/>
      <c r="AD73" s="1007"/>
      <c r="AE73" s="1007"/>
      <c r="AF73" s="1007">
        <v>17</v>
      </c>
      <c r="AG73" s="1007"/>
      <c r="AH73" s="1007"/>
      <c r="AI73" s="1007"/>
      <c r="AJ73" s="1007"/>
      <c r="AK73" s="1007">
        <v>20</v>
      </c>
      <c r="AL73" s="1007"/>
      <c r="AM73" s="1007"/>
      <c r="AN73" s="1007"/>
      <c r="AO73" s="1007"/>
      <c r="AP73" s="1014" t="s">
        <v>619</v>
      </c>
      <c r="AQ73" s="1015"/>
      <c r="AR73" s="1015"/>
      <c r="AS73" s="1015"/>
      <c r="AT73" s="1016"/>
      <c r="AU73" s="1014" t="s">
        <v>619</v>
      </c>
      <c r="AV73" s="1015"/>
      <c r="AW73" s="1015"/>
      <c r="AX73" s="1015"/>
      <c r="AY73" s="1016"/>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613</v>
      </c>
      <c r="C74" s="1011"/>
      <c r="D74" s="1011"/>
      <c r="E74" s="1011"/>
      <c r="F74" s="1011"/>
      <c r="G74" s="1011"/>
      <c r="H74" s="1011"/>
      <c r="I74" s="1011"/>
      <c r="J74" s="1011"/>
      <c r="K74" s="1011"/>
      <c r="L74" s="1011"/>
      <c r="M74" s="1011"/>
      <c r="N74" s="1011"/>
      <c r="O74" s="1011"/>
      <c r="P74" s="1012"/>
      <c r="Q74" s="1017">
        <v>6419</v>
      </c>
      <c r="R74" s="1015"/>
      <c r="S74" s="1015"/>
      <c r="T74" s="1015"/>
      <c r="U74" s="1016"/>
      <c r="V74" s="1014">
        <v>6830</v>
      </c>
      <c r="W74" s="1015"/>
      <c r="X74" s="1015"/>
      <c r="Y74" s="1015"/>
      <c r="Z74" s="1016"/>
      <c r="AA74" s="1014">
        <v>-411</v>
      </c>
      <c r="AB74" s="1015"/>
      <c r="AC74" s="1015"/>
      <c r="AD74" s="1015"/>
      <c r="AE74" s="1016"/>
      <c r="AF74" s="1014">
        <v>3374</v>
      </c>
      <c r="AG74" s="1015"/>
      <c r="AH74" s="1015"/>
      <c r="AI74" s="1015"/>
      <c r="AJ74" s="1016"/>
      <c r="AK74" s="1014" t="s">
        <v>619</v>
      </c>
      <c r="AL74" s="1015"/>
      <c r="AM74" s="1015"/>
      <c r="AN74" s="1015"/>
      <c r="AO74" s="1016"/>
      <c r="AP74" s="1014">
        <v>17137</v>
      </c>
      <c r="AQ74" s="1015"/>
      <c r="AR74" s="1015"/>
      <c r="AS74" s="1015"/>
      <c r="AT74" s="1016"/>
      <c r="AU74" s="1014" t="s">
        <v>619</v>
      </c>
      <c r="AV74" s="1015"/>
      <c r="AW74" s="1015"/>
      <c r="AX74" s="1015"/>
      <c r="AY74" s="1016"/>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614</v>
      </c>
      <c r="C75" s="1011"/>
      <c r="D75" s="1011"/>
      <c r="E75" s="1011"/>
      <c r="F75" s="1011"/>
      <c r="G75" s="1011"/>
      <c r="H75" s="1011"/>
      <c r="I75" s="1011"/>
      <c r="J75" s="1011"/>
      <c r="K75" s="1011"/>
      <c r="L75" s="1011"/>
      <c r="M75" s="1011"/>
      <c r="N75" s="1011"/>
      <c r="O75" s="1011"/>
      <c r="P75" s="1012"/>
      <c r="Q75" s="1017">
        <v>41</v>
      </c>
      <c r="R75" s="1015"/>
      <c r="S75" s="1015"/>
      <c r="T75" s="1015"/>
      <c r="U75" s="1016"/>
      <c r="V75" s="1014">
        <v>35</v>
      </c>
      <c r="W75" s="1015"/>
      <c r="X75" s="1015"/>
      <c r="Y75" s="1015"/>
      <c r="Z75" s="1016"/>
      <c r="AA75" s="1014">
        <v>6</v>
      </c>
      <c r="AB75" s="1015"/>
      <c r="AC75" s="1015"/>
      <c r="AD75" s="1015"/>
      <c r="AE75" s="1016"/>
      <c r="AF75" s="1014">
        <v>6</v>
      </c>
      <c r="AG75" s="1015"/>
      <c r="AH75" s="1015"/>
      <c r="AI75" s="1015"/>
      <c r="AJ75" s="1016"/>
      <c r="AK75" s="1014" t="s">
        <v>625</v>
      </c>
      <c r="AL75" s="1015"/>
      <c r="AM75" s="1015"/>
      <c r="AN75" s="1015"/>
      <c r="AO75" s="1016"/>
      <c r="AP75" s="1014" t="s">
        <v>625</v>
      </c>
      <c r="AQ75" s="1015"/>
      <c r="AR75" s="1015"/>
      <c r="AS75" s="1015"/>
      <c r="AT75" s="1016"/>
      <c r="AU75" s="1014" t="s">
        <v>625</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615</v>
      </c>
      <c r="C76" s="1011"/>
      <c r="D76" s="1011"/>
      <c r="E76" s="1011"/>
      <c r="F76" s="1011"/>
      <c r="G76" s="1011"/>
      <c r="H76" s="1011"/>
      <c r="I76" s="1011"/>
      <c r="J76" s="1011"/>
      <c r="K76" s="1011"/>
      <c r="L76" s="1011"/>
      <c r="M76" s="1011"/>
      <c r="N76" s="1011"/>
      <c r="O76" s="1011"/>
      <c r="P76" s="1012"/>
      <c r="Q76" s="1017">
        <v>11</v>
      </c>
      <c r="R76" s="1015"/>
      <c r="S76" s="1015"/>
      <c r="T76" s="1015"/>
      <c r="U76" s="1016"/>
      <c r="V76" s="1014">
        <v>2</v>
      </c>
      <c r="W76" s="1015"/>
      <c r="X76" s="1015"/>
      <c r="Y76" s="1015"/>
      <c r="Z76" s="1016"/>
      <c r="AA76" s="1014">
        <v>9</v>
      </c>
      <c r="AB76" s="1015"/>
      <c r="AC76" s="1015"/>
      <c r="AD76" s="1015"/>
      <c r="AE76" s="1016"/>
      <c r="AF76" s="1014">
        <v>9</v>
      </c>
      <c r="AG76" s="1015"/>
      <c r="AH76" s="1015"/>
      <c r="AI76" s="1015"/>
      <c r="AJ76" s="1016"/>
      <c r="AK76" s="1014" t="s">
        <v>625</v>
      </c>
      <c r="AL76" s="1015"/>
      <c r="AM76" s="1015"/>
      <c r="AN76" s="1015"/>
      <c r="AO76" s="1016"/>
      <c r="AP76" s="1014" t="s">
        <v>625</v>
      </c>
      <c r="AQ76" s="1015"/>
      <c r="AR76" s="1015"/>
      <c r="AS76" s="1015"/>
      <c r="AT76" s="1016"/>
      <c r="AU76" s="1014" t="s">
        <v>625</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t="s">
        <v>616</v>
      </c>
      <c r="C77" s="1011"/>
      <c r="D77" s="1011"/>
      <c r="E77" s="1011"/>
      <c r="F77" s="1011"/>
      <c r="G77" s="1011"/>
      <c r="H77" s="1011"/>
      <c r="I77" s="1011"/>
      <c r="J77" s="1011"/>
      <c r="K77" s="1011"/>
      <c r="L77" s="1011"/>
      <c r="M77" s="1011"/>
      <c r="N77" s="1011"/>
      <c r="O77" s="1011"/>
      <c r="P77" s="1012"/>
      <c r="Q77" s="1013">
        <v>1847</v>
      </c>
      <c r="R77" s="1007"/>
      <c r="S77" s="1007"/>
      <c r="T77" s="1007"/>
      <c r="U77" s="1007"/>
      <c r="V77" s="1007">
        <v>1651</v>
      </c>
      <c r="W77" s="1007"/>
      <c r="X77" s="1007"/>
      <c r="Y77" s="1007"/>
      <c r="Z77" s="1007"/>
      <c r="AA77" s="1007">
        <v>196</v>
      </c>
      <c r="AB77" s="1007"/>
      <c r="AC77" s="1007"/>
      <c r="AD77" s="1007"/>
      <c r="AE77" s="1007"/>
      <c r="AF77" s="1007">
        <v>196</v>
      </c>
      <c r="AG77" s="1007"/>
      <c r="AH77" s="1007"/>
      <c r="AI77" s="1007"/>
      <c r="AJ77" s="1007"/>
      <c r="AK77" s="1007" t="s">
        <v>625</v>
      </c>
      <c r="AL77" s="1007"/>
      <c r="AM77" s="1007"/>
      <c r="AN77" s="1007"/>
      <c r="AO77" s="1007"/>
      <c r="AP77" s="1007">
        <v>5547</v>
      </c>
      <c r="AQ77" s="1007"/>
      <c r="AR77" s="1007"/>
      <c r="AS77" s="1007"/>
      <c r="AT77" s="1007"/>
      <c r="AU77" s="1007">
        <v>473</v>
      </c>
      <c r="AV77" s="1007"/>
      <c r="AW77" s="1007"/>
      <c r="AX77" s="1007"/>
      <c r="AY77" s="1007"/>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t="s">
        <v>617</v>
      </c>
      <c r="C78" s="1011"/>
      <c r="D78" s="1011"/>
      <c r="E78" s="1011"/>
      <c r="F78" s="1011"/>
      <c r="G78" s="1011"/>
      <c r="H78" s="1011"/>
      <c r="I78" s="1011"/>
      <c r="J78" s="1011"/>
      <c r="K78" s="1011"/>
      <c r="L78" s="1011"/>
      <c r="M78" s="1011"/>
      <c r="N78" s="1011"/>
      <c r="O78" s="1011"/>
      <c r="P78" s="1012"/>
      <c r="Q78" s="1013">
        <v>2636</v>
      </c>
      <c r="R78" s="1007"/>
      <c r="S78" s="1007"/>
      <c r="T78" s="1007"/>
      <c r="U78" s="1007"/>
      <c r="V78" s="1007">
        <v>2515</v>
      </c>
      <c r="W78" s="1007"/>
      <c r="X78" s="1007"/>
      <c r="Y78" s="1007"/>
      <c r="Z78" s="1007"/>
      <c r="AA78" s="1007">
        <v>121</v>
      </c>
      <c r="AB78" s="1007"/>
      <c r="AC78" s="1007"/>
      <c r="AD78" s="1007"/>
      <c r="AE78" s="1007"/>
      <c r="AF78" s="1007">
        <v>121</v>
      </c>
      <c r="AG78" s="1007"/>
      <c r="AH78" s="1007"/>
      <c r="AI78" s="1007"/>
      <c r="AJ78" s="1007"/>
      <c r="AK78" s="1007">
        <v>2</v>
      </c>
      <c r="AL78" s="1007"/>
      <c r="AM78" s="1007"/>
      <c r="AN78" s="1007"/>
      <c r="AO78" s="1007"/>
      <c r="AP78" s="1007">
        <v>1785</v>
      </c>
      <c r="AQ78" s="1007"/>
      <c r="AR78" s="1007"/>
      <c r="AS78" s="1007"/>
      <c r="AT78" s="1007"/>
      <c r="AU78" s="1007">
        <v>136</v>
      </c>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t="s">
        <v>618</v>
      </c>
      <c r="C79" s="1011"/>
      <c r="D79" s="1011"/>
      <c r="E79" s="1011"/>
      <c r="F79" s="1011"/>
      <c r="G79" s="1011"/>
      <c r="H79" s="1011"/>
      <c r="I79" s="1011"/>
      <c r="J79" s="1011"/>
      <c r="K79" s="1011"/>
      <c r="L79" s="1011"/>
      <c r="M79" s="1011"/>
      <c r="N79" s="1011"/>
      <c r="O79" s="1011"/>
      <c r="P79" s="1012"/>
      <c r="Q79" s="1013">
        <v>605</v>
      </c>
      <c r="R79" s="1007"/>
      <c r="S79" s="1007"/>
      <c r="T79" s="1007"/>
      <c r="U79" s="1007"/>
      <c r="V79" s="1007">
        <v>558</v>
      </c>
      <c r="W79" s="1007"/>
      <c r="X79" s="1007"/>
      <c r="Y79" s="1007"/>
      <c r="Z79" s="1007"/>
      <c r="AA79" s="1007">
        <v>47</v>
      </c>
      <c r="AB79" s="1007"/>
      <c r="AC79" s="1007"/>
      <c r="AD79" s="1007"/>
      <c r="AE79" s="1007"/>
      <c r="AF79" s="1007">
        <v>47</v>
      </c>
      <c r="AG79" s="1007"/>
      <c r="AH79" s="1007"/>
      <c r="AI79" s="1007"/>
      <c r="AJ79" s="1007"/>
      <c r="AK79" s="1007" t="s">
        <v>625</v>
      </c>
      <c r="AL79" s="1007"/>
      <c r="AM79" s="1007"/>
      <c r="AN79" s="1007"/>
      <c r="AO79" s="1007"/>
      <c r="AP79" s="1007">
        <v>2036</v>
      </c>
      <c r="AQ79" s="1007"/>
      <c r="AR79" s="1007"/>
      <c r="AS79" s="1007"/>
      <c r="AT79" s="1007"/>
      <c r="AU79" s="1007">
        <v>200</v>
      </c>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7"/>
      <c r="R82" s="1015"/>
      <c r="S82" s="1015"/>
      <c r="T82" s="1015"/>
      <c r="U82" s="1016"/>
      <c r="V82" s="1014"/>
      <c r="W82" s="1015"/>
      <c r="X82" s="1015"/>
      <c r="Y82" s="1015"/>
      <c r="Z82" s="1016"/>
      <c r="AA82" s="1014"/>
      <c r="AB82" s="1015"/>
      <c r="AC82" s="1015"/>
      <c r="AD82" s="1015"/>
      <c r="AE82" s="1016"/>
      <c r="AF82" s="1014"/>
      <c r="AG82" s="1015"/>
      <c r="AH82" s="1015"/>
      <c r="AI82" s="1015"/>
      <c r="AJ82" s="1016"/>
      <c r="AK82" s="1014"/>
      <c r="AL82" s="1015"/>
      <c r="AM82" s="1015"/>
      <c r="AN82" s="1015"/>
      <c r="AO82" s="1016"/>
      <c r="AP82" s="1014"/>
      <c r="AQ82" s="1015"/>
      <c r="AR82" s="1015"/>
      <c r="AS82" s="1015"/>
      <c r="AT82" s="1016"/>
      <c r="AU82" s="1014"/>
      <c r="AV82" s="1015"/>
      <c r="AW82" s="1015"/>
      <c r="AX82" s="1015"/>
      <c r="AY82" s="1016"/>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393</v>
      </c>
      <c r="B88" s="973" t="s">
        <v>426</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4358</v>
      </c>
      <c r="AG88" s="995"/>
      <c r="AH88" s="995"/>
      <c r="AI88" s="995"/>
      <c r="AJ88" s="995"/>
      <c r="AK88" s="999"/>
      <c r="AL88" s="999"/>
      <c r="AM88" s="999"/>
      <c r="AN88" s="999"/>
      <c r="AO88" s="999"/>
      <c r="AP88" s="995">
        <v>26505</v>
      </c>
      <c r="AQ88" s="995"/>
      <c r="AR88" s="995"/>
      <c r="AS88" s="995"/>
      <c r="AT88" s="995"/>
      <c r="AU88" s="995">
        <v>809</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73" t="s">
        <v>427</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269</v>
      </c>
      <c r="CS102" s="989"/>
      <c r="CT102" s="989"/>
      <c r="CU102" s="989"/>
      <c r="CV102" s="990"/>
      <c r="CW102" s="988">
        <v>31</v>
      </c>
      <c r="CX102" s="989"/>
      <c r="CY102" s="989"/>
      <c r="CZ102" s="989"/>
      <c r="DA102" s="990"/>
      <c r="DB102" s="988">
        <v>38</v>
      </c>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428</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429</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432</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433</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434</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435</v>
      </c>
      <c r="AB109" s="932"/>
      <c r="AC109" s="932"/>
      <c r="AD109" s="932"/>
      <c r="AE109" s="933"/>
      <c r="AF109" s="934" t="s">
        <v>436</v>
      </c>
      <c r="AG109" s="932"/>
      <c r="AH109" s="932"/>
      <c r="AI109" s="932"/>
      <c r="AJ109" s="933"/>
      <c r="AK109" s="934" t="s">
        <v>309</v>
      </c>
      <c r="AL109" s="932"/>
      <c r="AM109" s="932"/>
      <c r="AN109" s="932"/>
      <c r="AO109" s="933"/>
      <c r="AP109" s="934" t="s">
        <v>437</v>
      </c>
      <c r="AQ109" s="932"/>
      <c r="AR109" s="932"/>
      <c r="AS109" s="932"/>
      <c r="AT109" s="965"/>
      <c r="AU109" s="931" t="s">
        <v>434</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435</v>
      </c>
      <c r="BR109" s="932"/>
      <c r="BS109" s="932"/>
      <c r="BT109" s="932"/>
      <c r="BU109" s="933"/>
      <c r="BV109" s="934" t="s">
        <v>436</v>
      </c>
      <c r="BW109" s="932"/>
      <c r="BX109" s="932"/>
      <c r="BY109" s="932"/>
      <c r="BZ109" s="933"/>
      <c r="CA109" s="934" t="s">
        <v>309</v>
      </c>
      <c r="CB109" s="932"/>
      <c r="CC109" s="932"/>
      <c r="CD109" s="932"/>
      <c r="CE109" s="933"/>
      <c r="CF109" s="972" t="s">
        <v>437</v>
      </c>
      <c r="CG109" s="972"/>
      <c r="CH109" s="972"/>
      <c r="CI109" s="972"/>
      <c r="CJ109" s="972"/>
      <c r="CK109" s="934" t="s">
        <v>438</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435</v>
      </c>
      <c r="DH109" s="932"/>
      <c r="DI109" s="932"/>
      <c r="DJ109" s="932"/>
      <c r="DK109" s="933"/>
      <c r="DL109" s="934" t="s">
        <v>436</v>
      </c>
      <c r="DM109" s="932"/>
      <c r="DN109" s="932"/>
      <c r="DO109" s="932"/>
      <c r="DP109" s="933"/>
      <c r="DQ109" s="934" t="s">
        <v>309</v>
      </c>
      <c r="DR109" s="932"/>
      <c r="DS109" s="932"/>
      <c r="DT109" s="932"/>
      <c r="DU109" s="933"/>
      <c r="DV109" s="934" t="s">
        <v>437</v>
      </c>
      <c r="DW109" s="932"/>
      <c r="DX109" s="932"/>
      <c r="DY109" s="932"/>
      <c r="DZ109" s="965"/>
    </row>
    <row r="110" spans="1:131" s="230" customFormat="1" ht="26.25" customHeight="1" x14ac:dyDescent="0.15">
      <c r="A110" s="843" t="s">
        <v>439</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1757197</v>
      </c>
      <c r="AB110" s="925"/>
      <c r="AC110" s="925"/>
      <c r="AD110" s="925"/>
      <c r="AE110" s="926"/>
      <c r="AF110" s="927">
        <v>1784951</v>
      </c>
      <c r="AG110" s="925"/>
      <c r="AH110" s="925"/>
      <c r="AI110" s="925"/>
      <c r="AJ110" s="926"/>
      <c r="AK110" s="927">
        <v>1774711</v>
      </c>
      <c r="AL110" s="925"/>
      <c r="AM110" s="925"/>
      <c r="AN110" s="925"/>
      <c r="AO110" s="926"/>
      <c r="AP110" s="928">
        <v>31.5</v>
      </c>
      <c r="AQ110" s="929"/>
      <c r="AR110" s="929"/>
      <c r="AS110" s="929"/>
      <c r="AT110" s="930"/>
      <c r="AU110" s="966" t="s">
        <v>75</v>
      </c>
      <c r="AV110" s="967"/>
      <c r="AW110" s="967"/>
      <c r="AX110" s="967"/>
      <c r="AY110" s="967"/>
      <c r="AZ110" s="896" t="s">
        <v>440</v>
      </c>
      <c r="BA110" s="844"/>
      <c r="BB110" s="844"/>
      <c r="BC110" s="844"/>
      <c r="BD110" s="844"/>
      <c r="BE110" s="844"/>
      <c r="BF110" s="844"/>
      <c r="BG110" s="844"/>
      <c r="BH110" s="844"/>
      <c r="BI110" s="844"/>
      <c r="BJ110" s="844"/>
      <c r="BK110" s="844"/>
      <c r="BL110" s="844"/>
      <c r="BM110" s="844"/>
      <c r="BN110" s="844"/>
      <c r="BO110" s="844"/>
      <c r="BP110" s="845"/>
      <c r="BQ110" s="897">
        <v>12619537</v>
      </c>
      <c r="BR110" s="878"/>
      <c r="BS110" s="878"/>
      <c r="BT110" s="878"/>
      <c r="BU110" s="878"/>
      <c r="BV110" s="878">
        <v>11761228</v>
      </c>
      <c r="BW110" s="878"/>
      <c r="BX110" s="878"/>
      <c r="BY110" s="878"/>
      <c r="BZ110" s="878"/>
      <c r="CA110" s="878">
        <v>10782523</v>
      </c>
      <c r="CB110" s="878"/>
      <c r="CC110" s="878"/>
      <c r="CD110" s="878"/>
      <c r="CE110" s="878"/>
      <c r="CF110" s="902">
        <v>191.5</v>
      </c>
      <c r="CG110" s="903"/>
      <c r="CH110" s="903"/>
      <c r="CI110" s="903"/>
      <c r="CJ110" s="903"/>
      <c r="CK110" s="962" t="s">
        <v>441</v>
      </c>
      <c r="CL110" s="855"/>
      <c r="CM110" s="896" t="s">
        <v>442</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443</v>
      </c>
      <c r="DH110" s="878"/>
      <c r="DI110" s="878"/>
      <c r="DJ110" s="878"/>
      <c r="DK110" s="878"/>
      <c r="DL110" s="878" t="s">
        <v>443</v>
      </c>
      <c r="DM110" s="878"/>
      <c r="DN110" s="878"/>
      <c r="DO110" s="878"/>
      <c r="DP110" s="878"/>
      <c r="DQ110" s="878" t="s">
        <v>444</v>
      </c>
      <c r="DR110" s="878"/>
      <c r="DS110" s="878"/>
      <c r="DT110" s="878"/>
      <c r="DU110" s="878"/>
      <c r="DV110" s="879" t="s">
        <v>445</v>
      </c>
      <c r="DW110" s="879"/>
      <c r="DX110" s="879"/>
      <c r="DY110" s="879"/>
      <c r="DZ110" s="880"/>
    </row>
    <row r="111" spans="1:131" s="230" customFormat="1" ht="26.25" customHeight="1" x14ac:dyDescent="0.15">
      <c r="A111" s="810" t="s">
        <v>446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447</v>
      </c>
      <c r="AB111" s="955"/>
      <c r="AC111" s="955"/>
      <c r="AD111" s="955"/>
      <c r="AE111" s="956"/>
      <c r="AF111" s="957" t="s">
        <v>448</v>
      </c>
      <c r="AG111" s="955"/>
      <c r="AH111" s="955"/>
      <c r="AI111" s="955"/>
      <c r="AJ111" s="956"/>
      <c r="AK111" s="957" t="s">
        <v>443</v>
      </c>
      <c r="AL111" s="955"/>
      <c r="AM111" s="955"/>
      <c r="AN111" s="955"/>
      <c r="AO111" s="956"/>
      <c r="AP111" s="958" t="s">
        <v>449</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v>2364015</v>
      </c>
      <c r="BR111" s="853"/>
      <c r="BS111" s="853"/>
      <c r="BT111" s="853"/>
      <c r="BU111" s="853"/>
      <c r="BV111" s="853">
        <v>2443321</v>
      </c>
      <c r="BW111" s="853"/>
      <c r="BX111" s="853"/>
      <c r="BY111" s="853"/>
      <c r="BZ111" s="853"/>
      <c r="CA111" s="853">
        <v>2266732</v>
      </c>
      <c r="CB111" s="853"/>
      <c r="CC111" s="853"/>
      <c r="CD111" s="853"/>
      <c r="CE111" s="853"/>
      <c r="CF111" s="911">
        <v>40.299999999999997</v>
      </c>
      <c r="CG111" s="912"/>
      <c r="CH111" s="912"/>
      <c r="CI111" s="912"/>
      <c r="CJ111" s="912"/>
      <c r="CK111" s="963"/>
      <c r="CL111" s="857"/>
      <c r="CM111" s="851"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449</v>
      </c>
      <c r="DH111" s="853"/>
      <c r="DI111" s="853"/>
      <c r="DJ111" s="853"/>
      <c r="DK111" s="853"/>
      <c r="DL111" s="853" t="s">
        <v>449</v>
      </c>
      <c r="DM111" s="853"/>
      <c r="DN111" s="853"/>
      <c r="DO111" s="853"/>
      <c r="DP111" s="853"/>
      <c r="DQ111" s="853" t="s">
        <v>452</v>
      </c>
      <c r="DR111" s="853"/>
      <c r="DS111" s="853"/>
      <c r="DT111" s="853"/>
      <c r="DU111" s="853"/>
      <c r="DV111" s="830" t="s">
        <v>449</v>
      </c>
      <c r="DW111" s="830"/>
      <c r="DX111" s="830"/>
      <c r="DY111" s="830"/>
      <c r="DZ111" s="831"/>
    </row>
    <row r="112" spans="1:131" s="230" customFormat="1" ht="26.25" customHeight="1" x14ac:dyDescent="0.15">
      <c r="A112" s="948" t="s">
        <v>453</v>
      </c>
      <c r="B112" s="949"/>
      <c r="C112" s="788" t="s">
        <v>454</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443</v>
      </c>
      <c r="AB112" s="816"/>
      <c r="AC112" s="816"/>
      <c r="AD112" s="816"/>
      <c r="AE112" s="817"/>
      <c r="AF112" s="818" t="s">
        <v>455</v>
      </c>
      <c r="AG112" s="816"/>
      <c r="AH112" s="816"/>
      <c r="AI112" s="816"/>
      <c r="AJ112" s="817"/>
      <c r="AK112" s="818" t="s">
        <v>447</v>
      </c>
      <c r="AL112" s="816"/>
      <c r="AM112" s="816"/>
      <c r="AN112" s="816"/>
      <c r="AO112" s="817"/>
      <c r="AP112" s="860" t="s">
        <v>455</v>
      </c>
      <c r="AQ112" s="861"/>
      <c r="AR112" s="861"/>
      <c r="AS112" s="861"/>
      <c r="AT112" s="862"/>
      <c r="AU112" s="968"/>
      <c r="AV112" s="969"/>
      <c r="AW112" s="969"/>
      <c r="AX112" s="969"/>
      <c r="AY112" s="969"/>
      <c r="AZ112" s="851" t="s">
        <v>456</v>
      </c>
      <c r="BA112" s="788"/>
      <c r="BB112" s="788"/>
      <c r="BC112" s="788"/>
      <c r="BD112" s="788"/>
      <c r="BE112" s="788"/>
      <c r="BF112" s="788"/>
      <c r="BG112" s="788"/>
      <c r="BH112" s="788"/>
      <c r="BI112" s="788"/>
      <c r="BJ112" s="788"/>
      <c r="BK112" s="788"/>
      <c r="BL112" s="788"/>
      <c r="BM112" s="788"/>
      <c r="BN112" s="788"/>
      <c r="BO112" s="788"/>
      <c r="BP112" s="789"/>
      <c r="BQ112" s="852">
        <v>7165156</v>
      </c>
      <c r="BR112" s="853"/>
      <c r="BS112" s="853"/>
      <c r="BT112" s="853"/>
      <c r="BU112" s="853"/>
      <c r="BV112" s="853">
        <v>7229915</v>
      </c>
      <c r="BW112" s="853"/>
      <c r="BX112" s="853"/>
      <c r="BY112" s="853"/>
      <c r="BZ112" s="853"/>
      <c r="CA112" s="853">
        <v>6386461</v>
      </c>
      <c r="CB112" s="853"/>
      <c r="CC112" s="853"/>
      <c r="CD112" s="853"/>
      <c r="CE112" s="853"/>
      <c r="CF112" s="911">
        <v>113.4</v>
      </c>
      <c r="CG112" s="912"/>
      <c r="CH112" s="912"/>
      <c r="CI112" s="912"/>
      <c r="CJ112" s="912"/>
      <c r="CK112" s="963"/>
      <c r="CL112" s="857"/>
      <c r="CM112" s="851" t="s">
        <v>457</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447</v>
      </c>
      <c r="DH112" s="853"/>
      <c r="DI112" s="853"/>
      <c r="DJ112" s="853"/>
      <c r="DK112" s="853"/>
      <c r="DL112" s="853" t="s">
        <v>449</v>
      </c>
      <c r="DM112" s="853"/>
      <c r="DN112" s="853"/>
      <c r="DO112" s="853"/>
      <c r="DP112" s="853"/>
      <c r="DQ112" s="853" t="s">
        <v>447</v>
      </c>
      <c r="DR112" s="853"/>
      <c r="DS112" s="853"/>
      <c r="DT112" s="853"/>
      <c r="DU112" s="853"/>
      <c r="DV112" s="830" t="s">
        <v>449</v>
      </c>
      <c r="DW112" s="830"/>
      <c r="DX112" s="830"/>
      <c r="DY112" s="830"/>
      <c r="DZ112" s="831"/>
    </row>
    <row r="113" spans="1:130" s="230" customFormat="1" ht="26.25" customHeight="1" x14ac:dyDescent="0.15">
      <c r="A113" s="950"/>
      <c r="B113" s="951"/>
      <c r="C113" s="788" t="s">
        <v>458</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577944</v>
      </c>
      <c r="AB113" s="955"/>
      <c r="AC113" s="955"/>
      <c r="AD113" s="955"/>
      <c r="AE113" s="956"/>
      <c r="AF113" s="957">
        <v>597570</v>
      </c>
      <c r="AG113" s="955"/>
      <c r="AH113" s="955"/>
      <c r="AI113" s="955"/>
      <c r="AJ113" s="956"/>
      <c r="AK113" s="957">
        <v>638036</v>
      </c>
      <c r="AL113" s="955"/>
      <c r="AM113" s="955"/>
      <c r="AN113" s="955"/>
      <c r="AO113" s="956"/>
      <c r="AP113" s="958">
        <v>11.3</v>
      </c>
      <c r="AQ113" s="959"/>
      <c r="AR113" s="959"/>
      <c r="AS113" s="959"/>
      <c r="AT113" s="960"/>
      <c r="AU113" s="968"/>
      <c r="AV113" s="969"/>
      <c r="AW113" s="969"/>
      <c r="AX113" s="969"/>
      <c r="AY113" s="969"/>
      <c r="AZ113" s="851" t="s">
        <v>459</v>
      </c>
      <c r="BA113" s="788"/>
      <c r="BB113" s="788"/>
      <c r="BC113" s="788"/>
      <c r="BD113" s="788"/>
      <c r="BE113" s="788"/>
      <c r="BF113" s="788"/>
      <c r="BG113" s="788"/>
      <c r="BH113" s="788"/>
      <c r="BI113" s="788"/>
      <c r="BJ113" s="788"/>
      <c r="BK113" s="788"/>
      <c r="BL113" s="788"/>
      <c r="BM113" s="788"/>
      <c r="BN113" s="788"/>
      <c r="BO113" s="788"/>
      <c r="BP113" s="789"/>
      <c r="BQ113" s="852">
        <v>976643</v>
      </c>
      <c r="BR113" s="853"/>
      <c r="BS113" s="853"/>
      <c r="BT113" s="853"/>
      <c r="BU113" s="853"/>
      <c r="BV113" s="853">
        <v>915277</v>
      </c>
      <c r="BW113" s="853"/>
      <c r="BX113" s="853"/>
      <c r="BY113" s="853"/>
      <c r="BZ113" s="853"/>
      <c r="CA113" s="853">
        <v>809035</v>
      </c>
      <c r="CB113" s="853"/>
      <c r="CC113" s="853"/>
      <c r="CD113" s="853"/>
      <c r="CE113" s="853"/>
      <c r="CF113" s="911">
        <v>14.4</v>
      </c>
      <c r="CG113" s="912"/>
      <c r="CH113" s="912"/>
      <c r="CI113" s="912"/>
      <c r="CJ113" s="912"/>
      <c r="CK113" s="963"/>
      <c r="CL113" s="857"/>
      <c r="CM113" s="851" t="s">
        <v>460</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449</v>
      </c>
      <c r="DH113" s="816"/>
      <c r="DI113" s="816"/>
      <c r="DJ113" s="816"/>
      <c r="DK113" s="817"/>
      <c r="DL113" s="818" t="s">
        <v>443</v>
      </c>
      <c r="DM113" s="816"/>
      <c r="DN113" s="816"/>
      <c r="DO113" s="816"/>
      <c r="DP113" s="817"/>
      <c r="DQ113" s="818" t="s">
        <v>447</v>
      </c>
      <c r="DR113" s="816"/>
      <c r="DS113" s="816"/>
      <c r="DT113" s="816"/>
      <c r="DU113" s="817"/>
      <c r="DV113" s="860" t="s">
        <v>452</v>
      </c>
      <c r="DW113" s="861"/>
      <c r="DX113" s="861"/>
      <c r="DY113" s="861"/>
      <c r="DZ113" s="862"/>
    </row>
    <row r="114" spans="1:130" s="230" customFormat="1" ht="26.25" customHeight="1" x14ac:dyDescent="0.15">
      <c r="A114" s="950"/>
      <c r="B114" s="951"/>
      <c r="C114" s="788" t="s">
        <v>461</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99002</v>
      </c>
      <c r="AB114" s="816"/>
      <c r="AC114" s="816"/>
      <c r="AD114" s="816"/>
      <c r="AE114" s="817"/>
      <c r="AF114" s="818">
        <v>97189</v>
      </c>
      <c r="AG114" s="816"/>
      <c r="AH114" s="816"/>
      <c r="AI114" s="816"/>
      <c r="AJ114" s="817"/>
      <c r="AK114" s="818">
        <v>97540</v>
      </c>
      <c r="AL114" s="816"/>
      <c r="AM114" s="816"/>
      <c r="AN114" s="816"/>
      <c r="AO114" s="817"/>
      <c r="AP114" s="860">
        <v>1.7</v>
      </c>
      <c r="AQ114" s="861"/>
      <c r="AR114" s="861"/>
      <c r="AS114" s="861"/>
      <c r="AT114" s="862"/>
      <c r="AU114" s="968"/>
      <c r="AV114" s="969"/>
      <c r="AW114" s="969"/>
      <c r="AX114" s="969"/>
      <c r="AY114" s="969"/>
      <c r="AZ114" s="851" t="s">
        <v>462</v>
      </c>
      <c r="BA114" s="788"/>
      <c r="BB114" s="788"/>
      <c r="BC114" s="788"/>
      <c r="BD114" s="788"/>
      <c r="BE114" s="788"/>
      <c r="BF114" s="788"/>
      <c r="BG114" s="788"/>
      <c r="BH114" s="788"/>
      <c r="BI114" s="788"/>
      <c r="BJ114" s="788"/>
      <c r="BK114" s="788"/>
      <c r="BL114" s="788"/>
      <c r="BM114" s="788"/>
      <c r="BN114" s="788"/>
      <c r="BO114" s="788"/>
      <c r="BP114" s="789"/>
      <c r="BQ114" s="852">
        <v>967923</v>
      </c>
      <c r="BR114" s="853"/>
      <c r="BS114" s="853"/>
      <c r="BT114" s="853"/>
      <c r="BU114" s="853"/>
      <c r="BV114" s="853">
        <v>930569</v>
      </c>
      <c r="BW114" s="853"/>
      <c r="BX114" s="853"/>
      <c r="BY114" s="853"/>
      <c r="BZ114" s="853"/>
      <c r="CA114" s="853">
        <v>914082</v>
      </c>
      <c r="CB114" s="853"/>
      <c r="CC114" s="853"/>
      <c r="CD114" s="853"/>
      <c r="CE114" s="853"/>
      <c r="CF114" s="911">
        <v>16.2</v>
      </c>
      <c r="CG114" s="912"/>
      <c r="CH114" s="912"/>
      <c r="CI114" s="912"/>
      <c r="CJ114" s="912"/>
      <c r="CK114" s="963"/>
      <c r="CL114" s="857"/>
      <c r="CM114" s="851" t="s">
        <v>463</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447</v>
      </c>
      <c r="DH114" s="816"/>
      <c r="DI114" s="816"/>
      <c r="DJ114" s="816"/>
      <c r="DK114" s="817"/>
      <c r="DL114" s="818" t="s">
        <v>449</v>
      </c>
      <c r="DM114" s="816"/>
      <c r="DN114" s="816"/>
      <c r="DO114" s="816"/>
      <c r="DP114" s="817"/>
      <c r="DQ114" s="818" t="s">
        <v>452</v>
      </c>
      <c r="DR114" s="816"/>
      <c r="DS114" s="816"/>
      <c r="DT114" s="816"/>
      <c r="DU114" s="817"/>
      <c r="DV114" s="860" t="s">
        <v>445</v>
      </c>
      <c r="DW114" s="861"/>
      <c r="DX114" s="861"/>
      <c r="DY114" s="861"/>
      <c r="DZ114" s="862"/>
    </row>
    <row r="115" spans="1:130" s="230" customFormat="1" ht="26.25" customHeight="1" x14ac:dyDescent="0.15">
      <c r="A115" s="950"/>
      <c r="B115" s="951"/>
      <c r="C115" s="788" t="s">
        <v>464</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3962</v>
      </c>
      <c r="AB115" s="955"/>
      <c r="AC115" s="955"/>
      <c r="AD115" s="955"/>
      <c r="AE115" s="956"/>
      <c r="AF115" s="957">
        <v>3007</v>
      </c>
      <c r="AG115" s="955"/>
      <c r="AH115" s="955"/>
      <c r="AI115" s="955"/>
      <c r="AJ115" s="956"/>
      <c r="AK115" s="957">
        <v>2815</v>
      </c>
      <c r="AL115" s="955"/>
      <c r="AM115" s="955"/>
      <c r="AN115" s="955"/>
      <c r="AO115" s="956"/>
      <c r="AP115" s="958">
        <v>0.1</v>
      </c>
      <c r="AQ115" s="959"/>
      <c r="AR115" s="959"/>
      <c r="AS115" s="959"/>
      <c r="AT115" s="960"/>
      <c r="AU115" s="968"/>
      <c r="AV115" s="969"/>
      <c r="AW115" s="969"/>
      <c r="AX115" s="969"/>
      <c r="AY115" s="969"/>
      <c r="AZ115" s="851" t="s">
        <v>465</v>
      </c>
      <c r="BA115" s="788"/>
      <c r="BB115" s="788"/>
      <c r="BC115" s="788"/>
      <c r="BD115" s="788"/>
      <c r="BE115" s="788"/>
      <c r="BF115" s="788"/>
      <c r="BG115" s="788"/>
      <c r="BH115" s="788"/>
      <c r="BI115" s="788"/>
      <c r="BJ115" s="788"/>
      <c r="BK115" s="788"/>
      <c r="BL115" s="788"/>
      <c r="BM115" s="788"/>
      <c r="BN115" s="788"/>
      <c r="BO115" s="788"/>
      <c r="BP115" s="789"/>
      <c r="BQ115" s="852" t="s">
        <v>443</v>
      </c>
      <c r="BR115" s="853"/>
      <c r="BS115" s="853"/>
      <c r="BT115" s="853"/>
      <c r="BU115" s="853"/>
      <c r="BV115" s="853" t="s">
        <v>466</v>
      </c>
      <c r="BW115" s="853"/>
      <c r="BX115" s="853"/>
      <c r="BY115" s="853"/>
      <c r="BZ115" s="853"/>
      <c r="CA115" s="853" t="s">
        <v>447</v>
      </c>
      <c r="CB115" s="853"/>
      <c r="CC115" s="853"/>
      <c r="CD115" s="853"/>
      <c r="CE115" s="853"/>
      <c r="CF115" s="911" t="s">
        <v>447</v>
      </c>
      <c r="CG115" s="912"/>
      <c r="CH115" s="912"/>
      <c r="CI115" s="912"/>
      <c r="CJ115" s="912"/>
      <c r="CK115" s="963"/>
      <c r="CL115" s="857"/>
      <c r="CM115" s="851" t="s">
        <v>467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447</v>
      </c>
      <c r="DH115" s="816"/>
      <c r="DI115" s="816"/>
      <c r="DJ115" s="816"/>
      <c r="DK115" s="817"/>
      <c r="DL115" s="818" t="s">
        <v>443</v>
      </c>
      <c r="DM115" s="816"/>
      <c r="DN115" s="816"/>
      <c r="DO115" s="816"/>
      <c r="DP115" s="817"/>
      <c r="DQ115" s="818" t="s">
        <v>452</v>
      </c>
      <c r="DR115" s="816"/>
      <c r="DS115" s="816"/>
      <c r="DT115" s="816"/>
      <c r="DU115" s="817"/>
      <c r="DV115" s="860" t="s">
        <v>443</v>
      </c>
      <c r="DW115" s="861"/>
      <c r="DX115" s="861"/>
      <c r="DY115" s="861"/>
      <c r="DZ115" s="862"/>
    </row>
    <row r="116" spans="1:130" s="230" customFormat="1" ht="26.25" customHeight="1" x14ac:dyDescent="0.15">
      <c r="A116" s="952"/>
      <c r="B116" s="953"/>
      <c r="C116" s="875" t="s">
        <v>468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445</v>
      </c>
      <c r="AB116" s="816"/>
      <c r="AC116" s="816"/>
      <c r="AD116" s="816"/>
      <c r="AE116" s="817"/>
      <c r="AF116" s="818" t="s">
        <v>445</v>
      </c>
      <c r="AG116" s="816"/>
      <c r="AH116" s="816"/>
      <c r="AI116" s="816"/>
      <c r="AJ116" s="817"/>
      <c r="AK116" s="818" t="s">
        <v>449</v>
      </c>
      <c r="AL116" s="816"/>
      <c r="AM116" s="816"/>
      <c r="AN116" s="816"/>
      <c r="AO116" s="817"/>
      <c r="AP116" s="860" t="s">
        <v>443</v>
      </c>
      <c r="AQ116" s="861"/>
      <c r="AR116" s="861"/>
      <c r="AS116" s="861"/>
      <c r="AT116" s="862"/>
      <c r="AU116" s="968"/>
      <c r="AV116" s="969"/>
      <c r="AW116" s="969"/>
      <c r="AX116" s="969"/>
      <c r="AY116" s="969"/>
      <c r="AZ116" s="945" t="s">
        <v>469</v>
      </c>
      <c r="BA116" s="946"/>
      <c r="BB116" s="946"/>
      <c r="BC116" s="946"/>
      <c r="BD116" s="946"/>
      <c r="BE116" s="946"/>
      <c r="BF116" s="946"/>
      <c r="BG116" s="946"/>
      <c r="BH116" s="946"/>
      <c r="BI116" s="946"/>
      <c r="BJ116" s="946"/>
      <c r="BK116" s="946"/>
      <c r="BL116" s="946"/>
      <c r="BM116" s="946"/>
      <c r="BN116" s="946"/>
      <c r="BO116" s="946"/>
      <c r="BP116" s="947"/>
      <c r="BQ116" s="852" t="s">
        <v>452</v>
      </c>
      <c r="BR116" s="853"/>
      <c r="BS116" s="853"/>
      <c r="BT116" s="853"/>
      <c r="BU116" s="853"/>
      <c r="BV116" s="853" t="s">
        <v>455</v>
      </c>
      <c r="BW116" s="853"/>
      <c r="BX116" s="853"/>
      <c r="BY116" s="853"/>
      <c r="BZ116" s="853"/>
      <c r="CA116" s="853" t="s">
        <v>449</v>
      </c>
      <c r="CB116" s="853"/>
      <c r="CC116" s="853"/>
      <c r="CD116" s="853"/>
      <c r="CE116" s="853"/>
      <c r="CF116" s="911" t="s">
        <v>445</v>
      </c>
      <c r="CG116" s="912"/>
      <c r="CH116" s="912"/>
      <c r="CI116" s="912"/>
      <c r="CJ116" s="912"/>
      <c r="CK116" s="963"/>
      <c r="CL116" s="857"/>
      <c r="CM116" s="851" t="s">
        <v>470</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447</v>
      </c>
      <c r="DH116" s="816"/>
      <c r="DI116" s="816"/>
      <c r="DJ116" s="816"/>
      <c r="DK116" s="817"/>
      <c r="DL116" s="818" t="s">
        <v>449</v>
      </c>
      <c r="DM116" s="816"/>
      <c r="DN116" s="816"/>
      <c r="DO116" s="816"/>
      <c r="DP116" s="817"/>
      <c r="DQ116" s="818" t="s">
        <v>449</v>
      </c>
      <c r="DR116" s="816"/>
      <c r="DS116" s="816"/>
      <c r="DT116" s="816"/>
      <c r="DU116" s="817"/>
      <c r="DV116" s="860" t="s">
        <v>452</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471</v>
      </c>
      <c r="Z117" s="933"/>
      <c r="AA117" s="938">
        <v>2438105</v>
      </c>
      <c r="AB117" s="939"/>
      <c r="AC117" s="939"/>
      <c r="AD117" s="939"/>
      <c r="AE117" s="940"/>
      <c r="AF117" s="941">
        <v>2482717</v>
      </c>
      <c r="AG117" s="939"/>
      <c r="AH117" s="939"/>
      <c r="AI117" s="939"/>
      <c r="AJ117" s="940"/>
      <c r="AK117" s="941">
        <v>2513102</v>
      </c>
      <c r="AL117" s="939"/>
      <c r="AM117" s="939"/>
      <c r="AN117" s="939"/>
      <c r="AO117" s="940"/>
      <c r="AP117" s="942"/>
      <c r="AQ117" s="943"/>
      <c r="AR117" s="943"/>
      <c r="AS117" s="943"/>
      <c r="AT117" s="944"/>
      <c r="AU117" s="968"/>
      <c r="AV117" s="969"/>
      <c r="AW117" s="969"/>
      <c r="AX117" s="969"/>
      <c r="AY117" s="969"/>
      <c r="AZ117" s="899" t="s">
        <v>472</v>
      </c>
      <c r="BA117" s="900"/>
      <c r="BB117" s="900"/>
      <c r="BC117" s="900"/>
      <c r="BD117" s="900"/>
      <c r="BE117" s="900"/>
      <c r="BF117" s="900"/>
      <c r="BG117" s="900"/>
      <c r="BH117" s="900"/>
      <c r="BI117" s="900"/>
      <c r="BJ117" s="900"/>
      <c r="BK117" s="900"/>
      <c r="BL117" s="900"/>
      <c r="BM117" s="900"/>
      <c r="BN117" s="900"/>
      <c r="BO117" s="900"/>
      <c r="BP117" s="901"/>
      <c r="BQ117" s="852" t="s">
        <v>443</v>
      </c>
      <c r="BR117" s="853"/>
      <c r="BS117" s="853"/>
      <c r="BT117" s="853"/>
      <c r="BU117" s="853"/>
      <c r="BV117" s="853" t="s">
        <v>452</v>
      </c>
      <c r="BW117" s="853"/>
      <c r="BX117" s="853"/>
      <c r="BY117" s="853"/>
      <c r="BZ117" s="853"/>
      <c r="CA117" s="853" t="s">
        <v>443</v>
      </c>
      <c r="CB117" s="853"/>
      <c r="CC117" s="853"/>
      <c r="CD117" s="853"/>
      <c r="CE117" s="853"/>
      <c r="CF117" s="911" t="s">
        <v>443</v>
      </c>
      <c r="CG117" s="912"/>
      <c r="CH117" s="912"/>
      <c r="CI117" s="912"/>
      <c r="CJ117" s="912"/>
      <c r="CK117" s="963"/>
      <c r="CL117" s="857"/>
      <c r="CM117" s="851" t="s">
        <v>473</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443</v>
      </c>
      <c r="DH117" s="816"/>
      <c r="DI117" s="816"/>
      <c r="DJ117" s="816"/>
      <c r="DK117" s="817"/>
      <c r="DL117" s="818" t="s">
        <v>443</v>
      </c>
      <c r="DM117" s="816"/>
      <c r="DN117" s="816"/>
      <c r="DO117" s="816"/>
      <c r="DP117" s="817"/>
      <c r="DQ117" s="818" t="s">
        <v>443</v>
      </c>
      <c r="DR117" s="816"/>
      <c r="DS117" s="816"/>
      <c r="DT117" s="816"/>
      <c r="DU117" s="817"/>
      <c r="DV117" s="860" t="s">
        <v>443</v>
      </c>
      <c r="DW117" s="861"/>
      <c r="DX117" s="861"/>
      <c r="DY117" s="861"/>
      <c r="DZ117" s="862"/>
    </row>
    <row r="118" spans="1:130" s="230" customFormat="1" ht="26.25" customHeight="1" x14ac:dyDescent="0.15">
      <c r="A118" s="931" t="s">
        <v>438</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435</v>
      </c>
      <c r="AB118" s="932"/>
      <c r="AC118" s="932"/>
      <c r="AD118" s="932"/>
      <c r="AE118" s="933"/>
      <c r="AF118" s="934" t="s">
        <v>436</v>
      </c>
      <c r="AG118" s="932"/>
      <c r="AH118" s="932"/>
      <c r="AI118" s="932"/>
      <c r="AJ118" s="933"/>
      <c r="AK118" s="934" t="s">
        <v>309</v>
      </c>
      <c r="AL118" s="932"/>
      <c r="AM118" s="932"/>
      <c r="AN118" s="932"/>
      <c r="AO118" s="933"/>
      <c r="AP118" s="935" t="s">
        <v>437</v>
      </c>
      <c r="AQ118" s="936"/>
      <c r="AR118" s="936"/>
      <c r="AS118" s="936"/>
      <c r="AT118" s="937"/>
      <c r="AU118" s="968"/>
      <c r="AV118" s="969"/>
      <c r="AW118" s="969"/>
      <c r="AX118" s="969"/>
      <c r="AY118" s="969"/>
      <c r="AZ118" s="874" t="s">
        <v>474</v>
      </c>
      <c r="BA118" s="875"/>
      <c r="BB118" s="875"/>
      <c r="BC118" s="875"/>
      <c r="BD118" s="875"/>
      <c r="BE118" s="875"/>
      <c r="BF118" s="875"/>
      <c r="BG118" s="875"/>
      <c r="BH118" s="875"/>
      <c r="BI118" s="875"/>
      <c r="BJ118" s="875"/>
      <c r="BK118" s="875"/>
      <c r="BL118" s="875"/>
      <c r="BM118" s="875"/>
      <c r="BN118" s="875"/>
      <c r="BO118" s="875"/>
      <c r="BP118" s="876"/>
      <c r="BQ118" s="915" t="s">
        <v>466</v>
      </c>
      <c r="BR118" s="881"/>
      <c r="BS118" s="881"/>
      <c r="BT118" s="881"/>
      <c r="BU118" s="881"/>
      <c r="BV118" s="881" t="s">
        <v>466</v>
      </c>
      <c r="BW118" s="881"/>
      <c r="BX118" s="881"/>
      <c r="BY118" s="881"/>
      <c r="BZ118" s="881"/>
      <c r="CA118" s="881" t="s">
        <v>466</v>
      </c>
      <c r="CB118" s="881"/>
      <c r="CC118" s="881"/>
      <c r="CD118" s="881"/>
      <c r="CE118" s="881"/>
      <c r="CF118" s="911" t="s">
        <v>130</v>
      </c>
      <c r="CG118" s="912"/>
      <c r="CH118" s="912"/>
      <c r="CI118" s="912"/>
      <c r="CJ118" s="912"/>
      <c r="CK118" s="963"/>
      <c r="CL118" s="857"/>
      <c r="CM118" s="851" t="s">
        <v>475</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130</v>
      </c>
      <c r="DH118" s="816"/>
      <c r="DI118" s="816"/>
      <c r="DJ118" s="816"/>
      <c r="DK118" s="817"/>
      <c r="DL118" s="818" t="s">
        <v>476</v>
      </c>
      <c r="DM118" s="816"/>
      <c r="DN118" s="816"/>
      <c r="DO118" s="816"/>
      <c r="DP118" s="817"/>
      <c r="DQ118" s="818" t="s">
        <v>466</v>
      </c>
      <c r="DR118" s="816"/>
      <c r="DS118" s="816"/>
      <c r="DT118" s="816"/>
      <c r="DU118" s="817"/>
      <c r="DV118" s="860" t="s">
        <v>466</v>
      </c>
      <c r="DW118" s="861"/>
      <c r="DX118" s="861"/>
      <c r="DY118" s="861"/>
      <c r="DZ118" s="862"/>
    </row>
    <row r="119" spans="1:130" s="230" customFormat="1" ht="26.25" customHeight="1" x14ac:dyDescent="0.15">
      <c r="A119" s="854" t="s">
        <v>441</v>
      </c>
      <c r="B119" s="855"/>
      <c r="C119" s="896" t="s">
        <v>442</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477</v>
      </c>
      <c r="AB119" s="925"/>
      <c r="AC119" s="925"/>
      <c r="AD119" s="925"/>
      <c r="AE119" s="926"/>
      <c r="AF119" s="927" t="s">
        <v>478</v>
      </c>
      <c r="AG119" s="925"/>
      <c r="AH119" s="925"/>
      <c r="AI119" s="925"/>
      <c r="AJ119" s="926"/>
      <c r="AK119" s="927" t="s">
        <v>130</v>
      </c>
      <c r="AL119" s="925"/>
      <c r="AM119" s="925"/>
      <c r="AN119" s="925"/>
      <c r="AO119" s="926"/>
      <c r="AP119" s="928" t="s">
        <v>479</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480</v>
      </c>
      <c r="BP119" s="914"/>
      <c r="BQ119" s="915">
        <v>24093274</v>
      </c>
      <c r="BR119" s="881"/>
      <c r="BS119" s="881"/>
      <c r="BT119" s="881"/>
      <c r="BU119" s="881"/>
      <c r="BV119" s="881">
        <v>23280310</v>
      </c>
      <c r="BW119" s="881"/>
      <c r="BX119" s="881"/>
      <c r="BY119" s="881"/>
      <c r="BZ119" s="881"/>
      <c r="CA119" s="881">
        <v>21158833</v>
      </c>
      <c r="CB119" s="881"/>
      <c r="CC119" s="881"/>
      <c r="CD119" s="881"/>
      <c r="CE119" s="881"/>
      <c r="CF119" s="784"/>
      <c r="CG119" s="785"/>
      <c r="CH119" s="785"/>
      <c r="CI119" s="785"/>
      <c r="CJ119" s="870"/>
      <c r="CK119" s="964"/>
      <c r="CL119" s="859"/>
      <c r="CM119" s="874" t="s">
        <v>481</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2364015</v>
      </c>
      <c r="DH119" s="800"/>
      <c r="DI119" s="800"/>
      <c r="DJ119" s="800"/>
      <c r="DK119" s="801"/>
      <c r="DL119" s="802">
        <v>2443321</v>
      </c>
      <c r="DM119" s="800"/>
      <c r="DN119" s="800"/>
      <c r="DO119" s="800"/>
      <c r="DP119" s="801"/>
      <c r="DQ119" s="802">
        <v>2266732</v>
      </c>
      <c r="DR119" s="800"/>
      <c r="DS119" s="800"/>
      <c r="DT119" s="800"/>
      <c r="DU119" s="801"/>
      <c r="DV119" s="884">
        <v>40.299999999999997</v>
      </c>
      <c r="DW119" s="885"/>
      <c r="DX119" s="885"/>
      <c r="DY119" s="885"/>
      <c r="DZ119" s="886"/>
    </row>
    <row r="120" spans="1:130" s="230" customFormat="1" ht="26.25" customHeight="1" x14ac:dyDescent="0.15">
      <c r="A120" s="856"/>
      <c r="B120" s="857"/>
      <c r="C120" s="851"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466</v>
      </c>
      <c r="AB120" s="816"/>
      <c r="AC120" s="816"/>
      <c r="AD120" s="816"/>
      <c r="AE120" s="817"/>
      <c r="AF120" s="818" t="s">
        <v>482</v>
      </c>
      <c r="AG120" s="816"/>
      <c r="AH120" s="816"/>
      <c r="AI120" s="816"/>
      <c r="AJ120" s="817"/>
      <c r="AK120" s="818" t="s">
        <v>466</v>
      </c>
      <c r="AL120" s="816"/>
      <c r="AM120" s="816"/>
      <c r="AN120" s="816"/>
      <c r="AO120" s="817"/>
      <c r="AP120" s="860" t="s">
        <v>478</v>
      </c>
      <c r="AQ120" s="861"/>
      <c r="AR120" s="861"/>
      <c r="AS120" s="861"/>
      <c r="AT120" s="862"/>
      <c r="AU120" s="916" t="s">
        <v>483</v>
      </c>
      <c r="AV120" s="917"/>
      <c r="AW120" s="917"/>
      <c r="AX120" s="917"/>
      <c r="AY120" s="918"/>
      <c r="AZ120" s="896" t="s">
        <v>484</v>
      </c>
      <c r="BA120" s="844"/>
      <c r="BB120" s="844"/>
      <c r="BC120" s="844"/>
      <c r="BD120" s="844"/>
      <c r="BE120" s="844"/>
      <c r="BF120" s="844"/>
      <c r="BG120" s="844"/>
      <c r="BH120" s="844"/>
      <c r="BI120" s="844"/>
      <c r="BJ120" s="844"/>
      <c r="BK120" s="844"/>
      <c r="BL120" s="844"/>
      <c r="BM120" s="844"/>
      <c r="BN120" s="844"/>
      <c r="BO120" s="844"/>
      <c r="BP120" s="845"/>
      <c r="BQ120" s="897">
        <v>7569576</v>
      </c>
      <c r="BR120" s="878"/>
      <c r="BS120" s="878"/>
      <c r="BT120" s="878"/>
      <c r="BU120" s="878"/>
      <c r="BV120" s="878">
        <v>7876886</v>
      </c>
      <c r="BW120" s="878"/>
      <c r="BX120" s="878"/>
      <c r="BY120" s="878"/>
      <c r="BZ120" s="878"/>
      <c r="CA120" s="878">
        <v>7952319</v>
      </c>
      <c r="CB120" s="878"/>
      <c r="CC120" s="878"/>
      <c r="CD120" s="878"/>
      <c r="CE120" s="878"/>
      <c r="CF120" s="902">
        <v>141.30000000000001</v>
      </c>
      <c r="CG120" s="903"/>
      <c r="CH120" s="903"/>
      <c r="CI120" s="903"/>
      <c r="CJ120" s="903"/>
      <c r="CK120" s="904" t="s">
        <v>485</v>
      </c>
      <c r="CL120" s="888"/>
      <c r="CM120" s="888"/>
      <c r="CN120" s="888"/>
      <c r="CO120" s="889"/>
      <c r="CP120" s="908" t="s">
        <v>486</v>
      </c>
      <c r="CQ120" s="909"/>
      <c r="CR120" s="909"/>
      <c r="CS120" s="909"/>
      <c r="CT120" s="909"/>
      <c r="CU120" s="909"/>
      <c r="CV120" s="909"/>
      <c r="CW120" s="909"/>
      <c r="CX120" s="909"/>
      <c r="CY120" s="909"/>
      <c r="CZ120" s="909"/>
      <c r="DA120" s="909"/>
      <c r="DB120" s="909"/>
      <c r="DC120" s="909"/>
      <c r="DD120" s="909"/>
      <c r="DE120" s="909"/>
      <c r="DF120" s="910"/>
      <c r="DG120" s="897">
        <v>6218988</v>
      </c>
      <c r="DH120" s="878"/>
      <c r="DI120" s="878"/>
      <c r="DJ120" s="878"/>
      <c r="DK120" s="878"/>
      <c r="DL120" s="878">
        <v>6441996</v>
      </c>
      <c r="DM120" s="878"/>
      <c r="DN120" s="878"/>
      <c r="DO120" s="878"/>
      <c r="DP120" s="878"/>
      <c r="DQ120" s="878">
        <v>5704452</v>
      </c>
      <c r="DR120" s="878"/>
      <c r="DS120" s="878"/>
      <c r="DT120" s="878"/>
      <c r="DU120" s="878"/>
      <c r="DV120" s="879">
        <v>101.3</v>
      </c>
      <c r="DW120" s="879"/>
      <c r="DX120" s="879"/>
      <c r="DY120" s="879"/>
      <c r="DZ120" s="880"/>
    </row>
    <row r="121" spans="1:130" s="230" customFormat="1" ht="26.25" customHeight="1" x14ac:dyDescent="0.15">
      <c r="A121" s="856"/>
      <c r="B121" s="857"/>
      <c r="C121" s="899" t="s">
        <v>487</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466</v>
      </c>
      <c r="AB121" s="816"/>
      <c r="AC121" s="816"/>
      <c r="AD121" s="816"/>
      <c r="AE121" s="817"/>
      <c r="AF121" s="818" t="s">
        <v>130</v>
      </c>
      <c r="AG121" s="816"/>
      <c r="AH121" s="816"/>
      <c r="AI121" s="816"/>
      <c r="AJ121" s="817"/>
      <c r="AK121" s="818" t="s">
        <v>466</v>
      </c>
      <c r="AL121" s="816"/>
      <c r="AM121" s="816"/>
      <c r="AN121" s="816"/>
      <c r="AO121" s="817"/>
      <c r="AP121" s="860" t="s">
        <v>466</v>
      </c>
      <c r="AQ121" s="861"/>
      <c r="AR121" s="861"/>
      <c r="AS121" s="861"/>
      <c r="AT121" s="862"/>
      <c r="AU121" s="919"/>
      <c r="AV121" s="920"/>
      <c r="AW121" s="920"/>
      <c r="AX121" s="920"/>
      <c r="AY121" s="921"/>
      <c r="AZ121" s="851" t="s">
        <v>488</v>
      </c>
      <c r="BA121" s="788"/>
      <c r="BB121" s="788"/>
      <c r="BC121" s="788"/>
      <c r="BD121" s="788"/>
      <c r="BE121" s="788"/>
      <c r="BF121" s="788"/>
      <c r="BG121" s="788"/>
      <c r="BH121" s="788"/>
      <c r="BI121" s="788"/>
      <c r="BJ121" s="788"/>
      <c r="BK121" s="788"/>
      <c r="BL121" s="788"/>
      <c r="BM121" s="788"/>
      <c r="BN121" s="788"/>
      <c r="BO121" s="788"/>
      <c r="BP121" s="789"/>
      <c r="BQ121" s="852">
        <v>293826</v>
      </c>
      <c r="BR121" s="853"/>
      <c r="BS121" s="853"/>
      <c r="BT121" s="853"/>
      <c r="BU121" s="853"/>
      <c r="BV121" s="853">
        <v>250780</v>
      </c>
      <c r="BW121" s="853"/>
      <c r="BX121" s="853"/>
      <c r="BY121" s="853"/>
      <c r="BZ121" s="853"/>
      <c r="CA121" s="853">
        <v>214350</v>
      </c>
      <c r="CB121" s="853"/>
      <c r="CC121" s="853"/>
      <c r="CD121" s="853"/>
      <c r="CE121" s="853"/>
      <c r="CF121" s="911">
        <v>3.8</v>
      </c>
      <c r="CG121" s="912"/>
      <c r="CH121" s="912"/>
      <c r="CI121" s="912"/>
      <c r="CJ121" s="912"/>
      <c r="CK121" s="905"/>
      <c r="CL121" s="891"/>
      <c r="CM121" s="891"/>
      <c r="CN121" s="891"/>
      <c r="CO121" s="892"/>
      <c r="CP121" s="871" t="s">
        <v>489</v>
      </c>
      <c r="CQ121" s="872"/>
      <c r="CR121" s="872"/>
      <c r="CS121" s="872"/>
      <c r="CT121" s="872"/>
      <c r="CU121" s="872"/>
      <c r="CV121" s="872"/>
      <c r="CW121" s="872"/>
      <c r="CX121" s="872"/>
      <c r="CY121" s="872"/>
      <c r="CZ121" s="872"/>
      <c r="DA121" s="872"/>
      <c r="DB121" s="872"/>
      <c r="DC121" s="872"/>
      <c r="DD121" s="872"/>
      <c r="DE121" s="872"/>
      <c r="DF121" s="873"/>
      <c r="DG121" s="852">
        <v>847495</v>
      </c>
      <c r="DH121" s="853"/>
      <c r="DI121" s="853"/>
      <c r="DJ121" s="853"/>
      <c r="DK121" s="853"/>
      <c r="DL121" s="853">
        <v>712161</v>
      </c>
      <c r="DM121" s="853"/>
      <c r="DN121" s="853"/>
      <c r="DO121" s="853"/>
      <c r="DP121" s="853"/>
      <c r="DQ121" s="853">
        <v>612431</v>
      </c>
      <c r="DR121" s="853"/>
      <c r="DS121" s="853"/>
      <c r="DT121" s="853"/>
      <c r="DU121" s="853"/>
      <c r="DV121" s="830">
        <v>10.9</v>
      </c>
      <c r="DW121" s="830"/>
      <c r="DX121" s="830"/>
      <c r="DY121" s="830"/>
      <c r="DZ121" s="831"/>
    </row>
    <row r="122" spans="1:130" s="230" customFormat="1" ht="26.25" customHeight="1" x14ac:dyDescent="0.15">
      <c r="A122" s="856"/>
      <c r="B122" s="857"/>
      <c r="C122" s="851" t="s">
        <v>463</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478</v>
      </c>
      <c r="AB122" s="816"/>
      <c r="AC122" s="816"/>
      <c r="AD122" s="816"/>
      <c r="AE122" s="817"/>
      <c r="AF122" s="818" t="s">
        <v>482</v>
      </c>
      <c r="AG122" s="816"/>
      <c r="AH122" s="816"/>
      <c r="AI122" s="816"/>
      <c r="AJ122" s="817"/>
      <c r="AK122" s="818" t="s">
        <v>478</v>
      </c>
      <c r="AL122" s="816"/>
      <c r="AM122" s="816"/>
      <c r="AN122" s="816"/>
      <c r="AO122" s="817"/>
      <c r="AP122" s="860" t="s">
        <v>466</v>
      </c>
      <c r="AQ122" s="861"/>
      <c r="AR122" s="861"/>
      <c r="AS122" s="861"/>
      <c r="AT122" s="862"/>
      <c r="AU122" s="919"/>
      <c r="AV122" s="920"/>
      <c r="AW122" s="920"/>
      <c r="AX122" s="920"/>
      <c r="AY122" s="921"/>
      <c r="AZ122" s="874" t="s">
        <v>490</v>
      </c>
      <c r="BA122" s="875"/>
      <c r="BB122" s="875"/>
      <c r="BC122" s="875"/>
      <c r="BD122" s="875"/>
      <c r="BE122" s="875"/>
      <c r="BF122" s="875"/>
      <c r="BG122" s="875"/>
      <c r="BH122" s="875"/>
      <c r="BI122" s="875"/>
      <c r="BJ122" s="875"/>
      <c r="BK122" s="875"/>
      <c r="BL122" s="875"/>
      <c r="BM122" s="875"/>
      <c r="BN122" s="875"/>
      <c r="BO122" s="875"/>
      <c r="BP122" s="876"/>
      <c r="BQ122" s="915">
        <v>13064986</v>
      </c>
      <c r="BR122" s="881"/>
      <c r="BS122" s="881"/>
      <c r="BT122" s="881"/>
      <c r="BU122" s="881"/>
      <c r="BV122" s="881">
        <v>13394730</v>
      </c>
      <c r="BW122" s="881"/>
      <c r="BX122" s="881"/>
      <c r="BY122" s="881"/>
      <c r="BZ122" s="881"/>
      <c r="CA122" s="881">
        <v>11309060</v>
      </c>
      <c r="CB122" s="881"/>
      <c r="CC122" s="881"/>
      <c r="CD122" s="881"/>
      <c r="CE122" s="881"/>
      <c r="CF122" s="882">
        <v>200.9</v>
      </c>
      <c r="CG122" s="883"/>
      <c r="CH122" s="883"/>
      <c r="CI122" s="883"/>
      <c r="CJ122" s="883"/>
      <c r="CK122" s="905"/>
      <c r="CL122" s="891"/>
      <c r="CM122" s="891"/>
      <c r="CN122" s="891"/>
      <c r="CO122" s="892"/>
      <c r="CP122" s="871" t="s">
        <v>491</v>
      </c>
      <c r="CQ122" s="872"/>
      <c r="CR122" s="872"/>
      <c r="CS122" s="872"/>
      <c r="CT122" s="872"/>
      <c r="CU122" s="872"/>
      <c r="CV122" s="872"/>
      <c r="CW122" s="872"/>
      <c r="CX122" s="872"/>
      <c r="CY122" s="872"/>
      <c r="CZ122" s="872"/>
      <c r="DA122" s="872"/>
      <c r="DB122" s="872"/>
      <c r="DC122" s="872"/>
      <c r="DD122" s="872"/>
      <c r="DE122" s="872"/>
      <c r="DF122" s="873"/>
      <c r="DG122" s="852">
        <v>91926</v>
      </c>
      <c r="DH122" s="853"/>
      <c r="DI122" s="853"/>
      <c r="DJ122" s="853"/>
      <c r="DK122" s="853"/>
      <c r="DL122" s="853">
        <v>71127</v>
      </c>
      <c r="DM122" s="853"/>
      <c r="DN122" s="853"/>
      <c r="DO122" s="853"/>
      <c r="DP122" s="853"/>
      <c r="DQ122" s="853">
        <v>65857</v>
      </c>
      <c r="DR122" s="853"/>
      <c r="DS122" s="853"/>
      <c r="DT122" s="853"/>
      <c r="DU122" s="853"/>
      <c r="DV122" s="830">
        <v>1.2</v>
      </c>
      <c r="DW122" s="830"/>
      <c r="DX122" s="830"/>
      <c r="DY122" s="830"/>
      <c r="DZ122" s="831"/>
    </row>
    <row r="123" spans="1:130" s="230" customFormat="1" ht="26.25" customHeight="1" x14ac:dyDescent="0.15">
      <c r="A123" s="856"/>
      <c r="B123" s="857"/>
      <c r="C123" s="851" t="s">
        <v>470</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466</v>
      </c>
      <c r="AB123" s="816"/>
      <c r="AC123" s="816"/>
      <c r="AD123" s="816"/>
      <c r="AE123" s="817"/>
      <c r="AF123" s="818" t="s">
        <v>130</v>
      </c>
      <c r="AG123" s="816"/>
      <c r="AH123" s="816"/>
      <c r="AI123" s="816"/>
      <c r="AJ123" s="817"/>
      <c r="AK123" s="818" t="s">
        <v>466</v>
      </c>
      <c r="AL123" s="816"/>
      <c r="AM123" s="816"/>
      <c r="AN123" s="816"/>
      <c r="AO123" s="817"/>
      <c r="AP123" s="860" t="s">
        <v>466</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492</v>
      </c>
      <c r="BP123" s="914"/>
      <c r="BQ123" s="868">
        <v>20928388</v>
      </c>
      <c r="BR123" s="869"/>
      <c r="BS123" s="869"/>
      <c r="BT123" s="869"/>
      <c r="BU123" s="869"/>
      <c r="BV123" s="869">
        <v>21522396</v>
      </c>
      <c r="BW123" s="869"/>
      <c r="BX123" s="869"/>
      <c r="BY123" s="869"/>
      <c r="BZ123" s="869"/>
      <c r="CA123" s="869">
        <v>19475729</v>
      </c>
      <c r="CB123" s="869"/>
      <c r="CC123" s="869"/>
      <c r="CD123" s="869"/>
      <c r="CE123" s="869"/>
      <c r="CF123" s="784"/>
      <c r="CG123" s="785"/>
      <c r="CH123" s="785"/>
      <c r="CI123" s="785"/>
      <c r="CJ123" s="870"/>
      <c r="CK123" s="905"/>
      <c r="CL123" s="891"/>
      <c r="CM123" s="891"/>
      <c r="CN123" s="891"/>
      <c r="CO123" s="892"/>
      <c r="CP123" s="871" t="s">
        <v>493</v>
      </c>
      <c r="CQ123" s="872"/>
      <c r="CR123" s="872"/>
      <c r="CS123" s="872"/>
      <c r="CT123" s="872"/>
      <c r="CU123" s="872"/>
      <c r="CV123" s="872"/>
      <c r="CW123" s="872"/>
      <c r="CX123" s="872"/>
      <c r="CY123" s="872"/>
      <c r="CZ123" s="872"/>
      <c r="DA123" s="872"/>
      <c r="DB123" s="872"/>
      <c r="DC123" s="872"/>
      <c r="DD123" s="872"/>
      <c r="DE123" s="872"/>
      <c r="DF123" s="873"/>
      <c r="DG123" s="815">
        <v>6747</v>
      </c>
      <c r="DH123" s="816"/>
      <c r="DI123" s="816"/>
      <c r="DJ123" s="816"/>
      <c r="DK123" s="817"/>
      <c r="DL123" s="818">
        <v>4631</v>
      </c>
      <c r="DM123" s="816"/>
      <c r="DN123" s="816"/>
      <c r="DO123" s="816"/>
      <c r="DP123" s="817"/>
      <c r="DQ123" s="818">
        <v>3721</v>
      </c>
      <c r="DR123" s="816"/>
      <c r="DS123" s="816"/>
      <c r="DT123" s="816"/>
      <c r="DU123" s="817"/>
      <c r="DV123" s="860">
        <v>0.1</v>
      </c>
      <c r="DW123" s="861"/>
      <c r="DX123" s="861"/>
      <c r="DY123" s="861"/>
      <c r="DZ123" s="862"/>
    </row>
    <row r="124" spans="1:130" s="230" customFormat="1" ht="26.25" customHeight="1" thickBot="1" x14ac:dyDescent="0.2">
      <c r="A124" s="856"/>
      <c r="B124" s="857"/>
      <c r="C124" s="851" t="s">
        <v>473</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482</v>
      </c>
      <c r="AB124" s="816"/>
      <c r="AC124" s="816"/>
      <c r="AD124" s="816"/>
      <c r="AE124" s="817"/>
      <c r="AF124" s="818" t="s">
        <v>466</v>
      </c>
      <c r="AG124" s="816"/>
      <c r="AH124" s="816"/>
      <c r="AI124" s="816"/>
      <c r="AJ124" s="817"/>
      <c r="AK124" s="818" t="s">
        <v>482</v>
      </c>
      <c r="AL124" s="816"/>
      <c r="AM124" s="816"/>
      <c r="AN124" s="816"/>
      <c r="AO124" s="817"/>
      <c r="AP124" s="860" t="s">
        <v>494</v>
      </c>
      <c r="AQ124" s="861"/>
      <c r="AR124" s="861"/>
      <c r="AS124" s="861"/>
      <c r="AT124" s="862"/>
      <c r="AU124" s="863" t="s">
        <v>495</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57.9</v>
      </c>
      <c r="BR124" s="867"/>
      <c r="BS124" s="867"/>
      <c r="BT124" s="867"/>
      <c r="BU124" s="867"/>
      <c r="BV124" s="867">
        <v>30.5</v>
      </c>
      <c r="BW124" s="867"/>
      <c r="BX124" s="867"/>
      <c r="BY124" s="867"/>
      <c r="BZ124" s="867"/>
      <c r="CA124" s="867">
        <v>29.8</v>
      </c>
      <c r="CB124" s="867"/>
      <c r="CC124" s="867"/>
      <c r="CD124" s="867"/>
      <c r="CE124" s="867"/>
      <c r="CF124" s="762"/>
      <c r="CG124" s="763"/>
      <c r="CH124" s="763"/>
      <c r="CI124" s="763"/>
      <c r="CJ124" s="898"/>
      <c r="CK124" s="906"/>
      <c r="CL124" s="906"/>
      <c r="CM124" s="906"/>
      <c r="CN124" s="906"/>
      <c r="CO124" s="907"/>
      <c r="CP124" s="871" t="s">
        <v>496</v>
      </c>
      <c r="CQ124" s="872"/>
      <c r="CR124" s="872"/>
      <c r="CS124" s="872"/>
      <c r="CT124" s="872"/>
      <c r="CU124" s="872"/>
      <c r="CV124" s="872"/>
      <c r="CW124" s="872"/>
      <c r="CX124" s="872"/>
      <c r="CY124" s="872"/>
      <c r="CZ124" s="872"/>
      <c r="DA124" s="872"/>
      <c r="DB124" s="872"/>
      <c r="DC124" s="872"/>
      <c r="DD124" s="872"/>
      <c r="DE124" s="872"/>
      <c r="DF124" s="873"/>
      <c r="DG124" s="799" t="s">
        <v>130</v>
      </c>
      <c r="DH124" s="800"/>
      <c r="DI124" s="800"/>
      <c r="DJ124" s="800"/>
      <c r="DK124" s="801"/>
      <c r="DL124" s="802" t="s">
        <v>494</v>
      </c>
      <c r="DM124" s="800"/>
      <c r="DN124" s="800"/>
      <c r="DO124" s="800"/>
      <c r="DP124" s="801"/>
      <c r="DQ124" s="802" t="s">
        <v>130</v>
      </c>
      <c r="DR124" s="800"/>
      <c r="DS124" s="800"/>
      <c r="DT124" s="800"/>
      <c r="DU124" s="801"/>
      <c r="DV124" s="884" t="s">
        <v>466</v>
      </c>
      <c r="DW124" s="885"/>
      <c r="DX124" s="885"/>
      <c r="DY124" s="885"/>
      <c r="DZ124" s="886"/>
    </row>
    <row r="125" spans="1:130" s="230" customFormat="1" ht="26.25" customHeight="1" x14ac:dyDescent="0.15">
      <c r="A125" s="856"/>
      <c r="B125" s="857"/>
      <c r="C125" s="851" t="s">
        <v>475</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482</v>
      </c>
      <c r="AB125" s="816"/>
      <c r="AC125" s="816"/>
      <c r="AD125" s="816"/>
      <c r="AE125" s="817"/>
      <c r="AF125" s="818" t="s">
        <v>466</v>
      </c>
      <c r="AG125" s="816"/>
      <c r="AH125" s="816"/>
      <c r="AI125" s="816"/>
      <c r="AJ125" s="817"/>
      <c r="AK125" s="818" t="s">
        <v>466</v>
      </c>
      <c r="AL125" s="816"/>
      <c r="AM125" s="816"/>
      <c r="AN125" s="816"/>
      <c r="AO125" s="817"/>
      <c r="AP125" s="860" t="s">
        <v>478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497</v>
      </c>
      <c r="CL125" s="888"/>
      <c r="CM125" s="888"/>
      <c r="CN125" s="888"/>
      <c r="CO125" s="889"/>
      <c r="CP125" s="896" t="s">
        <v>498</v>
      </c>
      <c r="CQ125" s="844"/>
      <c r="CR125" s="844"/>
      <c r="CS125" s="844"/>
      <c r="CT125" s="844"/>
      <c r="CU125" s="844"/>
      <c r="CV125" s="844"/>
      <c r="CW125" s="844"/>
      <c r="CX125" s="844"/>
      <c r="CY125" s="844"/>
      <c r="CZ125" s="844"/>
      <c r="DA125" s="844"/>
      <c r="DB125" s="844"/>
      <c r="DC125" s="844"/>
      <c r="DD125" s="844"/>
      <c r="DE125" s="844"/>
      <c r="DF125" s="845"/>
      <c r="DG125" s="897" t="s">
        <v>478</v>
      </c>
      <c r="DH125" s="878"/>
      <c r="DI125" s="878"/>
      <c r="DJ125" s="878"/>
      <c r="DK125" s="878"/>
      <c r="DL125" s="878" t="s">
        <v>466</v>
      </c>
      <c r="DM125" s="878"/>
      <c r="DN125" s="878"/>
      <c r="DO125" s="878"/>
      <c r="DP125" s="878"/>
      <c r="DQ125" s="878" t="s">
        <v>466</v>
      </c>
      <c r="DR125" s="878"/>
      <c r="DS125" s="878"/>
      <c r="DT125" s="878"/>
      <c r="DU125" s="878"/>
      <c r="DV125" s="879" t="s">
        <v>499</v>
      </c>
      <c r="DW125" s="879"/>
      <c r="DX125" s="879"/>
      <c r="DY125" s="879"/>
      <c r="DZ125" s="880"/>
    </row>
    <row r="126" spans="1:130" s="230" customFormat="1" ht="26.25" customHeight="1" thickBot="1" x14ac:dyDescent="0.2">
      <c r="A126" s="856"/>
      <c r="B126" s="857"/>
      <c r="C126" s="851" t="s">
        <v>481</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3908</v>
      </c>
      <c r="AB126" s="816"/>
      <c r="AC126" s="816"/>
      <c r="AD126" s="816"/>
      <c r="AE126" s="817"/>
      <c r="AF126" s="818">
        <v>2959</v>
      </c>
      <c r="AG126" s="816"/>
      <c r="AH126" s="816"/>
      <c r="AI126" s="816"/>
      <c r="AJ126" s="817"/>
      <c r="AK126" s="818">
        <v>2760</v>
      </c>
      <c r="AL126" s="816"/>
      <c r="AM126" s="816"/>
      <c r="AN126" s="816"/>
      <c r="AO126" s="817"/>
      <c r="AP126" s="860">
        <v>0</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500</v>
      </c>
      <c r="CQ126" s="788"/>
      <c r="CR126" s="788"/>
      <c r="CS126" s="788"/>
      <c r="CT126" s="788"/>
      <c r="CU126" s="788"/>
      <c r="CV126" s="788"/>
      <c r="CW126" s="788"/>
      <c r="CX126" s="788"/>
      <c r="CY126" s="788"/>
      <c r="CZ126" s="788"/>
      <c r="DA126" s="788"/>
      <c r="DB126" s="788"/>
      <c r="DC126" s="788"/>
      <c r="DD126" s="788"/>
      <c r="DE126" s="788"/>
      <c r="DF126" s="789"/>
      <c r="DG126" s="852" t="s">
        <v>130</v>
      </c>
      <c r="DH126" s="853"/>
      <c r="DI126" s="853"/>
      <c r="DJ126" s="853"/>
      <c r="DK126" s="853"/>
      <c r="DL126" s="853" t="s">
        <v>466</v>
      </c>
      <c r="DM126" s="853"/>
      <c r="DN126" s="853"/>
      <c r="DO126" s="853"/>
      <c r="DP126" s="853"/>
      <c r="DQ126" s="853" t="s">
        <v>466</v>
      </c>
      <c r="DR126" s="853"/>
      <c r="DS126" s="853"/>
      <c r="DT126" s="853"/>
      <c r="DU126" s="853"/>
      <c r="DV126" s="830" t="s">
        <v>466</v>
      </c>
      <c r="DW126" s="830"/>
      <c r="DX126" s="830"/>
      <c r="DY126" s="830"/>
      <c r="DZ126" s="831"/>
    </row>
    <row r="127" spans="1:130" s="230" customFormat="1" ht="26.25" customHeight="1" x14ac:dyDescent="0.15">
      <c r="A127" s="858"/>
      <c r="B127" s="859"/>
      <c r="C127" s="874" t="s">
        <v>501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54</v>
      </c>
      <c r="AB127" s="816"/>
      <c r="AC127" s="816"/>
      <c r="AD127" s="816"/>
      <c r="AE127" s="817"/>
      <c r="AF127" s="818">
        <v>48</v>
      </c>
      <c r="AG127" s="816"/>
      <c r="AH127" s="816"/>
      <c r="AI127" s="816"/>
      <c r="AJ127" s="817"/>
      <c r="AK127" s="818">
        <v>55</v>
      </c>
      <c r="AL127" s="816"/>
      <c r="AM127" s="816"/>
      <c r="AN127" s="816"/>
      <c r="AO127" s="817"/>
      <c r="AP127" s="860">
        <v>0</v>
      </c>
      <c r="AQ127" s="861"/>
      <c r="AR127" s="861"/>
      <c r="AS127" s="861"/>
      <c r="AT127" s="862"/>
      <c r="AU127" s="232"/>
      <c r="AV127" s="232"/>
      <c r="AW127" s="232"/>
      <c r="AX127" s="877" t="s">
        <v>502</v>
      </c>
      <c r="AY127" s="848"/>
      <c r="AZ127" s="848"/>
      <c r="BA127" s="848"/>
      <c r="BB127" s="848"/>
      <c r="BC127" s="848"/>
      <c r="BD127" s="848"/>
      <c r="BE127" s="849"/>
      <c r="BF127" s="847" t="s">
        <v>503</v>
      </c>
      <c r="BG127" s="848"/>
      <c r="BH127" s="848"/>
      <c r="BI127" s="848"/>
      <c r="BJ127" s="848"/>
      <c r="BK127" s="848"/>
      <c r="BL127" s="849"/>
      <c r="BM127" s="847" t="s">
        <v>504</v>
      </c>
      <c r="BN127" s="848"/>
      <c r="BO127" s="848"/>
      <c r="BP127" s="848"/>
      <c r="BQ127" s="848"/>
      <c r="BR127" s="848"/>
      <c r="BS127" s="849"/>
      <c r="BT127" s="847" t="s">
        <v>505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506</v>
      </c>
      <c r="CQ127" s="788"/>
      <c r="CR127" s="788"/>
      <c r="CS127" s="788"/>
      <c r="CT127" s="788"/>
      <c r="CU127" s="788"/>
      <c r="CV127" s="788"/>
      <c r="CW127" s="788"/>
      <c r="CX127" s="788"/>
      <c r="CY127" s="788"/>
      <c r="CZ127" s="788"/>
      <c r="DA127" s="788"/>
      <c r="DB127" s="788"/>
      <c r="DC127" s="788"/>
      <c r="DD127" s="788"/>
      <c r="DE127" s="788"/>
      <c r="DF127" s="789"/>
      <c r="DG127" s="852" t="s">
        <v>482</v>
      </c>
      <c r="DH127" s="853"/>
      <c r="DI127" s="853"/>
      <c r="DJ127" s="853"/>
      <c r="DK127" s="853"/>
      <c r="DL127" s="853" t="s">
        <v>466</v>
      </c>
      <c r="DM127" s="853"/>
      <c r="DN127" s="853"/>
      <c r="DO127" s="853"/>
      <c r="DP127" s="853"/>
      <c r="DQ127" s="853" t="s">
        <v>494</v>
      </c>
      <c r="DR127" s="853"/>
      <c r="DS127" s="853"/>
      <c r="DT127" s="853"/>
      <c r="DU127" s="853"/>
      <c r="DV127" s="830" t="s">
        <v>499</v>
      </c>
      <c r="DW127" s="830"/>
      <c r="DX127" s="830"/>
      <c r="DY127" s="830"/>
      <c r="DZ127" s="831"/>
    </row>
    <row r="128" spans="1:130" s="230" customFormat="1" ht="26.25" customHeight="1" thickBot="1" x14ac:dyDescent="0.2">
      <c r="A128" s="832" t="s">
        <v>507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508</v>
      </c>
      <c r="X128" s="834"/>
      <c r="Y128" s="834"/>
      <c r="Z128" s="835"/>
      <c r="AA128" s="836">
        <v>53794</v>
      </c>
      <c r="AB128" s="837"/>
      <c r="AC128" s="837"/>
      <c r="AD128" s="837"/>
      <c r="AE128" s="838"/>
      <c r="AF128" s="839">
        <v>43304</v>
      </c>
      <c r="AG128" s="837"/>
      <c r="AH128" s="837"/>
      <c r="AI128" s="837"/>
      <c r="AJ128" s="838"/>
      <c r="AK128" s="839">
        <v>48172</v>
      </c>
      <c r="AL128" s="837"/>
      <c r="AM128" s="837"/>
      <c r="AN128" s="837"/>
      <c r="AO128" s="838"/>
      <c r="AP128" s="840"/>
      <c r="AQ128" s="841"/>
      <c r="AR128" s="841"/>
      <c r="AS128" s="841"/>
      <c r="AT128" s="842"/>
      <c r="AU128" s="232"/>
      <c r="AV128" s="232"/>
      <c r="AW128" s="232"/>
      <c r="AX128" s="843" t="s">
        <v>509</v>
      </c>
      <c r="AY128" s="844"/>
      <c r="AZ128" s="844"/>
      <c r="BA128" s="844"/>
      <c r="BB128" s="844"/>
      <c r="BC128" s="844"/>
      <c r="BD128" s="844"/>
      <c r="BE128" s="845"/>
      <c r="BF128" s="822" t="s">
        <v>482</v>
      </c>
      <c r="BG128" s="823"/>
      <c r="BH128" s="823"/>
      <c r="BI128" s="823"/>
      <c r="BJ128" s="823"/>
      <c r="BK128" s="823"/>
      <c r="BL128" s="846"/>
      <c r="BM128" s="822">
        <v>13.92</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510</v>
      </c>
      <c r="CQ128" s="766"/>
      <c r="CR128" s="766"/>
      <c r="CS128" s="766"/>
      <c r="CT128" s="766"/>
      <c r="CU128" s="766"/>
      <c r="CV128" s="766"/>
      <c r="CW128" s="766"/>
      <c r="CX128" s="766"/>
      <c r="CY128" s="766"/>
      <c r="CZ128" s="766"/>
      <c r="DA128" s="766"/>
      <c r="DB128" s="766"/>
      <c r="DC128" s="766"/>
      <c r="DD128" s="766"/>
      <c r="DE128" s="766"/>
      <c r="DF128" s="767"/>
      <c r="DG128" s="826" t="s">
        <v>130</v>
      </c>
      <c r="DH128" s="827"/>
      <c r="DI128" s="827"/>
      <c r="DJ128" s="827"/>
      <c r="DK128" s="827"/>
      <c r="DL128" s="827" t="s">
        <v>130</v>
      </c>
      <c r="DM128" s="827"/>
      <c r="DN128" s="827"/>
      <c r="DO128" s="827"/>
      <c r="DP128" s="827"/>
      <c r="DQ128" s="827" t="s">
        <v>466</v>
      </c>
      <c r="DR128" s="827"/>
      <c r="DS128" s="827"/>
      <c r="DT128" s="827"/>
      <c r="DU128" s="827"/>
      <c r="DV128" s="828" t="s">
        <v>130</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511</v>
      </c>
      <c r="X129" s="813"/>
      <c r="Y129" s="813"/>
      <c r="Z129" s="814"/>
      <c r="AA129" s="815">
        <v>7217820</v>
      </c>
      <c r="AB129" s="816"/>
      <c r="AC129" s="816"/>
      <c r="AD129" s="816"/>
      <c r="AE129" s="817"/>
      <c r="AF129" s="818">
        <v>7523293</v>
      </c>
      <c r="AG129" s="816"/>
      <c r="AH129" s="816"/>
      <c r="AI129" s="816"/>
      <c r="AJ129" s="817"/>
      <c r="AK129" s="818">
        <v>7395108</v>
      </c>
      <c r="AL129" s="816"/>
      <c r="AM129" s="816"/>
      <c r="AN129" s="816"/>
      <c r="AO129" s="817"/>
      <c r="AP129" s="819"/>
      <c r="AQ129" s="820"/>
      <c r="AR129" s="820"/>
      <c r="AS129" s="820"/>
      <c r="AT129" s="821"/>
      <c r="AU129" s="233"/>
      <c r="AV129" s="233"/>
      <c r="AW129" s="233"/>
      <c r="AX129" s="787" t="s">
        <v>512</v>
      </c>
      <c r="AY129" s="788"/>
      <c r="AZ129" s="788"/>
      <c r="BA129" s="788"/>
      <c r="BB129" s="788"/>
      <c r="BC129" s="788"/>
      <c r="BD129" s="788"/>
      <c r="BE129" s="789"/>
      <c r="BF129" s="806" t="s">
        <v>476</v>
      </c>
      <c r="BG129" s="807"/>
      <c r="BH129" s="807"/>
      <c r="BI129" s="807"/>
      <c r="BJ129" s="807"/>
      <c r="BK129" s="807"/>
      <c r="BL129" s="808"/>
      <c r="BM129" s="806">
        <v>18.920000000000002</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513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514</v>
      </c>
      <c r="X130" s="813"/>
      <c r="Y130" s="813"/>
      <c r="Z130" s="814"/>
      <c r="AA130" s="815">
        <v>1752925</v>
      </c>
      <c r="AB130" s="816"/>
      <c r="AC130" s="816"/>
      <c r="AD130" s="816"/>
      <c r="AE130" s="817"/>
      <c r="AF130" s="818">
        <v>1776420</v>
      </c>
      <c r="AG130" s="816"/>
      <c r="AH130" s="816"/>
      <c r="AI130" s="816"/>
      <c r="AJ130" s="817"/>
      <c r="AK130" s="818">
        <v>1765563</v>
      </c>
      <c r="AL130" s="816"/>
      <c r="AM130" s="816"/>
      <c r="AN130" s="816"/>
      <c r="AO130" s="817"/>
      <c r="AP130" s="819"/>
      <c r="AQ130" s="820"/>
      <c r="AR130" s="820"/>
      <c r="AS130" s="820"/>
      <c r="AT130" s="821"/>
      <c r="AU130" s="233"/>
      <c r="AV130" s="233"/>
      <c r="AW130" s="233"/>
      <c r="AX130" s="787" t="s">
        <v>515</v>
      </c>
      <c r="AY130" s="788"/>
      <c r="AZ130" s="788"/>
      <c r="BA130" s="788"/>
      <c r="BB130" s="788"/>
      <c r="BC130" s="788"/>
      <c r="BD130" s="788"/>
      <c r="BE130" s="789"/>
      <c r="BF130" s="790">
        <v>11.8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516</v>
      </c>
      <c r="X131" s="797"/>
      <c r="Y131" s="797"/>
      <c r="Z131" s="798"/>
      <c r="AA131" s="799">
        <v>5464895</v>
      </c>
      <c r="AB131" s="800"/>
      <c r="AC131" s="800"/>
      <c r="AD131" s="800"/>
      <c r="AE131" s="801"/>
      <c r="AF131" s="802">
        <v>5746873</v>
      </c>
      <c r="AG131" s="800"/>
      <c r="AH131" s="800"/>
      <c r="AI131" s="800"/>
      <c r="AJ131" s="801"/>
      <c r="AK131" s="802">
        <v>5629545</v>
      </c>
      <c r="AL131" s="800"/>
      <c r="AM131" s="800"/>
      <c r="AN131" s="800"/>
      <c r="AO131" s="801"/>
      <c r="AP131" s="803"/>
      <c r="AQ131" s="804"/>
      <c r="AR131" s="804"/>
      <c r="AS131" s="804"/>
      <c r="AT131" s="805"/>
      <c r="AU131" s="233"/>
      <c r="AV131" s="233"/>
      <c r="AW131" s="233"/>
      <c r="AX131" s="765" t="s">
        <v>517</v>
      </c>
      <c r="AY131" s="766"/>
      <c r="AZ131" s="766"/>
      <c r="BA131" s="766"/>
      <c r="BB131" s="766"/>
      <c r="BC131" s="766"/>
      <c r="BD131" s="766"/>
      <c r="BE131" s="767"/>
      <c r="BF131" s="768">
        <v>29.8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518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519</v>
      </c>
      <c r="W132" s="778"/>
      <c r="X132" s="778"/>
      <c r="Y132" s="778"/>
      <c r="Z132" s="779"/>
      <c r="AA132" s="780">
        <v>11.55348822</v>
      </c>
      <c r="AB132" s="781"/>
      <c r="AC132" s="781"/>
      <c r="AD132" s="781"/>
      <c r="AE132" s="782"/>
      <c r="AF132" s="783">
        <v>11.536586939999999</v>
      </c>
      <c r="AG132" s="781"/>
      <c r="AH132" s="781"/>
      <c r="AI132" s="781"/>
      <c r="AJ132" s="782"/>
      <c r="AK132" s="783">
        <v>12.4231532</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520</v>
      </c>
      <c r="W133" s="757"/>
      <c r="X133" s="757"/>
      <c r="Y133" s="757"/>
      <c r="Z133" s="758"/>
      <c r="AA133" s="759">
        <v>11.4</v>
      </c>
      <c r="AB133" s="760"/>
      <c r="AC133" s="760"/>
      <c r="AD133" s="760"/>
      <c r="AE133" s="761"/>
      <c r="AF133" s="759">
        <v>11.5</v>
      </c>
      <c r="AG133" s="760"/>
      <c r="AH133" s="760"/>
      <c r="AI133" s="760"/>
      <c r="AJ133" s="761"/>
      <c r="AK133" s="759">
        <v>11.8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IsYzz/M6brlJsxkKs2zB31b/qiR689Ww2KM4wQ2EzAfmV2X84ppwbSSWbrgyfYPW+a7Cof9o4JpqvVGVOf3Yg==" saltValue="MHWBHJJP/vlRoTQyzzYp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CA5EA-EEEB-460B-8541-1BE469F31C78}">
  <sheetPr>
    <pageSetUpPr fitToPage="1"/>
  </sheetPr>
  <dimension ref="A1:DQ105"/>
  <sheetViews>
    <sheetView showGridLines="0" view="pageBreakPreview" zoomScale="85" zoomScaleNormal="85" zoomScaleSheetLayoutView="85" workbookViewId="0">
      <selection activeCell="BA95" sqref="BA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1G3GURxTwbXpwV1w6p1ATjYDlihOzLAomtKK0tn6kp2fsFKAaCwLGCr4eOjmldYvBSi5NltenrIEki70At8h5g==" saltValue="BhYv6bNfRk095IrNsNWb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8"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AtgHQdJhkkNJfjRA/P4k15k460vCWOvYk6gBApPsLlMYNEdlbuE7o+jg9i47c8IHt/J/dYJQuqkQObBZDmyng==" saltValue="+Q3XDw5dAu0aZnWwCwZE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election activeCell="AO9" sqref="AO9:AO15"/>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524</v>
      </c>
      <c r="AP7" s="272"/>
      <c r="AQ7" s="273" t="s">
        <v>525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526</v>
      </c>
      <c r="AQ8" s="279" t="s">
        <v>527</v>
      </c>
      <c r="AR8" s="280" t="s">
        <v>528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529</v>
      </c>
      <c r="AL9" s="1167"/>
      <c r="AM9" s="1167"/>
      <c r="AN9" s="1168"/>
      <c r="AO9" s="281">
        <v>1958111</v>
      </c>
      <c r="AP9" s="281">
        <v>157051</v>
      </c>
      <c r="AQ9" s="282">
        <v>108757</v>
      </c>
      <c r="AR9" s="283">
        <v>44.4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530</v>
      </c>
      <c r="AL10" s="1167"/>
      <c r="AM10" s="1167"/>
      <c r="AN10" s="1168"/>
      <c r="AO10" s="284">
        <v>148906</v>
      </c>
      <c r="AP10" s="284">
        <v>11943</v>
      </c>
      <c r="AQ10" s="285">
        <v>15108</v>
      </c>
      <c r="AR10" s="286">
        <v>-20.9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531</v>
      </c>
      <c r="AL11" s="1167"/>
      <c r="AM11" s="1167"/>
      <c r="AN11" s="1168"/>
      <c r="AO11" s="284" t="s">
        <v>532</v>
      </c>
      <c r="AP11" s="284" t="s">
        <v>532</v>
      </c>
      <c r="AQ11" s="285">
        <v>1414</v>
      </c>
      <c r="AR11" s="286" t="s">
        <v>532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533</v>
      </c>
      <c r="AL12" s="1167"/>
      <c r="AM12" s="1167"/>
      <c r="AN12" s="1168"/>
      <c r="AO12" s="284" t="s">
        <v>532</v>
      </c>
      <c r="AP12" s="284" t="s">
        <v>532</v>
      </c>
      <c r="AQ12" s="285">
        <v>40</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534</v>
      </c>
      <c r="AL13" s="1167"/>
      <c r="AM13" s="1167"/>
      <c r="AN13" s="1168"/>
      <c r="AO13" s="284">
        <v>75536</v>
      </c>
      <c r="AP13" s="284">
        <v>6058</v>
      </c>
      <c r="AQ13" s="285">
        <v>4611</v>
      </c>
      <c r="AR13" s="286">
        <v>31.4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535</v>
      </c>
      <c r="AL14" s="1167"/>
      <c r="AM14" s="1167"/>
      <c r="AN14" s="1168"/>
      <c r="AO14" s="284">
        <v>48128</v>
      </c>
      <c r="AP14" s="284">
        <v>3860</v>
      </c>
      <c r="AQ14" s="285">
        <v>2427</v>
      </c>
      <c r="AR14" s="286">
        <v>59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536</v>
      </c>
      <c r="AL15" s="1170"/>
      <c r="AM15" s="1170"/>
      <c r="AN15" s="1171"/>
      <c r="AO15" s="284">
        <v>-116678</v>
      </c>
      <c r="AP15" s="284">
        <v>-9358</v>
      </c>
      <c r="AQ15" s="285">
        <v>-7785</v>
      </c>
      <c r="AR15" s="286">
        <v>20.2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2114003</v>
      </c>
      <c r="AP16" s="284">
        <v>169554</v>
      </c>
      <c r="AQ16" s="285">
        <v>124572</v>
      </c>
      <c r="AR16" s="286">
        <v>36.1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538</v>
      </c>
      <c r="AP20" s="293" t="s">
        <v>539</v>
      </c>
      <c r="AQ20" s="294" t="s">
        <v>540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541</v>
      </c>
      <c r="AL21" s="1173"/>
      <c r="AM21" s="1173"/>
      <c r="AN21" s="1174"/>
      <c r="AO21" s="297">
        <v>15</v>
      </c>
      <c r="AP21" s="298">
        <v>10.78</v>
      </c>
      <c r="AQ21" s="299">
        <v>4.22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542</v>
      </c>
      <c r="AL22" s="1173"/>
      <c r="AM22" s="1173"/>
      <c r="AN22" s="1174"/>
      <c r="AO22" s="302">
        <v>95.1</v>
      </c>
      <c r="AP22" s="303">
        <v>96.3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543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544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524</v>
      </c>
      <c r="AP30" s="272"/>
      <c r="AQ30" s="273" t="s">
        <v>525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526</v>
      </c>
      <c r="AQ31" s="279" t="s">
        <v>527</v>
      </c>
      <c r="AR31" s="280" t="s">
        <v>528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546</v>
      </c>
      <c r="AL32" s="1157"/>
      <c r="AM32" s="1157"/>
      <c r="AN32" s="1158"/>
      <c r="AO32" s="312">
        <v>1774711</v>
      </c>
      <c r="AP32" s="312">
        <v>142341</v>
      </c>
      <c r="AQ32" s="313">
        <v>62543</v>
      </c>
      <c r="AR32" s="314">
        <v>127.6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547</v>
      </c>
      <c r="AL33" s="1157"/>
      <c r="AM33" s="1157"/>
      <c r="AN33" s="1158"/>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548</v>
      </c>
      <c r="AL34" s="1157"/>
      <c r="AM34" s="1157"/>
      <c r="AN34" s="1158"/>
      <c r="AO34" s="312" t="s">
        <v>532</v>
      </c>
      <c r="AP34" s="312" t="s">
        <v>532</v>
      </c>
      <c r="AQ34" s="313" t="s">
        <v>532</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549</v>
      </c>
      <c r="AL35" s="1157"/>
      <c r="AM35" s="1157"/>
      <c r="AN35" s="1158"/>
      <c r="AO35" s="312">
        <v>638036</v>
      </c>
      <c r="AP35" s="312">
        <v>51174</v>
      </c>
      <c r="AQ35" s="313">
        <v>16620</v>
      </c>
      <c r="AR35" s="314">
        <v>207.9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550</v>
      </c>
      <c r="AL36" s="1157"/>
      <c r="AM36" s="1157"/>
      <c r="AN36" s="1158"/>
      <c r="AO36" s="312">
        <v>97540</v>
      </c>
      <c r="AP36" s="312">
        <v>7823</v>
      </c>
      <c r="AQ36" s="313">
        <v>3562</v>
      </c>
      <c r="AR36" s="314">
        <v>119.6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551</v>
      </c>
      <c r="AL37" s="1157"/>
      <c r="AM37" s="1157"/>
      <c r="AN37" s="1158"/>
      <c r="AO37" s="312">
        <v>2815</v>
      </c>
      <c r="AP37" s="312">
        <v>226</v>
      </c>
      <c r="AQ37" s="313">
        <v>625</v>
      </c>
      <c r="AR37" s="314">
        <v>-63.8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552</v>
      </c>
      <c r="AL38" s="1160"/>
      <c r="AM38" s="1160"/>
      <c r="AN38" s="1161"/>
      <c r="AO38" s="315" t="s">
        <v>532</v>
      </c>
      <c r="AP38" s="315" t="s">
        <v>532</v>
      </c>
      <c r="AQ38" s="316">
        <v>3</v>
      </c>
      <c r="AR38" s="304" t="s">
        <v>532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553</v>
      </c>
      <c r="AL39" s="1160"/>
      <c r="AM39" s="1160"/>
      <c r="AN39" s="1161"/>
      <c r="AO39" s="312">
        <v>-48172</v>
      </c>
      <c r="AP39" s="312">
        <v>-3864</v>
      </c>
      <c r="AQ39" s="313">
        <v>-2822</v>
      </c>
      <c r="AR39" s="314">
        <v>36.9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554</v>
      </c>
      <c r="AL40" s="1157"/>
      <c r="AM40" s="1157"/>
      <c r="AN40" s="1158"/>
      <c r="AO40" s="312">
        <v>-1765563</v>
      </c>
      <c r="AP40" s="312">
        <v>-141608</v>
      </c>
      <c r="AQ40" s="313">
        <v>-53912</v>
      </c>
      <c r="AR40" s="314">
        <v>162.69999999999999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699367</v>
      </c>
      <c r="AP41" s="312">
        <v>56093</v>
      </c>
      <c r="AQ41" s="313">
        <v>26618</v>
      </c>
      <c r="AR41" s="314">
        <v>110.7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524</v>
      </c>
      <c r="AN49" s="1151" t="s">
        <v>558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559</v>
      </c>
      <c r="AO50" s="329" t="s">
        <v>560</v>
      </c>
      <c r="AP50" s="330" t="s">
        <v>561</v>
      </c>
      <c r="AQ50" s="331" t="s">
        <v>562</v>
      </c>
      <c r="AR50" s="332" t="s">
        <v>563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564</v>
      </c>
      <c r="AL51" s="325"/>
      <c r="AM51" s="333">
        <v>1706460</v>
      </c>
      <c r="AN51" s="334">
        <v>131024</v>
      </c>
      <c r="AO51" s="335">
        <v>-33.700000000000003</v>
      </c>
      <c r="AP51" s="336">
        <v>108252</v>
      </c>
      <c r="AQ51" s="337">
        <v>30.4</v>
      </c>
      <c r="AR51" s="338">
        <v>-64.099999999999994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565</v>
      </c>
      <c r="AM52" s="341">
        <v>1381242</v>
      </c>
      <c r="AN52" s="342">
        <v>106054</v>
      </c>
      <c r="AO52" s="343">
        <v>-34.299999999999997</v>
      </c>
      <c r="AP52" s="344">
        <v>50321</v>
      </c>
      <c r="AQ52" s="345">
        <v>7.6</v>
      </c>
      <c r="AR52" s="346">
        <v>-41.9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566</v>
      </c>
      <c r="AL53" s="325"/>
      <c r="AM53" s="333">
        <v>1983442</v>
      </c>
      <c r="AN53" s="334">
        <v>154245</v>
      </c>
      <c r="AO53" s="335">
        <v>17.7</v>
      </c>
      <c r="AP53" s="336">
        <v>93492</v>
      </c>
      <c r="AQ53" s="337">
        <v>-13.6</v>
      </c>
      <c r="AR53" s="338">
        <v>31.3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565</v>
      </c>
      <c r="AM54" s="341">
        <v>1587995</v>
      </c>
      <c r="AN54" s="342">
        <v>123493</v>
      </c>
      <c r="AO54" s="343">
        <v>16.399999999999999</v>
      </c>
      <c r="AP54" s="344">
        <v>53316</v>
      </c>
      <c r="AQ54" s="345">
        <v>6</v>
      </c>
      <c r="AR54" s="346">
        <v>10.4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567</v>
      </c>
      <c r="AL55" s="325"/>
      <c r="AM55" s="333">
        <v>1759849</v>
      </c>
      <c r="AN55" s="334">
        <v>138147</v>
      </c>
      <c r="AO55" s="335">
        <v>-10.4</v>
      </c>
      <c r="AP55" s="336">
        <v>94796</v>
      </c>
      <c r="AQ55" s="337">
        <v>1.4</v>
      </c>
      <c r="AR55" s="338">
        <v>-11.8</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565</v>
      </c>
      <c r="AM56" s="341">
        <v>1224014</v>
      </c>
      <c r="AN56" s="342">
        <v>96084</v>
      </c>
      <c r="AO56" s="343">
        <v>-22.2</v>
      </c>
      <c r="AP56" s="344">
        <v>55781</v>
      </c>
      <c r="AQ56" s="345">
        <v>4.5999999999999996</v>
      </c>
      <c r="AR56" s="346">
        <v>-26.8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568</v>
      </c>
      <c r="AL57" s="325"/>
      <c r="AM57" s="333">
        <v>1967022</v>
      </c>
      <c r="AN57" s="334">
        <v>155989</v>
      </c>
      <c r="AO57" s="335">
        <v>12.9</v>
      </c>
      <c r="AP57" s="336">
        <v>97758</v>
      </c>
      <c r="AQ57" s="337">
        <v>3.1</v>
      </c>
      <c r="AR57" s="338">
        <v>9.8000000000000007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565</v>
      </c>
      <c r="AM58" s="341">
        <v>1533070</v>
      </c>
      <c r="AN58" s="342">
        <v>121576</v>
      </c>
      <c r="AO58" s="343">
        <v>26.5</v>
      </c>
      <c r="AP58" s="344">
        <v>45946</v>
      </c>
      <c r="AQ58" s="345">
        <v>-17.600000000000001</v>
      </c>
      <c r="AR58" s="346">
        <v>44.1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569</v>
      </c>
      <c r="AL59" s="325"/>
      <c r="AM59" s="333">
        <v>1873922</v>
      </c>
      <c r="AN59" s="334">
        <v>150299</v>
      </c>
      <c r="AO59" s="335">
        <v>-3.6</v>
      </c>
      <c r="AP59" s="336">
        <v>91338</v>
      </c>
      <c r="AQ59" s="337">
        <v>-6.6</v>
      </c>
      <c r="AR59" s="338">
        <v>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565</v>
      </c>
      <c r="AM60" s="341">
        <v>1538289</v>
      </c>
      <c r="AN60" s="342">
        <v>123379</v>
      </c>
      <c r="AO60" s="343">
        <v>1.5</v>
      </c>
      <c r="AP60" s="344">
        <v>43989</v>
      </c>
      <c r="AQ60" s="345">
        <v>-4.3</v>
      </c>
      <c r="AR60" s="346">
        <v>5.8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570</v>
      </c>
      <c r="AL61" s="347"/>
      <c r="AM61" s="348">
        <v>1858139</v>
      </c>
      <c r="AN61" s="349">
        <v>145941</v>
      </c>
      <c r="AO61" s="350">
        <v>-3.4</v>
      </c>
      <c r="AP61" s="351">
        <v>97127</v>
      </c>
      <c r="AQ61" s="352">
        <v>2.9</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565</v>
      </c>
      <c r="AM62" s="341">
        <v>1452922</v>
      </c>
      <c r="AN62" s="342">
        <v>114117</v>
      </c>
      <c r="AO62" s="343">
        <v>-2.4</v>
      </c>
      <c r="AP62" s="344">
        <v>49871</v>
      </c>
      <c r="AQ62" s="345">
        <v>-0.7</v>
      </c>
      <c r="AR62" s="346">
        <v>-1.7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aYGmZxKUrx/eB8aUs/zdN3FmiZzmGjycX11WDv4yhC9HRvaKBBIZvy/rBD3eyrRXOPHXWMAP9+hm7Y5rDSl2A==" saltValue="8JwF3sx6odK9eR+h98WX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4" zoomScale="70" zoomScaleNormal="70" zoomScaleSheetLayoutView="55" workbookViewId="0">
      <selection activeCell="BK100" sqref="BK100"/>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572</v>
      </c>
    </row>
    <row r="120" spans="125:125" ht="13.5" hidden="1" customHeight="1" x14ac:dyDescent="0.15"/>
    <row r="121" spans="125:125" ht="13.5" hidden="1" customHeight="1" x14ac:dyDescent="0.15">
      <c r="DU121" s="259"/>
    </row>
  </sheetData>
  <sheetProtection algorithmName="SHA-512" hashValue="SDk8e7VvO8nGIHPOlKuUyIon4YDnrqZ23/bDoWhfvqn2OEUtnD4wTvwTN9UF77KYZEtU+pE1U3N69K/hicwnFg==" saltValue="2exltmtsRg1BsxXaJGUa8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25" zoomScale="70" zoomScaleNormal="70" zoomScaleSheetLayoutView="55" workbookViewId="0">
      <selection activeCell="AE101" sqref="AE101"/>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573</v>
      </c>
    </row>
  </sheetData>
  <sheetProtection algorithmName="SHA-512" hashValue="tSvhr42hvHG22q7xwNP6kI3TlAakhh1AzeqY9ExTAU9QvGikHyxv4oyE31UgbNJZZG1yDW5VKy6KIfwPeEPB7A==" saltValue="6BJJoIsHBU2lA1ukU6r0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election activeCell="N45" sqref="N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75" t="s">
        <v>3</v>
      </c>
      <c r="D47" s="1175"/>
      <c r="E47" s="1176"/>
      <c r="F47" s="11">
        <v>73.44</v>
      </c>
      <c r="G47" s="12">
        <v>74.38</v>
      </c>
      <c r="H47" s="12">
        <v>54.91</v>
      </c>
      <c r="I47" s="12">
        <v>57.57</v>
      </c>
      <c r="J47" s="13">
        <v>59.54</v>
      </c>
    </row>
    <row r="48" spans="2:10" ht="57.75" customHeight="1" x14ac:dyDescent="0.15">
      <c r="B48" s="14"/>
      <c r="C48" s="1177" t="s">
        <v>4</v>
      </c>
      <c r="D48" s="1177"/>
      <c r="E48" s="1178"/>
      <c r="F48" s="15">
        <v>8.1199999999999992</v>
      </c>
      <c r="G48" s="16">
        <v>5.66</v>
      </c>
      <c r="H48" s="16">
        <v>11.24</v>
      </c>
      <c r="I48" s="16">
        <v>8.56</v>
      </c>
      <c r="J48" s="17">
        <v>7.25</v>
      </c>
    </row>
    <row r="49" spans="2:10" ht="57.75" customHeight="1" thickBot="1" x14ac:dyDescent="0.2">
      <c r="B49" s="18"/>
      <c r="C49" s="1179" t="s">
        <v>5</v>
      </c>
      <c r="D49" s="1179"/>
      <c r="E49" s="1180"/>
      <c r="F49" s="19" t="s">
        <v>579</v>
      </c>
      <c r="G49" s="20" t="s">
        <v>580</v>
      </c>
      <c r="H49" s="20" t="s">
        <v>581</v>
      </c>
      <c r="I49" s="20" t="s">
        <v>582</v>
      </c>
      <c r="J49" s="21" t="s">
        <v>583</v>
      </c>
    </row>
    <row r="50" spans="2:10" x14ac:dyDescent="0.15"/>
  </sheetData>
  <sheetProtection algorithmName="SHA-512" hashValue="KuvD6HoWQxOeQewIEQmSNNbUna/bAoF5T0P+HII5nbMf4VctwESOBKoOmw3Yhp6NEn57vX+QZ+A7kx8+Y4H6Jw==" saltValue="9seBEiM5v8jawn4xNSOl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55" zoomScaleNormal="55" zoomScaleSheetLayoutView="100" workbookViewId="0">
      <selection activeCell="P32" sqref="P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187" t="s">
        <v>584</v>
      </c>
      <c r="D34" s="1187"/>
      <c r="E34" s="1188"/>
      <c r="F34" s="32">
        <v>25.47</v>
      </c>
      <c r="G34" s="33">
        <v>24.69</v>
      </c>
      <c r="H34" s="33">
        <v>23.72</v>
      </c>
      <c r="I34" s="33">
        <v>22.8</v>
      </c>
      <c r="J34" s="34">
        <v>23.2</v>
      </c>
      <c r="K34" s="22"/>
      <c r="L34" s="22"/>
      <c r="M34" s="22"/>
      <c r="N34" s="22"/>
      <c r="O34" s="22"/>
      <c r="P34" s="22"/>
    </row>
    <row r="35" spans="1:16" ht="39" customHeight="1" x14ac:dyDescent="0.15">
      <c r="A35" s="22"/>
      <c r="B35" s="35"/>
      <c r="C35" s="1181" t="s">
        <v>585</v>
      </c>
      <c r="D35" s="1182"/>
      <c r="E35" s="1183"/>
      <c r="F35" s="36">
        <v>8.06</v>
      </c>
      <c r="G35" s="37">
        <v>5.56</v>
      </c>
      <c r="H35" s="37">
        <v>11.11</v>
      </c>
      <c r="I35" s="37">
        <v>8.3699999999999992</v>
      </c>
      <c r="J35" s="38">
        <v>7.04</v>
      </c>
      <c r="K35" s="22"/>
      <c r="L35" s="22"/>
      <c r="M35" s="22"/>
      <c r="N35" s="22"/>
      <c r="O35" s="22"/>
      <c r="P35" s="22"/>
    </row>
    <row r="36" spans="1:16" ht="39" customHeight="1" x14ac:dyDescent="0.15">
      <c r="A36" s="22"/>
      <c r="B36" s="35"/>
      <c r="C36" s="1181" t="s">
        <v>586</v>
      </c>
      <c r="D36" s="1182"/>
      <c r="E36" s="1183"/>
      <c r="F36" s="36">
        <v>4.4800000000000004</v>
      </c>
      <c r="G36" s="37">
        <v>4.9000000000000004</v>
      </c>
      <c r="H36" s="37">
        <v>4.9800000000000004</v>
      </c>
      <c r="I36" s="37">
        <v>5.32</v>
      </c>
      <c r="J36" s="38">
        <v>6.07</v>
      </c>
      <c r="K36" s="22"/>
      <c r="L36" s="22"/>
      <c r="M36" s="22"/>
      <c r="N36" s="22"/>
      <c r="O36" s="22"/>
      <c r="P36" s="22"/>
    </row>
    <row r="37" spans="1:16" ht="39" customHeight="1" x14ac:dyDescent="0.15">
      <c r="A37" s="22"/>
      <c r="B37" s="35"/>
      <c r="C37" s="1181" t="s">
        <v>587</v>
      </c>
      <c r="D37" s="1182"/>
      <c r="E37" s="1183"/>
      <c r="F37" s="36">
        <v>12.68</v>
      </c>
      <c r="G37" s="37">
        <v>11.59</v>
      </c>
      <c r="H37" s="37">
        <v>9.65</v>
      </c>
      <c r="I37" s="37">
        <v>7.42</v>
      </c>
      <c r="J37" s="38">
        <v>5.88</v>
      </c>
      <c r="K37" s="22"/>
      <c r="L37" s="22"/>
      <c r="M37" s="22"/>
      <c r="N37" s="22"/>
      <c r="O37" s="22"/>
      <c r="P37" s="22"/>
    </row>
    <row r="38" spans="1:16" ht="39" customHeight="1" x14ac:dyDescent="0.15">
      <c r="A38" s="22"/>
      <c r="B38" s="35"/>
      <c r="C38" s="1181" t="s">
        <v>588</v>
      </c>
      <c r="D38" s="1182"/>
      <c r="E38" s="1183"/>
      <c r="F38" s="36">
        <v>1.21</v>
      </c>
      <c r="G38" s="37">
        <v>1.19</v>
      </c>
      <c r="H38" s="37">
        <v>1.73</v>
      </c>
      <c r="I38" s="37">
        <v>1.81</v>
      </c>
      <c r="J38" s="38">
        <v>0.96</v>
      </c>
      <c r="K38" s="22"/>
      <c r="L38" s="22"/>
      <c r="M38" s="22"/>
      <c r="N38" s="22"/>
      <c r="O38" s="22"/>
      <c r="P38" s="22"/>
    </row>
    <row r="39" spans="1:16" ht="39" customHeight="1" x14ac:dyDescent="0.15">
      <c r="A39" s="22"/>
      <c r="B39" s="35"/>
      <c r="C39" s="1181" t="s">
        <v>589</v>
      </c>
      <c r="D39" s="1182"/>
      <c r="E39" s="1183"/>
      <c r="F39" s="36">
        <v>1.37</v>
      </c>
      <c r="G39" s="37">
        <v>2.35</v>
      </c>
      <c r="H39" s="37">
        <v>2.72</v>
      </c>
      <c r="I39" s="37">
        <v>0.99</v>
      </c>
      <c r="J39" s="38">
        <v>0.82</v>
      </c>
      <c r="K39" s="22"/>
      <c r="L39" s="22"/>
      <c r="M39" s="22"/>
      <c r="N39" s="22"/>
      <c r="O39" s="22"/>
      <c r="P39" s="22"/>
    </row>
    <row r="40" spans="1:16" ht="39" customHeight="1" x14ac:dyDescent="0.15">
      <c r="A40" s="22"/>
      <c r="B40" s="35"/>
      <c r="C40" s="1181" t="s">
        <v>590</v>
      </c>
      <c r="D40" s="1182"/>
      <c r="E40" s="1183"/>
      <c r="F40" s="36">
        <v>0.04</v>
      </c>
      <c r="G40" s="37">
        <v>0.09</v>
      </c>
      <c r="H40" s="37">
        <v>0.11</v>
      </c>
      <c r="I40" s="37">
        <v>0.17</v>
      </c>
      <c r="J40" s="38">
        <v>0.19</v>
      </c>
      <c r="K40" s="22"/>
      <c r="L40" s="22"/>
      <c r="M40" s="22"/>
      <c r="N40" s="22"/>
      <c r="O40" s="22"/>
      <c r="P40" s="22"/>
    </row>
    <row r="41" spans="1:16" ht="39" customHeight="1" x14ac:dyDescent="0.15">
      <c r="A41" s="22"/>
      <c r="B41" s="35"/>
      <c r="C41" s="1181" t="s">
        <v>591</v>
      </c>
      <c r="D41" s="1182"/>
      <c r="E41" s="1183"/>
      <c r="F41" s="36">
        <v>0.08</v>
      </c>
      <c r="G41" s="37">
        <v>0.09</v>
      </c>
      <c r="H41" s="37">
        <v>0.08</v>
      </c>
      <c r="I41" s="37">
        <v>7.0000000000000007E-2</v>
      </c>
      <c r="J41" s="38">
        <v>0.04</v>
      </c>
      <c r="K41" s="22"/>
      <c r="L41" s="22"/>
      <c r="M41" s="22"/>
      <c r="N41" s="22"/>
      <c r="O41" s="22"/>
      <c r="P41" s="22"/>
    </row>
    <row r="42" spans="1:16" ht="39" customHeight="1" x14ac:dyDescent="0.15">
      <c r="A42" s="22"/>
      <c r="B42" s="39"/>
      <c r="C42" s="1181" t="s">
        <v>592</v>
      </c>
      <c r="D42" s="1182"/>
      <c r="E42" s="1183"/>
      <c r="F42" s="36" t="s">
        <v>532</v>
      </c>
      <c r="G42" s="37" t="s">
        <v>532</v>
      </c>
      <c r="H42" s="37" t="s">
        <v>532</v>
      </c>
      <c r="I42" s="37" t="s">
        <v>532</v>
      </c>
      <c r="J42" s="38" t="s">
        <v>532</v>
      </c>
      <c r="K42" s="22"/>
      <c r="L42" s="22"/>
      <c r="M42" s="22"/>
      <c r="N42" s="22"/>
      <c r="O42" s="22"/>
      <c r="P42" s="22"/>
    </row>
    <row r="43" spans="1:16" ht="39" customHeight="1" thickBot="1" x14ac:dyDescent="0.2">
      <c r="A43" s="22"/>
      <c r="B43" s="40"/>
      <c r="C43" s="1184" t="s">
        <v>593</v>
      </c>
      <c r="D43" s="1185"/>
      <c r="E43" s="1186"/>
      <c r="F43" s="41">
        <v>0</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1X5vFRVEwkbJ0WxUs/0DHxUnUsMzaoggMpdRo7ieGYL3MSyu/Ri4ufFVO95zppzqke/abbI8auQujFp+ZZ6xA==" saltValue="U5Zw188xbZxGaDsUur4I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70" zoomScaleNormal="70" zoomScaleSheetLayoutView="55" workbookViewId="0">
      <selection activeCell="P62" sqref="P6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1705</v>
      </c>
      <c r="L45" s="60">
        <v>1662</v>
      </c>
      <c r="M45" s="60">
        <v>1757</v>
      </c>
      <c r="N45" s="60">
        <v>1785</v>
      </c>
      <c r="O45" s="61">
        <v>1775</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532</v>
      </c>
      <c r="L46" s="64" t="s">
        <v>532</v>
      </c>
      <c r="M46" s="64" t="s">
        <v>532</v>
      </c>
      <c r="N46" s="64" t="s">
        <v>532</v>
      </c>
      <c r="O46" s="65" t="s">
        <v>532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532</v>
      </c>
      <c r="L47" s="64" t="s">
        <v>532</v>
      </c>
      <c r="M47" s="64" t="s">
        <v>532</v>
      </c>
      <c r="N47" s="64" t="s">
        <v>532</v>
      </c>
      <c r="O47" s="65" t="s">
        <v>532</v>
      </c>
      <c r="P47" s="48"/>
      <c r="Q47" s="48"/>
      <c r="R47" s="48"/>
      <c r="S47" s="48"/>
      <c r="T47" s="48"/>
      <c r="U47" s="48"/>
    </row>
    <row r="48" spans="1:21" ht="30.75" customHeight="1" x14ac:dyDescent="0.15">
      <c r="A48" s="48"/>
      <c r="B48" s="1214"/>
      <c r="C48" s="1215"/>
      <c r="D48" s="62"/>
      <c r="E48" s="1191" t="s">
        <v>15</v>
      </c>
      <c r="F48" s="1191"/>
      <c r="G48" s="1191"/>
      <c r="H48" s="1191"/>
      <c r="I48" s="1191"/>
      <c r="J48" s="1192"/>
      <c r="K48" s="63">
        <v>595</v>
      </c>
      <c r="L48" s="64">
        <v>593</v>
      </c>
      <c r="M48" s="64">
        <v>578</v>
      </c>
      <c r="N48" s="64">
        <v>598</v>
      </c>
      <c r="O48" s="65">
        <v>638</v>
      </c>
      <c r="P48" s="48"/>
      <c r="Q48" s="48"/>
      <c r="R48" s="48"/>
      <c r="S48" s="48"/>
      <c r="T48" s="48"/>
      <c r="U48" s="48"/>
    </row>
    <row r="49" spans="1:21" ht="30.75" customHeight="1" x14ac:dyDescent="0.15">
      <c r="A49" s="48"/>
      <c r="B49" s="1214"/>
      <c r="C49" s="1215"/>
      <c r="D49" s="62"/>
      <c r="E49" s="1191" t="s">
        <v>16</v>
      </c>
      <c r="F49" s="1191"/>
      <c r="G49" s="1191"/>
      <c r="H49" s="1191"/>
      <c r="I49" s="1191"/>
      <c r="J49" s="1192"/>
      <c r="K49" s="63">
        <v>56</v>
      </c>
      <c r="L49" s="64">
        <v>88</v>
      </c>
      <c r="M49" s="64">
        <v>99</v>
      </c>
      <c r="N49" s="64">
        <v>97</v>
      </c>
      <c r="O49" s="65">
        <v>98</v>
      </c>
      <c r="P49" s="48"/>
      <c r="Q49" s="48"/>
      <c r="R49" s="48"/>
      <c r="S49" s="48"/>
      <c r="T49" s="48"/>
      <c r="U49" s="48"/>
    </row>
    <row r="50" spans="1:21" ht="30.75" customHeight="1" x14ac:dyDescent="0.15">
      <c r="A50" s="48"/>
      <c r="B50" s="1214"/>
      <c r="C50" s="1215"/>
      <c r="D50" s="62"/>
      <c r="E50" s="1191" t="s">
        <v>17</v>
      </c>
      <c r="F50" s="1191"/>
      <c r="G50" s="1191"/>
      <c r="H50" s="1191"/>
      <c r="I50" s="1191"/>
      <c r="J50" s="1192"/>
      <c r="K50" s="63">
        <v>1</v>
      </c>
      <c r="L50" s="64">
        <v>3</v>
      </c>
      <c r="M50" s="64">
        <v>4</v>
      </c>
      <c r="N50" s="64">
        <v>3</v>
      </c>
      <c r="O50" s="65">
        <v>3</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532</v>
      </c>
      <c r="L51" s="64" t="s">
        <v>532</v>
      </c>
      <c r="M51" s="64" t="s">
        <v>532</v>
      </c>
      <c r="N51" s="64" t="s">
        <v>532</v>
      </c>
      <c r="O51" s="65" t="s">
        <v>532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1759</v>
      </c>
      <c r="L52" s="64">
        <v>1746</v>
      </c>
      <c r="M52" s="64">
        <v>1807</v>
      </c>
      <c r="N52" s="64">
        <v>1819</v>
      </c>
      <c r="O52" s="65">
        <v>1813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598</v>
      </c>
      <c r="L53" s="69">
        <v>600</v>
      </c>
      <c r="M53" s="69">
        <v>631</v>
      </c>
      <c r="N53" s="69">
        <v>664</v>
      </c>
      <c r="O53" s="70">
        <v>701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594</v>
      </c>
      <c r="P56" s="48"/>
      <c r="Q56" s="48"/>
      <c r="R56" s="48"/>
      <c r="S56" s="48"/>
      <c r="T56" s="48"/>
      <c r="U56" s="48"/>
    </row>
    <row r="57" spans="1:21" ht="31.5" customHeight="1" thickBot="1" x14ac:dyDescent="0.2">
      <c r="A57" s="48"/>
      <c r="B57" s="76"/>
      <c r="C57" s="77"/>
      <c r="D57" s="77"/>
      <c r="E57" s="78"/>
      <c r="F57" s="78"/>
      <c r="G57" s="78"/>
      <c r="H57" s="78"/>
      <c r="I57" s="78"/>
      <c r="J57" s="79" t="s">
        <v>2</v>
      </c>
      <c r="K57" s="80" t="s">
        <v>595</v>
      </c>
      <c r="L57" s="81" t="s">
        <v>596</v>
      </c>
      <c r="M57" s="81" t="s">
        <v>597</v>
      </c>
      <c r="N57" s="81" t="s">
        <v>598</v>
      </c>
      <c r="O57" s="82" t="s">
        <v>599</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c0+XT/CVUm1sNg9YdWJUogTHkrir8zH/WdY2j8s67fce+oZezRbh6EHJOY+kRWAfM2nUnyHCjYL2zoQkI+c9pQ==" saltValue="+qCgOimqftXTlgSwvQNu3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5" zoomScale="70" zoomScaleNormal="70" zoomScaleSheetLayoutView="100" workbookViewId="0">
      <selection activeCell="P39" sqref="P39"/>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574</v>
      </c>
      <c r="J40" s="103" t="s">
        <v>575</v>
      </c>
      <c r="K40" s="103" t="s">
        <v>576</v>
      </c>
      <c r="L40" s="103" t="s">
        <v>577</v>
      </c>
      <c r="M40" s="104" t="s">
        <v>578</v>
      </c>
    </row>
    <row r="41" spans="2:13" ht="27.75" customHeight="1" x14ac:dyDescent="0.15">
      <c r="B41" s="1232" t="s">
        <v>32</v>
      </c>
      <c r="C41" s="1233"/>
      <c r="D41" s="105"/>
      <c r="E41" s="1234" t="s">
        <v>33</v>
      </c>
      <c r="F41" s="1234"/>
      <c r="G41" s="1234"/>
      <c r="H41" s="1235"/>
      <c r="I41" s="355">
        <v>14195</v>
      </c>
      <c r="J41" s="356">
        <v>13484</v>
      </c>
      <c r="K41" s="356">
        <v>12620</v>
      </c>
      <c r="L41" s="356">
        <v>11761</v>
      </c>
      <c r="M41" s="357">
        <v>10783</v>
      </c>
    </row>
    <row r="42" spans="2:13" ht="27.75" customHeight="1" x14ac:dyDescent="0.15">
      <c r="B42" s="1222"/>
      <c r="C42" s="1223"/>
      <c r="D42" s="106"/>
      <c r="E42" s="1226" t="s">
        <v>34</v>
      </c>
      <c r="F42" s="1226"/>
      <c r="G42" s="1226"/>
      <c r="H42" s="1227"/>
      <c r="I42" s="358">
        <v>2672</v>
      </c>
      <c r="J42" s="359">
        <v>2719</v>
      </c>
      <c r="K42" s="359">
        <v>2364</v>
      </c>
      <c r="L42" s="359">
        <v>2443</v>
      </c>
      <c r="M42" s="360">
        <v>2267</v>
      </c>
    </row>
    <row r="43" spans="2:13" ht="27.75" customHeight="1" x14ac:dyDescent="0.15">
      <c r="B43" s="1222"/>
      <c r="C43" s="1223"/>
      <c r="D43" s="106"/>
      <c r="E43" s="1226" t="s">
        <v>35</v>
      </c>
      <c r="F43" s="1226"/>
      <c r="G43" s="1226"/>
      <c r="H43" s="1227"/>
      <c r="I43" s="358">
        <v>8422</v>
      </c>
      <c r="J43" s="359">
        <v>8301</v>
      </c>
      <c r="K43" s="359">
        <v>7165</v>
      </c>
      <c r="L43" s="359">
        <v>7230</v>
      </c>
      <c r="M43" s="360">
        <v>6386</v>
      </c>
    </row>
    <row r="44" spans="2:13" ht="27.75" customHeight="1" x14ac:dyDescent="0.15">
      <c r="B44" s="1222"/>
      <c r="C44" s="1223"/>
      <c r="D44" s="106"/>
      <c r="E44" s="1226" t="s">
        <v>36</v>
      </c>
      <c r="F44" s="1226"/>
      <c r="G44" s="1226"/>
      <c r="H44" s="1227"/>
      <c r="I44" s="358">
        <v>1134</v>
      </c>
      <c r="J44" s="359">
        <v>1060</v>
      </c>
      <c r="K44" s="359">
        <v>977</v>
      </c>
      <c r="L44" s="359">
        <v>915</v>
      </c>
      <c r="M44" s="360">
        <v>809</v>
      </c>
    </row>
    <row r="45" spans="2:13" ht="27.75" customHeight="1" x14ac:dyDescent="0.15">
      <c r="B45" s="1222"/>
      <c r="C45" s="1223"/>
      <c r="D45" s="106"/>
      <c r="E45" s="1226" t="s">
        <v>37</v>
      </c>
      <c r="F45" s="1226"/>
      <c r="G45" s="1226"/>
      <c r="H45" s="1227"/>
      <c r="I45" s="358">
        <v>1199</v>
      </c>
      <c r="J45" s="359">
        <v>998</v>
      </c>
      <c r="K45" s="359">
        <v>968</v>
      </c>
      <c r="L45" s="359">
        <v>931</v>
      </c>
      <c r="M45" s="360">
        <v>914</v>
      </c>
    </row>
    <row r="46" spans="2:13" ht="27.75" customHeight="1" x14ac:dyDescent="0.15">
      <c r="B46" s="1222"/>
      <c r="C46" s="1223"/>
      <c r="D46" s="107"/>
      <c r="E46" s="1226" t="s">
        <v>38</v>
      </c>
      <c r="F46" s="1226"/>
      <c r="G46" s="1226"/>
      <c r="H46" s="1227"/>
      <c r="I46" s="358" t="s">
        <v>532</v>
      </c>
      <c r="J46" s="359" t="s">
        <v>532</v>
      </c>
      <c r="K46" s="359" t="s">
        <v>532</v>
      </c>
      <c r="L46" s="359" t="s">
        <v>532</v>
      </c>
      <c r="M46" s="360" t="s">
        <v>532</v>
      </c>
    </row>
    <row r="47" spans="2:13" ht="27.75" customHeight="1" x14ac:dyDescent="0.15">
      <c r="B47" s="1222"/>
      <c r="C47" s="1223"/>
      <c r="D47" s="108"/>
      <c r="E47" s="1236" t="s">
        <v>39</v>
      </c>
      <c r="F47" s="1237"/>
      <c r="G47" s="1237"/>
      <c r="H47" s="1238"/>
      <c r="I47" s="358" t="s">
        <v>532</v>
      </c>
      <c r="J47" s="359" t="s">
        <v>532</v>
      </c>
      <c r="K47" s="359" t="s">
        <v>532</v>
      </c>
      <c r="L47" s="359" t="s">
        <v>532</v>
      </c>
      <c r="M47" s="360" t="s">
        <v>532</v>
      </c>
    </row>
    <row r="48" spans="2:13" ht="27.75" customHeight="1" x14ac:dyDescent="0.15">
      <c r="B48" s="1222"/>
      <c r="C48" s="1223"/>
      <c r="D48" s="106"/>
      <c r="E48" s="1226" t="s">
        <v>40</v>
      </c>
      <c r="F48" s="1226"/>
      <c r="G48" s="1226"/>
      <c r="H48" s="1227"/>
      <c r="I48" s="358" t="s">
        <v>532</v>
      </c>
      <c r="J48" s="359" t="s">
        <v>532</v>
      </c>
      <c r="K48" s="359" t="s">
        <v>532</v>
      </c>
      <c r="L48" s="359" t="s">
        <v>532</v>
      </c>
      <c r="M48" s="360" t="s">
        <v>532</v>
      </c>
    </row>
    <row r="49" spans="2:13" ht="27.75" customHeight="1" x14ac:dyDescent="0.15">
      <c r="B49" s="1224"/>
      <c r="C49" s="1225"/>
      <c r="D49" s="106"/>
      <c r="E49" s="1226" t="s">
        <v>41</v>
      </c>
      <c r="F49" s="1226"/>
      <c r="G49" s="1226"/>
      <c r="H49" s="1227"/>
      <c r="I49" s="358" t="s">
        <v>532</v>
      </c>
      <c r="J49" s="359" t="s">
        <v>532</v>
      </c>
      <c r="K49" s="359" t="s">
        <v>532</v>
      </c>
      <c r="L49" s="359" t="s">
        <v>532</v>
      </c>
      <c r="M49" s="360" t="s">
        <v>532</v>
      </c>
    </row>
    <row r="50" spans="2:13" ht="27.75" customHeight="1" x14ac:dyDescent="0.15">
      <c r="B50" s="1220" t="s">
        <v>42</v>
      </c>
      <c r="C50" s="1221"/>
      <c r="D50" s="109"/>
      <c r="E50" s="1226" t="s">
        <v>43</v>
      </c>
      <c r="F50" s="1226"/>
      <c r="G50" s="1226"/>
      <c r="H50" s="1227"/>
      <c r="I50" s="358">
        <v>8716</v>
      </c>
      <c r="J50" s="359">
        <v>8533</v>
      </c>
      <c r="K50" s="359">
        <v>7570</v>
      </c>
      <c r="L50" s="359">
        <v>7877</v>
      </c>
      <c r="M50" s="360">
        <v>7952</v>
      </c>
    </row>
    <row r="51" spans="2:13" ht="27.75" customHeight="1" x14ac:dyDescent="0.15">
      <c r="B51" s="1222"/>
      <c r="C51" s="1223"/>
      <c r="D51" s="106"/>
      <c r="E51" s="1226" t="s">
        <v>44</v>
      </c>
      <c r="F51" s="1226"/>
      <c r="G51" s="1226"/>
      <c r="H51" s="1227"/>
      <c r="I51" s="358">
        <v>400</v>
      </c>
      <c r="J51" s="359">
        <v>344</v>
      </c>
      <c r="K51" s="359">
        <v>294</v>
      </c>
      <c r="L51" s="359">
        <v>251</v>
      </c>
      <c r="M51" s="360">
        <v>214</v>
      </c>
    </row>
    <row r="52" spans="2:13" ht="27.75" customHeight="1" x14ac:dyDescent="0.15">
      <c r="B52" s="1224"/>
      <c r="C52" s="1225"/>
      <c r="D52" s="106"/>
      <c r="E52" s="1226" t="s">
        <v>45</v>
      </c>
      <c r="F52" s="1226"/>
      <c r="G52" s="1226"/>
      <c r="H52" s="1227"/>
      <c r="I52" s="358">
        <v>14568</v>
      </c>
      <c r="J52" s="359">
        <v>13487</v>
      </c>
      <c r="K52" s="359">
        <v>13065</v>
      </c>
      <c r="L52" s="359">
        <v>13395</v>
      </c>
      <c r="M52" s="360">
        <v>11309</v>
      </c>
    </row>
    <row r="53" spans="2:13" ht="27.75" customHeight="1" thickBot="1" x14ac:dyDescent="0.2">
      <c r="B53" s="1228" t="s">
        <v>46</v>
      </c>
      <c r="C53" s="1229"/>
      <c r="D53" s="110"/>
      <c r="E53" s="1230" t="s">
        <v>47</v>
      </c>
      <c r="F53" s="1230"/>
      <c r="G53" s="1230"/>
      <c r="H53" s="1231"/>
      <c r="I53" s="361">
        <v>3938</v>
      </c>
      <c r="J53" s="362">
        <v>4197</v>
      </c>
      <c r="K53" s="362">
        <v>3165</v>
      </c>
      <c r="L53" s="362">
        <v>1758</v>
      </c>
      <c r="M53" s="363">
        <v>1683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FzGIApWuPY4FUDlUgzxEwbT3tjQXvzXEqTunLxZ4RkCRMtncu/YW9B2DT5txvTWcTtfmZvb6A2ORzH80GztHg==" saltValue="kkruldIeTyZuyzwcai33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0" zoomScale="50" zoomScaleNormal="50" zoomScaleSheetLayoutView="100" workbookViewId="0">
      <selection activeCell="J55" sqref="J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576</v>
      </c>
      <c r="G54" s="119" t="s">
        <v>577</v>
      </c>
      <c r="H54" s="120" t="s">
        <v>578</v>
      </c>
    </row>
    <row r="55" spans="2:8" ht="52.5" customHeight="1" x14ac:dyDescent="0.15">
      <c r="B55" s="121"/>
      <c r="C55" s="1247" t="s">
        <v>50</v>
      </c>
      <c r="D55" s="1247"/>
      <c r="E55" s="1248"/>
      <c r="F55" s="122">
        <v>3963</v>
      </c>
      <c r="G55" s="122">
        <v>4332</v>
      </c>
      <c r="H55" s="123">
        <v>4403</v>
      </c>
    </row>
    <row r="56" spans="2:8" ht="52.5" customHeight="1" x14ac:dyDescent="0.15">
      <c r="B56" s="124"/>
      <c r="C56" s="1249" t="s">
        <v>51</v>
      </c>
      <c r="D56" s="1249"/>
      <c r="E56" s="1250"/>
      <c r="F56" s="125">
        <v>1189</v>
      </c>
      <c r="G56" s="125">
        <v>1092</v>
      </c>
      <c r="H56" s="126">
        <v>1129</v>
      </c>
    </row>
    <row r="57" spans="2:8" ht="53.25" customHeight="1" x14ac:dyDescent="0.15">
      <c r="B57" s="124"/>
      <c r="C57" s="1251" t="s">
        <v>52</v>
      </c>
      <c r="D57" s="1251"/>
      <c r="E57" s="1252"/>
      <c r="F57" s="127">
        <v>3664</v>
      </c>
      <c r="G57" s="127">
        <v>3470</v>
      </c>
      <c r="H57" s="128">
        <v>3218</v>
      </c>
    </row>
    <row r="58" spans="2:8" ht="45.75" customHeight="1" x14ac:dyDescent="0.15">
      <c r="B58" s="129"/>
      <c r="C58" s="1239" t="s">
        <v>620</v>
      </c>
      <c r="D58" s="1240"/>
      <c r="E58" s="1241"/>
      <c r="F58" s="130">
        <v>1388</v>
      </c>
      <c r="G58" s="130">
        <v>1288</v>
      </c>
      <c r="H58" s="131">
        <v>1188</v>
      </c>
    </row>
    <row r="59" spans="2:8" ht="45.75" customHeight="1" x14ac:dyDescent="0.15">
      <c r="B59" s="129"/>
      <c r="C59" s="1239" t="s">
        <v>621</v>
      </c>
      <c r="D59" s="1240"/>
      <c r="E59" s="1241"/>
      <c r="F59" s="130">
        <v>995</v>
      </c>
      <c r="G59" s="130">
        <v>926</v>
      </c>
      <c r="H59" s="131">
        <v>918</v>
      </c>
    </row>
    <row r="60" spans="2:8" ht="45.75" customHeight="1" x14ac:dyDescent="0.15">
      <c r="B60" s="129"/>
      <c r="C60" s="1239" t="s">
        <v>622</v>
      </c>
      <c r="D60" s="1240"/>
      <c r="E60" s="1241"/>
      <c r="F60" s="130">
        <v>640</v>
      </c>
      <c r="G60" s="130">
        <v>620</v>
      </c>
      <c r="H60" s="131">
        <v>620</v>
      </c>
    </row>
    <row r="61" spans="2:8" ht="45.75" customHeight="1" x14ac:dyDescent="0.15">
      <c r="B61" s="129"/>
      <c r="C61" s="1239" t="s">
        <v>623</v>
      </c>
      <c r="D61" s="1240"/>
      <c r="E61" s="1241"/>
      <c r="F61" s="130">
        <v>125</v>
      </c>
      <c r="G61" s="130">
        <v>125</v>
      </c>
      <c r="H61" s="131">
        <v>125</v>
      </c>
    </row>
    <row r="62" spans="2:8" ht="45.75" customHeight="1" thickBot="1" x14ac:dyDescent="0.2">
      <c r="B62" s="132"/>
      <c r="C62" s="1242" t="s">
        <v>624</v>
      </c>
      <c r="D62" s="1243"/>
      <c r="E62" s="1244"/>
      <c r="F62" s="133">
        <v>100</v>
      </c>
      <c r="G62" s="133">
        <v>100</v>
      </c>
      <c r="H62" s="134">
        <v>100</v>
      </c>
    </row>
    <row r="63" spans="2:8" ht="52.5" customHeight="1" thickBot="1" x14ac:dyDescent="0.2">
      <c r="B63" s="135"/>
      <c r="C63" s="1245" t="s">
        <v>53</v>
      </c>
      <c r="D63" s="1245"/>
      <c r="E63" s="1246"/>
      <c r="F63" s="136">
        <v>8816</v>
      </c>
      <c r="G63" s="136">
        <v>8893</v>
      </c>
      <c r="H63" s="137">
        <v>8749</v>
      </c>
    </row>
    <row r="64" spans="2:8" x14ac:dyDescent="0.15"/>
  </sheetData>
  <sheetProtection algorithmName="SHA-512" hashValue="4S1XHHsbL4r94ln2U88uUp7akTS6alArvQwujI6n1Qk1unzB/U6f/lXpAWLtlAplDDHIsMbsIKQQ56ef8wYr5w==" saltValue="UvQ2JriSNxIgwdLksgrn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6409-043E-4152-B3FD-F46C6983DEEC}">
  <sheetPr>
    <pageSetUpPr fitToPage="1"/>
  </sheetPr>
  <dimension ref="A1:DE85"/>
  <sheetViews>
    <sheetView showGridLines="0" tabSelected="1" topLeftCell="A10" zoomScale="85" zoomScaleNormal="85" zoomScaleSheetLayoutView="55" workbookViewId="0">
      <selection activeCell="AN48" sqref="AN48"/>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627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636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628</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574</v>
      </c>
      <c r="BQ50" s="1259"/>
      <c r="BR50" s="1259"/>
      <c r="BS50" s="1259"/>
      <c r="BT50" s="1259"/>
      <c r="BU50" s="1259"/>
      <c r="BV50" s="1259"/>
      <c r="BW50" s="1259"/>
      <c r="BX50" s="1259" t="s">
        <v>575</v>
      </c>
      <c r="BY50" s="1259"/>
      <c r="BZ50" s="1259"/>
      <c r="CA50" s="1259"/>
      <c r="CB50" s="1259"/>
      <c r="CC50" s="1259"/>
      <c r="CD50" s="1259"/>
      <c r="CE50" s="1259"/>
      <c r="CF50" s="1259" t="s">
        <v>576</v>
      </c>
      <c r="CG50" s="1259"/>
      <c r="CH50" s="1259"/>
      <c r="CI50" s="1259"/>
      <c r="CJ50" s="1259"/>
      <c r="CK50" s="1259"/>
      <c r="CL50" s="1259"/>
      <c r="CM50" s="1259"/>
      <c r="CN50" s="1259" t="s">
        <v>577</v>
      </c>
      <c r="CO50" s="1259"/>
      <c r="CP50" s="1259"/>
      <c r="CQ50" s="1259"/>
      <c r="CR50" s="1259"/>
      <c r="CS50" s="1259"/>
      <c r="CT50" s="1259"/>
      <c r="CU50" s="1259"/>
      <c r="CV50" s="1259" t="s">
        <v>578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629</v>
      </c>
      <c r="AO51" s="1258"/>
      <c r="AP51" s="1258"/>
      <c r="AQ51" s="1258"/>
      <c r="AR51" s="1258"/>
      <c r="AS51" s="1258"/>
      <c r="AT51" s="1258"/>
      <c r="AU51" s="1258"/>
      <c r="AV51" s="1258"/>
      <c r="AW51" s="1258"/>
      <c r="AX51" s="1258"/>
      <c r="AY51" s="1258"/>
      <c r="AZ51" s="1258"/>
      <c r="BA51" s="1258"/>
      <c r="BB51" s="1258" t="s">
        <v>630</v>
      </c>
      <c r="BC51" s="1258"/>
      <c r="BD51" s="1258"/>
      <c r="BE51" s="1258"/>
      <c r="BF51" s="1258"/>
      <c r="BG51" s="1258"/>
      <c r="BH51" s="1258"/>
      <c r="BI51" s="1258"/>
      <c r="BJ51" s="1258"/>
      <c r="BK51" s="1258"/>
      <c r="BL51" s="1258"/>
      <c r="BM51" s="1258"/>
      <c r="BN51" s="1258"/>
      <c r="BO51" s="1258"/>
      <c r="BP51" s="1255">
        <v>74.599999999999994</v>
      </c>
      <c r="BQ51" s="1255"/>
      <c r="BR51" s="1255"/>
      <c r="BS51" s="1255"/>
      <c r="BT51" s="1255"/>
      <c r="BU51" s="1255"/>
      <c r="BV51" s="1255"/>
      <c r="BW51" s="1255"/>
      <c r="BX51" s="1255">
        <v>80.2</v>
      </c>
      <c r="BY51" s="1255"/>
      <c r="BZ51" s="1255"/>
      <c r="CA51" s="1255"/>
      <c r="CB51" s="1255"/>
      <c r="CC51" s="1255"/>
      <c r="CD51" s="1255"/>
      <c r="CE51" s="1255"/>
      <c r="CF51" s="1255">
        <v>57.9</v>
      </c>
      <c r="CG51" s="1255"/>
      <c r="CH51" s="1255"/>
      <c r="CI51" s="1255"/>
      <c r="CJ51" s="1255"/>
      <c r="CK51" s="1255"/>
      <c r="CL51" s="1255"/>
      <c r="CM51" s="1255"/>
      <c r="CN51" s="1255">
        <v>30.5</v>
      </c>
      <c r="CO51" s="1255"/>
      <c r="CP51" s="1255"/>
      <c r="CQ51" s="1255"/>
      <c r="CR51" s="1255"/>
      <c r="CS51" s="1255"/>
      <c r="CT51" s="1255"/>
      <c r="CU51" s="1255"/>
      <c r="CV51" s="1255">
        <v>29.8</v>
      </c>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631</v>
      </c>
      <c r="BC53" s="1258"/>
      <c r="BD53" s="1258"/>
      <c r="BE53" s="1258"/>
      <c r="BF53" s="1258"/>
      <c r="BG53" s="1258"/>
      <c r="BH53" s="1258"/>
      <c r="BI53" s="1258"/>
      <c r="BJ53" s="1258"/>
      <c r="BK53" s="1258"/>
      <c r="BL53" s="1258"/>
      <c r="BM53" s="1258"/>
      <c r="BN53" s="1258"/>
      <c r="BO53" s="1258"/>
      <c r="BP53" s="1255">
        <v>56.9</v>
      </c>
      <c r="BQ53" s="1255"/>
      <c r="BR53" s="1255"/>
      <c r="BS53" s="1255"/>
      <c r="BT53" s="1255"/>
      <c r="BU53" s="1255"/>
      <c r="BV53" s="1255"/>
      <c r="BW53" s="1255"/>
      <c r="BX53" s="1255">
        <v>57.9</v>
      </c>
      <c r="BY53" s="1255"/>
      <c r="BZ53" s="1255"/>
      <c r="CA53" s="1255"/>
      <c r="CB53" s="1255"/>
      <c r="CC53" s="1255"/>
      <c r="CD53" s="1255"/>
      <c r="CE53" s="1255"/>
      <c r="CF53" s="1255">
        <v>59.4</v>
      </c>
      <c r="CG53" s="1255"/>
      <c r="CH53" s="1255"/>
      <c r="CI53" s="1255"/>
      <c r="CJ53" s="1255"/>
      <c r="CK53" s="1255"/>
      <c r="CL53" s="1255"/>
      <c r="CM53" s="1255"/>
      <c r="CN53" s="1255">
        <v>54.4</v>
      </c>
      <c r="CO53" s="1255"/>
      <c r="CP53" s="1255"/>
      <c r="CQ53" s="1255"/>
      <c r="CR53" s="1255"/>
      <c r="CS53" s="1255"/>
      <c r="CT53" s="1255"/>
      <c r="CU53" s="1255"/>
      <c r="CV53" s="1255">
        <v>61.5</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632</v>
      </c>
      <c r="AO55" s="1259"/>
      <c r="AP55" s="1259"/>
      <c r="AQ55" s="1259"/>
      <c r="AR55" s="1259"/>
      <c r="AS55" s="1259"/>
      <c r="AT55" s="1259"/>
      <c r="AU55" s="1259"/>
      <c r="AV55" s="1259"/>
      <c r="AW55" s="1259"/>
      <c r="AX55" s="1259"/>
      <c r="AY55" s="1259"/>
      <c r="AZ55" s="1259"/>
      <c r="BA55" s="1259"/>
      <c r="BB55" s="1258" t="s">
        <v>630</v>
      </c>
      <c r="BC55" s="1258"/>
      <c r="BD55" s="1258"/>
      <c r="BE55" s="1258"/>
      <c r="BF55" s="1258"/>
      <c r="BG55" s="1258"/>
      <c r="BH55" s="1258"/>
      <c r="BI55" s="1258"/>
      <c r="BJ55" s="1258"/>
      <c r="BK55" s="1258"/>
      <c r="BL55" s="1258"/>
      <c r="BM55" s="1258"/>
      <c r="BN55" s="1258"/>
      <c r="BO55" s="1258"/>
      <c r="BP55" s="1255">
        <v>20.9</v>
      </c>
      <c r="BQ55" s="1255"/>
      <c r="BR55" s="1255"/>
      <c r="BS55" s="1255"/>
      <c r="BT55" s="1255"/>
      <c r="BU55" s="1255"/>
      <c r="BV55" s="1255"/>
      <c r="BW55" s="1255"/>
      <c r="BX55" s="1255">
        <v>21</v>
      </c>
      <c r="BY55" s="1255"/>
      <c r="BZ55" s="1255"/>
      <c r="CA55" s="1255"/>
      <c r="CB55" s="1255"/>
      <c r="CC55" s="1255"/>
      <c r="CD55" s="1255"/>
      <c r="CE55" s="1255"/>
      <c r="CF55" s="1255">
        <v>23.5</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631</v>
      </c>
      <c r="BC57" s="1258"/>
      <c r="BD57" s="1258"/>
      <c r="BE57" s="1258"/>
      <c r="BF57" s="1258"/>
      <c r="BG57" s="1258"/>
      <c r="BH57" s="1258"/>
      <c r="BI57" s="1258"/>
      <c r="BJ57" s="1258"/>
      <c r="BK57" s="1258"/>
      <c r="BL57" s="1258"/>
      <c r="BM57" s="1258"/>
      <c r="BN57" s="1258"/>
      <c r="BO57" s="1258"/>
      <c r="BP57" s="1255">
        <v>60.5</v>
      </c>
      <c r="BQ57" s="1255"/>
      <c r="BR57" s="1255"/>
      <c r="BS57" s="1255"/>
      <c r="BT57" s="1255"/>
      <c r="BU57" s="1255"/>
      <c r="BV57" s="1255"/>
      <c r="BW57" s="1255"/>
      <c r="BX57" s="1255">
        <v>61.4</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633</v>
      </c>
    </row>
    <row r="64" spans="1:109" x14ac:dyDescent="0.15">
      <c r="B64" s="372"/>
      <c r="G64" s="379"/>
      <c r="I64" s="392"/>
      <c r="J64" s="392"/>
      <c r="K64" s="392"/>
      <c r="L64" s="392"/>
      <c r="M64" s="392"/>
      <c r="N64" s="393"/>
      <c r="AM64" s="379"/>
      <c r="AN64" s="379" t="s">
        <v>627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635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628</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574</v>
      </c>
      <c r="BQ72" s="1259"/>
      <c r="BR72" s="1259"/>
      <c r="BS72" s="1259"/>
      <c r="BT72" s="1259"/>
      <c r="BU72" s="1259"/>
      <c r="BV72" s="1259"/>
      <c r="BW72" s="1259"/>
      <c r="BX72" s="1259" t="s">
        <v>575</v>
      </c>
      <c r="BY72" s="1259"/>
      <c r="BZ72" s="1259"/>
      <c r="CA72" s="1259"/>
      <c r="CB72" s="1259"/>
      <c r="CC72" s="1259"/>
      <c r="CD72" s="1259"/>
      <c r="CE72" s="1259"/>
      <c r="CF72" s="1259" t="s">
        <v>576</v>
      </c>
      <c r="CG72" s="1259"/>
      <c r="CH72" s="1259"/>
      <c r="CI72" s="1259"/>
      <c r="CJ72" s="1259"/>
      <c r="CK72" s="1259"/>
      <c r="CL72" s="1259"/>
      <c r="CM72" s="1259"/>
      <c r="CN72" s="1259" t="s">
        <v>577</v>
      </c>
      <c r="CO72" s="1259"/>
      <c r="CP72" s="1259"/>
      <c r="CQ72" s="1259"/>
      <c r="CR72" s="1259"/>
      <c r="CS72" s="1259"/>
      <c r="CT72" s="1259"/>
      <c r="CU72" s="1259"/>
      <c r="CV72" s="1259" t="s">
        <v>578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629</v>
      </c>
      <c r="AO73" s="1258"/>
      <c r="AP73" s="1258"/>
      <c r="AQ73" s="1258"/>
      <c r="AR73" s="1258"/>
      <c r="AS73" s="1258"/>
      <c r="AT73" s="1258"/>
      <c r="AU73" s="1258"/>
      <c r="AV73" s="1258"/>
      <c r="AW73" s="1258"/>
      <c r="AX73" s="1258"/>
      <c r="AY73" s="1258"/>
      <c r="AZ73" s="1258"/>
      <c r="BA73" s="1258"/>
      <c r="BB73" s="1258" t="s">
        <v>630</v>
      </c>
      <c r="BC73" s="1258"/>
      <c r="BD73" s="1258"/>
      <c r="BE73" s="1258"/>
      <c r="BF73" s="1258"/>
      <c r="BG73" s="1258"/>
      <c r="BH73" s="1258"/>
      <c r="BI73" s="1258"/>
      <c r="BJ73" s="1258"/>
      <c r="BK73" s="1258"/>
      <c r="BL73" s="1258"/>
      <c r="BM73" s="1258"/>
      <c r="BN73" s="1258"/>
      <c r="BO73" s="1258"/>
      <c r="BP73" s="1255">
        <v>74.599999999999994</v>
      </c>
      <c r="BQ73" s="1255"/>
      <c r="BR73" s="1255"/>
      <c r="BS73" s="1255"/>
      <c r="BT73" s="1255"/>
      <c r="BU73" s="1255"/>
      <c r="BV73" s="1255"/>
      <c r="BW73" s="1255"/>
      <c r="BX73" s="1255">
        <v>80.2</v>
      </c>
      <c r="BY73" s="1255"/>
      <c r="BZ73" s="1255"/>
      <c r="CA73" s="1255"/>
      <c r="CB73" s="1255"/>
      <c r="CC73" s="1255"/>
      <c r="CD73" s="1255"/>
      <c r="CE73" s="1255"/>
      <c r="CF73" s="1255">
        <v>57.9</v>
      </c>
      <c r="CG73" s="1255"/>
      <c r="CH73" s="1255"/>
      <c r="CI73" s="1255"/>
      <c r="CJ73" s="1255"/>
      <c r="CK73" s="1255"/>
      <c r="CL73" s="1255"/>
      <c r="CM73" s="1255"/>
      <c r="CN73" s="1255">
        <v>30.5</v>
      </c>
      <c r="CO73" s="1255"/>
      <c r="CP73" s="1255"/>
      <c r="CQ73" s="1255"/>
      <c r="CR73" s="1255"/>
      <c r="CS73" s="1255"/>
      <c r="CT73" s="1255"/>
      <c r="CU73" s="1255"/>
      <c r="CV73" s="1255">
        <v>29.8</v>
      </c>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634</v>
      </c>
      <c r="BC75" s="1258"/>
      <c r="BD75" s="1258"/>
      <c r="BE75" s="1258"/>
      <c r="BF75" s="1258"/>
      <c r="BG75" s="1258"/>
      <c r="BH75" s="1258"/>
      <c r="BI75" s="1258"/>
      <c r="BJ75" s="1258"/>
      <c r="BK75" s="1258"/>
      <c r="BL75" s="1258"/>
      <c r="BM75" s="1258"/>
      <c r="BN75" s="1258"/>
      <c r="BO75" s="1258"/>
      <c r="BP75" s="1255">
        <v>10</v>
      </c>
      <c r="BQ75" s="1255"/>
      <c r="BR75" s="1255"/>
      <c r="BS75" s="1255"/>
      <c r="BT75" s="1255"/>
      <c r="BU75" s="1255"/>
      <c r="BV75" s="1255"/>
      <c r="BW75" s="1255"/>
      <c r="BX75" s="1255">
        <v>11.3</v>
      </c>
      <c r="BY75" s="1255"/>
      <c r="BZ75" s="1255"/>
      <c r="CA75" s="1255"/>
      <c r="CB75" s="1255"/>
      <c r="CC75" s="1255"/>
      <c r="CD75" s="1255"/>
      <c r="CE75" s="1255"/>
      <c r="CF75" s="1255">
        <v>11.4</v>
      </c>
      <c r="CG75" s="1255"/>
      <c r="CH75" s="1255"/>
      <c r="CI75" s="1255"/>
      <c r="CJ75" s="1255"/>
      <c r="CK75" s="1255"/>
      <c r="CL75" s="1255"/>
      <c r="CM75" s="1255"/>
      <c r="CN75" s="1255">
        <v>11.5</v>
      </c>
      <c r="CO75" s="1255"/>
      <c r="CP75" s="1255"/>
      <c r="CQ75" s="1255"/>
      <c r="CR75" s="1255"/>
      <c r="CS75" s="1255"/>
      <c r="CT75" s="1255"/>
      <c r="CU75" s="1255"/>
      <c r="CV75" s="1255">
        <v>11.8</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632</v>
      </c>
      <c r="AO77" s="1259"/>
      <c r="AP77" s="1259"/>
      <c r="AQ77" s="1259"/>
      <c r="AR77" s="1259"/>
      <c r="AS77" s="1259"/>
      <c r="AT77" s="1259"/>
      <c r="AU77" s="1259"/>
      <c r="AV77" s="1259"/>
      <c r="AW77" s="1259"/>
      <c r="AX77" s="1259"/>
      <c r="AY77" s="1259"/>
      <c r="AZ77" s="1259"/>
      <c r="BA77" s="1259"/>
      <c r="BB77" s="1258" t="s">
        <v>630</v>
      </c>
      <c r="BC77" s="1258"/>
      <c r="BD77" s="1258"/>
      <c r="BE77" s="1258"/>
      <c r="BF77" s="1258"/>
      <c r="BG77" s="1258"/>
      <c r="BH77" s="1258"/>
      <c r="BI77" s="1258"/>
      <c r="BJ77" s="1258"/>
      <c r="BK77" s="1258"/>
      <c r="BL77" s="1258"/>
      <c r="BM77" s="1258"/>
      <c r="BN77" s="1258"/>
      <c r="BO77" s="1258"/>
      <c r="BP77" s="1255">
        <v>20.9</v>
      </c>
      <c r="BQ77" s="1255"/>
      <c r="BR77" s="1255"/>
      <c r="BS77" s="1255"/>
      <c r="BT77" s="1255"/>
      <c r="BU77" s="1255"/>
      <c r="BV77" s="1255"/>
      <c r="BW77" s="1255"/>
      <c r="BX77" s="1255">
        <v>21</v>
      </c>
      <c r="BY77" s="1255"/>
      <c r="BZ77" s="1255"/>
      <c r="CA77" s="1255"/>
      <c r="CB77" s="1255"/>
      <c r="CC77" s="1255"/>
      <c r="CD77" s="1255"/>
      <c r="CE77" s="1255"/>
      <c r="CF77" s="1255">
        <v>23.5</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634</v>
      </c>
      <c r="BC79" s="1258"/>
      <c r="BD79" s="1258"/>
      <c r="BE79" s="1258"/>
      <c r="BF79" s="1258"/>
      <c r="BG79" s="1258"/>
      <c r="BH79" s="1258"/>
      <c r="BI79" s="1258"/>
      <c r="BJ79" s="1258"/>
      <c r="BK79" s="1258"/>
      <c r="BL79" s="1258"/>
      <c r="BM79" s="1258"/>
      <c r="BN79" s="1258"/>
      <c r="BO79" s="1258"/>
      <c r="BP79" s="1255">
        <v>9.1</v>
      </c>
      <c r="BQ79" s="1255"/>
      <c r="BR79" s="1255"/>
      <c r="BS79" s="1255"/>
      <c r="BT79" s="1255"/>
      <c r="BU79" s="1255"/>
      <c r="BV79" s="1255"/>
      <c r="BW79" s="1255"/>
      <c r="BX79" s="1255">
        <v>9.1999999999999993</v>
      </c>
      <c r="BY79" s="1255"/>
      <c r="BZ79" s="1255"/>
      <c r="CA79" s="1255"/>
      <c r="CB79" s="1255"/>
      <c r="CC79" s="1255"/>
      <c r="CD79" s="1255"/>
      <c r="CE79" s="1255"/>
      <c r="CF79" s="1255">
        <v>8.6</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r01MXY6npqaNRzKEXo+sza0FJK3Cy3vEeVcILAqlCz4R55V93sGSSpx6sT+/5qtcwYcbV7tGZ0bjioIOMwMVQg==" saltValue="sc4TNy5KtwIFwdmVfjze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47850-F285-40B7-A4E7-774FA798C5B0}">
  <sheetPr>
    <pageSetUpPr fitToPage="1"/>
  </sheetPr>
  <dimension ref="A1:DR125"/>
  <sheetViews>
    <sheetView showGridLines="0" topLeftCell="A5" zoomScale="70" zoomScaleNormal="70" zoomScaleSheetLayoutView="70" workbookViewId="0">
      <selection activeCell="BJ110" sqref="BJ11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is6G1U2dNE8tAPyAOo7hL+1bec+twsCD7DG5+aBrXI8c7JvMz5XQaCTSfpvCXP6bwdq9gdiRZqELpFNnZZ/d/Q==" saltValue="O0VX1UFiu8YBJO697fXc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3E02F-F86B-40B7-90E1-D917D6BC2B2B}">
  <sheetPr>
    <pageSetUpPr fitToPage="1"/>
  </sheetPr>
  <dimension ref="A1:DR125"/>
  <sheetViews>
    <sheetView showGridLines="0" topLeftCell="A92" zoomScale="70" zoomScaleNormal="70" zoomScaleSheetLayoutView="55" workbookViewId="0">
      <selection activeCell="AE109" sqref="AE10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521</v>
      </c>
    </row>
  </sheetData>
  <sheetProtection algorithmName="SHA-512" hashValue="mYEHsfRgksbPwwzJao6FELUkLPG2MHunJyirRbb4VOT/oAJXAFCXYTcW14WZN/IVojILFSLxFX31mc3+5AC6KA==" saltValue="Dgq9Yx/fFpoRvnXpMiQD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571</v>
      </c>
      <c r="G2" s="151"/>
      <c r="H2" s="152"/>
    </row>
    <row r="3" spans="1:8" x14ac:dyDescent="0.15">
      <c r="A3" s="148" t="s">
        <v>564</v>
      </c>
      <c r="B3" s="153"/>
      <c r="C3" s="154"/>
      <c r="D3" s="155">
        <v>131024</v>
      </c>
      <c r="E3" s="156"/>
      <c r="F3" s="157">
        <v>108252</v>
      </c>
      <c r="G3" s="158"/>
      <c r="H3" s="159"/>
    </row>
    <row r="4" spans="1:8" x14ac:dyDescent="0.15">
      <c r="A4" s="160"/>
      <c r="B4" s="161"/>
      <c r="C4" s="162"/>
      <c r="D4" s="163">
        <v>106054</v>
      </c>
      <c r="E4" s="164"/>
      <c r="F4" s="165">
        <v>50321</v>
      </c>
      <c r="G4" s="166"/>
      <c r="H4" s="167"/>
    </row>
    <row r="5" spans="1:8" x14ac:dyDescent="0.15">
      <c r="A5" s="148" t="s">
        <v>566</v>
      </c>
      <c r="B5" s="153"/>
      <c r="C5" s="154"/>
      <c r="D5" s="155">
        <v>154245</v>
      </c>
      <c r="E5" s="156"/>
      <c r="F5" s="157">
        <v>93492</v>
      </c>
      <c r="G5" s="158"/>
      <c r="H5" s="159"/>
    </row>
    <row r="6" spans="1:8" x14ac:dyDescent="0.15">
      <c r="A6" s="160"/>
      <c r="B6" s="161"/>
      <c r="C6" s="162"/>
      <c r="D6" s="163">
        <v>123493</v>
      </c>
      <c r="E6" s="164"/>
      <c r="F6" s="165">
        <v>53316</v>
      </c>
      <c r="G6" s="166"/>
      <c r="H6" s="167"/>
    </row>
    <row r="7" spans="1:8" x14ac:dyDescent="0.15">
      <c r="A7" s="148" t="s">
        <v>567</v>
      </c>
      <c r="B7" s="153"/>
      <c r="C7" s="154"/>
      <c r="D7" s="155">
        <v>138147</v>
      </c>
      <c r="E7" s="156"/>
      <c r="F7" s="157">
        <v>94796</v>
      </c>
      <c r="G7" s="158"/>
      <c r="H7" s="159"/>
    </row>
    <row r="8" spans="1:8" x14ac:dyDescent="0.15">
      <c r="A8" s="160"/>
      <c r="B8" s="161"/>
      <c r="C8" s="162"/>
      <c r="D8" s="163">
        <v>96084</v>
      </c>
      <c r="E8" s="164"/>
      <c r="F8" s="165">
        <v>55781</v>
      </c>
      <c r="G8" s="166"/>
      <c r="H8" s="167"/>
    </row>
    <row r="9" spans="1:8" x14ac:dyDescent="0.15">
      <c r="A9" s="148" t="s">
        <v>568</v>
      </c>
      <c r="B9" s="153"/>
      <c r="C9" s="154"/>
      <c r="D9" s="155">
        <v>155989</v>
      </c>
      <c r="E9" s="156"/>
      <c r="F9" s="157">
        <v>97758</v>
      </c>
      <c r="G9" s="158"/>
      <c r="H9" s="159"/>
    </row>
    <row r="10" spans="1:8" x14ac:dyDescent="0.15">
      <c r="A10" s="160"/>
      <c r="B10" s="161"/>
      <c r="C10" s="162"/>
      <c r="D10" s="163">
        <v>121576</v>
      </c>
      <c r="E10" s="164"/>
      <c r="F10" s="165">
        <v>45946</v>
      </c>
      <c r="G10" s="166"/>
      <c r="H10" s="167"/>
    </row>
    <row r="11" spans="1:8" x14ac:dyDescent="0.15">
      <c r="A11" s="148" t="s">
        <v>569</v>
      </c>
      <c r="B11" s="153"/>
      <c r="C11" s="154"/>
      <c r="D11" s="155">
        <v>150299</v>
      </c>
      <c r="E11" s="156"/>
      <c r="F11" s="157">
        <v>91338</v>
      </c>
      <c r="G11" s="158"/>
      <c r="H11" s="159"/>
    </row>
    <row r="12" spans="1:8" x14ac:dyDescent="0.15">
      <c r="A12" s="160"/>
      <c r="B12" s="161"/>
      <c r="C12" s="168"/>
      <c r="D12" s="163">
        <v>123379</v>
      </c>
      <c r="E12" s="164"/>
      <c r="F12" s="165">
        <v>43989</v>
      </c>
      <c r="G12" s="166"/>
      <c r="H12" s="167"/>
    </row>
    <row r="13" spans="1:8" x14ac:dyDescent="0.15">
      <c r="A13" s="148"/>
      <c r="B13" s="153"/>
      <c r="C13" s="169"/>
      <c r="D13" s="170">
        <v>145941</v>
      </c>
      <c r="E13" s="171"/>
      <c r="F13" s="172">
        <v>97127</v>
      </c>
      <c r="G13" s="173"/>
      <c r="H13" s="159"/>
    </row>
    <row r="14" spans="1:8" x14ac:dyDescent="0.15">
      <c r="A14" s="160"/>
      <c r="B14" s="161"/>
      <c r="C14" s="162"/>
      <c r="D14" s="163">
        <v>114117</v>
      </c>
      <c r="E14" s="164"/>
      <c r="F14" s="165">
        <v>49871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8.1199999999999992</v>
      </c>
      <c r="C19" s="174">
        <f>ROUND(VALUE(SUBSTITUTE(実質収支比率等に係る経年分析!G$48,"▲","-")),2)</f>
        <v>5.66</v>
      </c>
      <c r="D19" s="174">
        <f>ROUND(VALUE(SUBSTITUTE(実質収支比率等に係る経年分析!H$48,"▲","-")),2)</f>
        <v>11.24</v>
      </c>
      <c r="E19" s="174">
        <f>ROUND(VALUE(SUBSTITUTE(実質収支比率等に係る経年分析!I$48,"▲","-")),2)</f>
        <v>8.56</v>
      </c>
      <c r="F19" s="174">
        <f>ROUND(VALUE(SUBSTITUTE(実質収支比率等に係る経年分析!J$48,"▲","-")),2)</f>
        <v>7.25</v>
      </c>
    </row>
    <row r="20" spans="1:11" x14ac:dyDescent="0.15">
      <c r="A20" s="174" t="s">
        <v>57</v>
      </c>
      <c r="B20" s="174">
        <f>ROUND(VALUE(SUBSTITUTE(実質収支比率等に係る経年分析!F$47,"▲","-")),2)</f>
        <v>73.44</v>
      </c>
      <c r="C20" s="174">
        <f>ROUND(VALUE(SUBSTITUTE(実質収支比率等に係る経年分析!G$47,"▲","-")),2)</f>
        <v>74.38</v>
      </c>
      <c r="D20" s="174">
        <f>ROUND(VALUE(SUBSTITUTE(実質収支比率等に係る経年分析!H$47,"▲","-")),2)</f>
        <v>54.91</v>
      </c>
      <c r="E20" s="174">
        <f>ROUND(VALUE(SUBSTITUTE(実質収支比率等に係る経年分析!I$47,"▲","-")),2)</f>
        <v>57.57</v>
      </c>
      <c r="F20" s="174">
        <f>ROUND(VALUE(SUBSTITUTE(実質収支比率等に係る経年分析!J$47,"▲","-")),2)</f>
        <v>59.54</v>
      </c>
    </row>
    <row r="21" spans="1:11" x14ac:dyDescent="0.15">
      <c r="A21" s="174" t="s">
        <v>58</v>
      </c>
      <c r="B21" s="174">
        <f>IF(ISNUMBER(VALUE(SUBSTITUTE(実質収支比率等に係る経年分析!F$49,"▲","-"))),ROUND(VALUE(SUBSTITUTE(実質収支比率等に係る経年分析!F$49,"▲","-")),2),NA())</f>
        <v>-5.22</v>
      </c>
      <c r="C21" s="174">
        <f>IF(ISNUMBER(VALUE(SUBSTITUTE(実質収支比率等に係る経年分析!G$49,"▲","-"))),ROUND(VALUE(SUBSTITUTE(実質収支比率等に係る経年分析!G$49,"▲","-")),2),NA())</f>
        <v>-6.34</v>
      </c>
      <c r="D21" s="174">
        <f>IF(ISNUMBER(VALUE(SUBSTITUTE(実質収支比率等に係る経年分析!H$49,"▲","-"))),ROUND(VALUE(SUBSTITUTE(実質収支比率等に係る経年分析!H$49,"▲","-")),2),NA())</f>
        <v>-10.59</v>
      </c>
      <c r="E21" s="174">
        <f>IF(ISNUMBER(VALUE(SUBSTITUTE(実質収支比率等に係る経年分析!I$49,"▲","-"))),ROUND(VALUE(SUBSTITUTE(実質収支比率等に係る経年分析!I$49,"▲","-")),2),NA())</f>
        <v>-3.98</v>
      </c>
      <c r="F21" s="174">
        <f>IF(ISNUMBER(VALUE(SUBSTITUTE(実質収支比率等に係る経年分析!J$49,"▲","-"))),ROUND(VALUE(SUBSTITUTE(実質収支比率等に係る経年分析!J$49,"▲","-")),2),NA())</f>
        <v>-2.52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国民健康保険特別会計（直診勘定）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0.09</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0.08</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奨学会特別会計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0.17</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介護保険特別会計（事業勘定）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1.37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2.72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0.82</v>
      </c>
    </row>
    <row r="32" spans="1:11" x14ac:dyDescent="0.15">
      <c r="A32" s="175" t="str">
        <f>IF(連結実質赤字比率に係る赤字・黒字の構成分析!C$38="",NA(),連結実質赤字比率に係る赤字・黒字の構成分析!C$38)</f>
        <v>国民健康保険特別会計（事業勘定）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1.73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1.81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0.96</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11.59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9.65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5.88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4.4800000000000004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4.9800000000000004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5.32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6.07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11.11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8.3699999999999992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7.04</v>
      </c>
    </row>
    <row r="36" spans="1:16" x14ac:dyDescent="0.15">
      <c r="A36" s="175" t="str">
        <f>IF(連結実質赤字比率に係る赤字・黒字の構成分析!C$34="",NA(),連結実質赤字比率に係る赤字・黒字の構成分析!C$34)</f>
        <v>国民健康保険病院事業会計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25.47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23.2</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1759</v>
      </c>
      <c r="E42" s="176"/>
      <c r="F42" s="176"/>
      <c r="G42" s="176">
        <f>'実質公債費比率（分子）の構造'!L$52</f>
        <v>1746</v>
      </c>
      <c r="H42" s="176"/>
      <c r="I42" s="176"/>
      <c r="J42" s="176">
        <f>'実質公債費比率（分子）の構造'!M$52</f>
        <v>1807</v>
      </c>
      <c r="K42" s="176"/>
      <c r="L42" s="176"/>
      <c r="M42" s="176">
        <f>'実質公債費比率（分子）の構造'!N$52</f>
        <v>1819</v>
      </c>
      <c r="N42" s="176"/>
      <c r="O42" s="176"/>
      <c r="P42" s="176">
        <f>'実質公債費比率（分子）の構造'!O$52</f>
        <v>1813</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v>
      </c>
      <c r="C44" s="176"/>
      <c r="D44" s="176"/>
      <c r="E44" s="176">
        <f>'実質公債費比率（分子）の構造'!L$50</f>
        <v>3</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15">
      <c r="A45" s="176" t="s">
        <v>68</v>
      </c>
      <c r="B45" s="176">
        <f>'実質公債費比率（分子）の構造'!K$49</f>
        <v>56</v>
      </c>
      <c r="C45" s="176"/>
      <c r="D45" s="176"/>
      <c r="E45" s="176">
        <f>'実質公債費比率（分子）の構造'!L$49</f>
        <v>88</v>
      </c>
      <c r="F45" s="176"/>
      <c r="G45" s="176"/>
      <c r="H45" s="176">
        <f>'実質公債費比率（分子）の構造'!M$49</f>
        <v>99</v>
      </c>
      <c r="I45" s="176"/>
      <c r="J45" s="176"/>
      <c r="K45" s="176">
        <f>'実質公債費比率（分子）の構造'!N$49</f>
        <v>97</v>
      </c>
      <c r="L45" s="176"/>
      <c r="M45" s="176"/>
      <c r="N45" s="176">
        <f>'実質公債費比率（分子）の構造'!O$49</f>
        <v>98</v>
      </c>
      <c r="O45" s="176"/>
      <c r="P45" s="176"/>
    </row>
    <row r="46" spans="1:16" x14ac:dyDescent="0.15">
      <c r="A46" s="176" t="s">
        <v>69</v>
      </c>
      <c r="B46" s="176">
        <f>'実質公債費比率（分子）の構造'!K$48</f>
        <v>595</v>
      </c>
      <c r="C46" s="176"/>
      <c r="D46" s="176"/>
      <c r="E46" s="176">
        <f>'実質公債費比率（分子）の構造'!L$48</f>
        <v>593</v>
      </c>
      <c r="F46" s="176"/>
      <c r="G46" s="176"/>
      <c r="H46" s="176">
        <f>'実質公債費比率（分子）の構造'!M$48</f>
        <v>578</v>
      </c>
      <c r="I46" s="176"/>
      <c r="J46" s="176"/>
      <c r="K46" s="176">
        <f>'実質公債費比率（分子）の構造'!N$48</f>
        <v>598</v>
      </c>
      <c r="L46" s="176"/>
      <c r="M46" s="176"/>
      <c r="N46" s="176">
        <f>'実質公債費比率（分子）の構造'!O$48</f>
        <v>638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1705</v>
      </c>
      <c r="C49" s="176"/>
      <c r="D49" s="176"/>
      <c r="E49" s="176">
        <f>'実質公債費比率（分子）の構造'!L$45</f>
        <v>1662</v>
      </c>
      <c r="F49" s="176"/>
      <c r="G49" s="176"/>
      <c r="H49" s="176">
        <f>'実質公債費比率（分子）の構造'!M$45</f>
        <v>1757</v>
      </c>
      <c r="I49" s="176"/>
      <c r="J49" s="176"/>
      <c r="K49" s="176">
        <f>'実質公債費比率（分子）の構造'!N$45</f>
        <v>1785</v>
      </c>
      <c r="L49" s="176"/>
      <c r="M49" s="176"/>
      <c r="N49" s="176">
        <f>'実質公債費比率（分子）の構造'!O$45</f>
        <v>1775</v>
      </c>
      <c r="O49" s="176"/>
      <c r="P49" s="176"/>
    </row>
    <row r="50" spans="1:16" x14ac:dyDescent="0.15">
      <c r="A50" s="176" t="s">
        <v>73</v>
      </c>
      <c r="B50" s="176" t="e">
        <f>NA()</f>
        <v>#N/A</v>
      </c>
      <c r="C50" s="176">
        <f>IF(ISNUMBER('実質公債費比率（分子）の構造'!K$53),'実質公債費比率（分子）の構造'!K$53,NA())</f>
        <v>598</v>
      </c>
      <c r="D50" s="176" t="e">
        <f>NA()</f>
        <v>#N/A</v>
      </c>
      <c r="E50" s="176" t="e">
        <f>NA()</f>
        <v>#N/A</v>
      </c>
      <c r="F50" s="176">
        <f>IF(ISNUMBER('実質公債費比率（分子）の構造'!L$53),'実質公債費比率（分子）の構造'!L$53,NA())</f>
        <v>600</v>
      </c>
      <c r="G50" s="176" t="e">
        <f>NA()</f>
        <v>#N/A</v>
      </c>
      <c r="H50" s="176" t="e">
        <f>NA()</f>
        <v>#N/A</v>
      </c>
      <c r="I50" s="176">
        <f>IF(ISNUMBER('実質公債費比率（分子）の構造'!M$53),'実質公債費比率（分子）の構造'!M$53,NA())</f>
        <v>631</v>
      </c>
      <c r="J50" s="176" t="e">
        <f>NA()</f>
        <v>#N/A</v>
      </c>
      <c r="K50" s="176" t="e">
        <f>NA()</f>
        <v>#N/A</v>
      </c>
      <c r="L50" s="176">
        <f>IF(ISNUMBER('実質公債費比率（分子）の構造'!N$53),'実質公債費比率（分子）の構造'!N$53,NA())</f>
        <v>664</v>
      </c>
      <c r="M50" s="176" t="e">
        <f>NA()</f>
        <v>#N/A</v>
      </c>
      <c r="N50" s="176" t="e">
        <f>NA()</f>
        <v>#N/A</v>
      </c>
      <c r="O50" s="176">
        <f>IF(ISNUMBER('実質公債費比率（分子）の構造'!O$53),'実質公債費比率（分子）の構造'!O$53,NA())</f>
        <v>701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14568</v>
      </c>
      <c r="E56" s="175"/>
      <c r="F56" s="175"/>
      <c r="G56" s="175">
        <f>'将来負担比率（分子）の構造'!J$52</f>
        <v>13487</v>
      </c>
      <c r="H56" s="175"/>
      <c r="I56" s="175"/>
      <c r="J56" s="175">
        <f>'将来負担比率（分子）の構造'!K$52</f>
        <v>13065</v>
      </c>
      <c r="K56" s="175"/>
      <c r="L56" s="175"/>
      <c r="M56" s="175">
        <f>'将来負担比率（分子）の構造'!L$52</f>
        <v>13395</v>
      </c>
      <c r="N56" s="175"/>
      <c r="O56" s="175"/>
      <c r="P56" s="175">
        <f>'将来負担比率（分子）の構造'!M$52</f>
        <v>11309</v>
      </c>
    </row>
    <row r="57" spans="1:16" x14ac:dyDescent="0.15">
      <c r="A57" s="175" t="s">
        <v>44</v>
      </c>
      <c r="B57" s="175"/>
      <c r="C57" s="175"/>
      <c r="D57" s="175">
        <f>'将来負担比率（分子）の構造'!I$51</f>
        <v>400</v>
      </c>
      <c r="E57" s="175"/>
      <c r="F57" s="175"/>
      <c r="G57" s="175">
        <f>'将来負担比率（分子）の構造'!J$51</f>
        <v>344</v>
      </c>
      <c r="H57" s="175"/>
      <c r="I57" s="175"/>
      <c r="J57" s="175">
        <f>'将来負担比率（分子）の構造'!K$51</f>
        <v>294</v>
      </c>
      <c r="K57" s="175"/>
      <c r="L57" s="175"/>
      <c r="M57" s="175">
        <f>'将来負担比率（分子）の構造'!L$51</f>
        <v>251</v>
      </c>
      <c r="N57" s="175"/>
      <c r="O57" s="175"/>
      <c r="P57" s="175">
        <f>'将来負担比率（分子）の構造'!M$51</f>
        <v>214</v>
      </c>
    </row>
    <row r="58" spans="1:16" x14ac:dyDescent="0.15">
      <c r="A58" s="175" t="s">
        <v>43</v>
      </c>
      <c r="B58" s="175"/>
      <c r="C58" s="175"/>
      <c r="D58" s="175">
        <f>'将来負担比率（分子）の構造'!I$50</f>
        <v>8716</v>
      </c>
      <c r="E58" s="175"/>
      <c r="F58" s="175"/>
      <c r="G58" s="175">
        <f>'将来負担比率（分子）の構造'!J$50</f>
        <v>8533</v>
      </c>
      <c r="H58" s="175"/>
      <c r="I58" s="175"/>
      <c r="J58" s="175">
        <f>'将来負担比率（分子）の構造'!K$50</f>
        <v>7570</v>
      </c>
      <c r="K58" s="175"/>
      <c r="L58" s="175"/>
      <c r="M58" s="175">
        <f>'将来負担比率（分子）の構造'!L$50</f>
        <v>7877</v>
      </c>
      <c r="N58" s="175"/>
      <c r="O58" s="175"/>
      <c r="P58" s="175">
        <f>'将来負担比率（分子）の構造'!M$50</f>
        <v>7952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1199</v>
      </c>
      <c r="C62" s="175"/>
      <c r="D62" s="175"/>
      <c r="E62" s="175">
        <f>'将来負担比率（分子）の構造'!J$45</f>
        <v>998</v>
      </c>
      <c r="F62" s="175"/>
      <c r="G62" s="175"/>
      <c r="H62" s="175">
        <f>'将来負担比率（分子）の構造'!K$45</f>
        <v>968</v>
      </c>
      <c r="I62" s="175"/>
      <c r="J62" s="175"/>
      <c r="K62" s="175">
        <f>'将来負担比率（分子）の構造'!L$45</f>
        <v>931</v>
      </c>
      <c r="L62" s="175"/>
      <c r="M62" s="175"/>
      <c r="N62" s="175">
        <f>'将来負担比率（分子）の構造'!M$45</f>
        <v>914</v>
      </c>
      <c r="O62" s="175"/>
      <c r="P62" s="175"/>
    </row>
    <row r="63" spans="1:16" x14ac:dyDescent="0.15">
      <c r="A63" s="175" t="s">
        <v>36</v>
      </c>
      <c r="B63" s="175">
        <f>'将来負担比率（分子）の構造'!I$44</f>
        <v>1134</v>
      </c>
      <c r="C63" s="175"/>
      <c r="D63" s="175"/>
      <c r="E63" s="175">
        <f>'将来負担比率（分子）の構造'!J$44</f>
        <v>1060</v>
      </c>
      <c r="F63" s="175"/>
      <c r="G63" s="175"/>
      <c r="H63" s="175">
        <f>'将来負担比率（分子）の構造'!K$44</f>
        <v>977</v>
      </c>
      <c r="I63" s="175"/>
      <c r="J63" s="175"/>
      <c r="K63" s="175">
        <f>'将来負担比率（分子）の構造'!L$44</f>
        <v>915</v>
      </c>
      <c r="L63" s="175"/>
      <c r="M63" s="175"/>
      <c r="N63" s="175">
        <f>'将来負担比率（分子）の構造'!M$44</f>
        <v>809</v>
      </c>
      <c r="O63" s="175"/>
      <c r="P63" s="175"/>
    </row>
    <row r="64" spans="1:16" x14ac:dyDescent="0.15">
      <c r="A64" s="175" t="s">
        <v>35</v>
      </c>
      <c r="B64" s="175">
        <f>'将来負担比率（分子）の構造'!I$43</f>
        <v>8422</v>
      </c>
      <c r="C64" s="175"/>
      <c r="D64" s="175"/>
      <c r="E64" s="175">
        <f>'将来負担比率（分子）の構造'!J$43</f>
        <v>8301</v>
      </c>
      <c r="F64" s="175"/>
      <c r="G64" s="175"/>
      <c r="H64" s="175">
        <f>'将来負担比率（分子）の構造'!K$43</f>
        <v>7165</v>
      </c>
      <c r="I64" s="175"/>
      <c r="J64" s="175"/>
      <c r="K64" s="175">
        <f>'将来負担比率（分子）の構造'!L$43</f>
        <v>7230</v>
      </c>
      <c r="L64" s="175"/>
      <c r="M64" s="175"/>
      <c r="N64" s="175">
        <f>'将来負担比率（分子）の構造'!M$43</f>
        <v>6386</v>
      </c>
      <c r="O64" s="175"/>
      <c r="P64" s="175"/>
    </row>
    <row r="65" spans="1:16" x14ac:dyDescent="0.15">
      <c r="A65" s="175" t="s">
        <v>34</v>
      </c>
      <c r="B65" s="175">
        <f>'将来負担比率（分子）の構造'!I$42</f>
        <v>2672</v>
      </c>
      <c r="C65" s="175"/>
      <c r="D65" s="175"/>
      <c r="E65" s="175">
        <f>'将来負担比率（分子）の構造'!J$42</f>
        <v>2719</v>
      </c>
      <c r="F65" s="175"/>
      <c r="G65" s="175"/>
      <c r="H65" s="175">
        <f>'将来負担比率（分子）の構造'!K$42</f>
        <v>2364</v>
      </c>
      <c r="I65" s="175"/>
      <c r="J65" s="175"/>
      <c r="K65" s="175">
        <f>'将来負担比率（分子）の構造'!L$42</f>
        <v>2443</v>
      </c>
      <c r="L65" s="175"/>
      <c r="M65" s="175"/>
      <c r="N65" s="175">
        <f>'将来負担比率（分子）の構造'!M$42</f>
        <v>2267</v>
      </c>
      <c r="O65" s="175"/>
      <c r="P65" s="175"/>
    </row>
    <row r="66" spans="1:16" x14ac:dyDescent="0.15">
      <c r="A66" s="175" t="s">
        <v>33</v>
      </c>
      <c r="B66" s="175">
        <f>'将来負担比率（分子）の構造'!I$41</f>
        <v>14195</v>
      </c>
      <c r="C66" s="175"/>
      <c r="D66" s="175"/>
      <c r="E66" s="175">
        <f>'将来負担比率（分子）の構造'!J$41</f>
        <v>13484</v>
      </c>
      <c r="F66" s="175"/>
      <c r="G66" s="175"/>
      <c r="H66" s="175">
        <f>'将来負担比率（分子）の構造'!K$41</f>
        <v>12620</v>
      </c>
      <c r="I66" s="175"/>
      <c r="J66" s="175"/>
      <c r="K66" s="175">
        <f>'将来負担比率（分子）の構造'!L$41</f>
        <v>11761</v>
      </c>
      <c r="L66" s="175"/>
      <c r="M66" s="175"/>
      <c r="N66" s="175">
        <f>'将来負担比率（分子）の構造'!M$41</f>
        <v>10783</v>
      </c>
      <c r="O66" s="175"/>
      <c r="P66" s="175"/>
    </row>
    <row r="67" spans="1:16" x14ac:dyDescent="0.15">
      <c r="A67" s="175" t="s">
        <v>77</v>
      </c>
      <c r="B67" s="175" t="e">
        <f>NA()</f>
        <v>#N/A</v>
      </c>
      <c r="C67" s="175">
        <f>IF(ISNUMBER('将来負担比率（分子）の構造'!I$53), IF('将来負担比率（分子）の構造'!I$53 &lt; 0, 0, '将来負担比率（分子）の構造'!I$53), NA())</f>
        <v>3938</v>
      </c>
      <c r="D67" s="175" t="e">
        <f>NA()</f>
        <v>#N/A</v>
      </c>
      <c r="E67" s="175" t="e">
        <f>NA()</f>
        <v>#N/A</v>
      </c>
      <c r="F67" s="175">
        <f>IF(ISNUMBER('将来負担比率（分子）の構造'!J$53), IF('将来負担比率（分子）の構造'!J$53 &lt; 0, 0, '将来負担比率（分子）の構造'!J$53), NA())</f>
        <v>4197</v>
      </c>
      <c r="G67" s="175" t="e">
        <f>NA()</f>
        <v>#N/A</v>
      </c>
      <c r="H67" s="175" t="e">
        <f>NA()</f>
        <v>#N/A</v>
      </c>
      <c r="I67" s="175">
        <f>IF(ISNUMBER('将来負担比率（分子）の構造'!K$53), IF('将来負担比率（分子）の構造'!K$53 &lt; 0, 0, '将来負担比率（分子）の構造'!K$53), NA())</f>
        <v>3165</v>
      </c>
      <c r="J67" s="175" t="e">
        <f>NA()</f>
        <v>#N/A</v>
      </c>
      <c r="K67" s="175" t="e">
        <f>NA()</f>
        <v>#N/A</v>
      </c>
      <c r="L67" s="175">
        <f>IF(ISNUMBER('将来負担比率（分子）の構造'!L$53), IF('将来負担比率（分子）の構造'!L$53 &lt; 0, 0, '将来負担比率（分子）の構造'!L$53), NA())</f>
        <v>1758</v>
      </c>
      <c r="M67" s="175" t="e">
        <f>NA()</f>
        <v>#N/A</v>
      </c>
      <c r="N67" s="175" t="e">
        <f>NA()</f>
        <v>#N/A</v>
      </c>
      <c r="O67" s="175">
        <f>IF(ISNUMBER('将来負担比率（分子）の構造'!M$53), IF('将来負担比率（分子）の構造'!M$53 &lt; 0, 0, '将来負担比率（分子）の構造'!M$53), NA())</f>
        <v>1683</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3963</v>
      </c>
      <c r="C72" s="179">
        <f>基金残高に係る経年分析!G55</f>
        <v>4332</v>
      </c>
      <c r="D72" s="179">
        <f>基金残高に係る経年分析!H55</f>
        <v>4403</v>
      </c>
    </row>
    <row r="73" spans="1:16" x14ac:dyDescent="0.15">
      <c r="A73" s="178" t="s">
        <v>80</v>
      </c>
      <c r="B73" s="179">
        <f>基金残高に係る経年分析!F56</f>
        <v>1189</v>
      </c>
      <c r="C73" s="179">
        <f>基金残高に係る経年分析!G56</f>
        <v>1092</v>
      </c>
      <c r="D73" s="179">
        <f>基金残高に係る経年分析!H56</f>
        <v>1129</v>
      </c>
    </row>
    <row r="74" spans="1:16" x14ac:dyDescent="0.15">
      <c r="A74" s="178" t="s">
        <v>81</v>
      </c>
      <c r="B74" s="179">
        <f>基金残高に係る経年分析!F57</f>
        <v>3664</v>
      </c>
      <c r="C74" s="179">
        <f>基金残高に係る経年分析!G57</f>
        <v>3470</v>
      </c>
      <c r="D74" s="179">
        <f>基金残高に係る経年分析!H57</f>
        <v>3218</v>
      </c>
    </row>
  </sheetData>
  <sheetProtection algorithmName="SHA-512" hashValue="C5XYrV8IhmljGuN6taTSc2Wkz+PSX9sQ2PJwZpq+6g8EbZE0SLxv2haR0ftflnp+5/vElyRAW70R8nQeH96CCg==" saltValue="7wS4q8+W5738ZRoeGVqzT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2024-03-18T07:44:04Z</cp:lastPrinted>
  <dcterms:created xsi:type="dcterms:W3CDTF">2024-02-05T02:49:22Z</dcterms:created>
  <dcterms:modified xsi:type="dcterms:W3CDTF">2024-09-03T23:38:30Z</dcterms:modified>
  <cp:category/>
</cp:coreProperties>
</file>