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aibufsv2.tsuyama.local\data\令和06年度\055500財政課\【財政フォルダ】\KK 公会計\【統一的な基準による地方公会計の整備】\R6\02 県市町村課から\06【9_19〆切】令和４年度財政状況資料集の作成について（2回目・地方公会計関係）\03 公表・県報告\"/>
    </mc:Choice>
  </mc:AlternateContent>
  <bookViews>
    <workbookView xWindow="0" yWindow="0" windowWidth="19335" windowHeight="1161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<sst xmlns="http://schemas.openxmlformats.org/spreadsheetml/2006/main" count="1149" uniqueCount="660">
  <si>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</si>
  <si>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</si>
  <si>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</si>
  <si>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</si>
  <si>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</si>
  <si>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</si>
  <si>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</si>
  <si>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</si>
  <si>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</si>
  <si>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</si>
  <si>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</si>
  <si>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</si>
  <si>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</si>
  <si>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</si>
  <si>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</si>
  <si>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</si>
  <si>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</si>
  <si>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</si>
  <si>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</si>
  <si>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</si>
  <si>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</si>
  <si>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</si>
  <si>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</si>
  <si>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</si>
  <si>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</si>
  <si>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</si>
  <si>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</si>
  <si>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</si>
  <si>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</si>
  <si>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</si>
  <si>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</si>
  <si>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</si>
  <si>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</si>
  <si>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</si>
  <si>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</si>
  <si>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</si>
  <si>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</si>
  <si>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</si>
  <si>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</si>
  <si>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</si>
  <si>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</si>
  <si>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</si>
  <si>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</si>
  <si>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</si>
  <si>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</si>
  <si>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</si>
  <si>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</si>
  <si>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</si>
  <si>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</si>
  <si>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</si>
  <si>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</si>
  <si>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</si>
  <si>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</si>
  <si>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</si>
  <si>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</si>
  <si>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</si>
  <si>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</si>
  <si>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</si>
  <si>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</si>
  <si>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</si>
  <si>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</si>
  <si>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</si>
  <si>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</si>
  <si>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</si>
  <si>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</si>
  <si>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</si>
  <si>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</si>
  <si>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</si>
  <si>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</si>
  <si>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</si>
  <si>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</si>
  <si>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</si>
  <si>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</si>
  <si>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</si>
  <si>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</si>
  <si>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</si>
  <si>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</si>
  <si>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</si>
  <si>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</si>
  <si>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</si>
  <si>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</si>
  <si>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</si>
  <si>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</si>
  <si>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</si>
  <si>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</si>
  <si>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</si>
  <si>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</si>
  <si>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</si>
  <si>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</si>
  <si>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</si>
  <si>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</si>
  <si>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</si>
  <si>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</si>
  <si>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</si>
  <si>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</si>
  <si>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</si>
  <si>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</si>
  <si>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</si>
  <si>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</si>
  <si>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</si>
  <si>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津山市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</si>
  <si>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</si>
  <si>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</si>
  <si>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</si>
  <si>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</si>
  <si>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</si>
  <si>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</si>
  <si>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</si>
  <si>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</si>
  <si>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</si>
  <si>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</si>
  <si>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</si>
  <si>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</si>
  <si>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</si>
  <si>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</si>
  <si>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</si>
  <si>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</si>
  <si>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</si>
  <si>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</si>
  <si>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</si>
  <si>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</si>
  <si>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</si>
  <si>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</si>
  <si>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</si>
  <si>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</si>
  <si>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</si>
  <si>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</si>
  <si>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</si>
  <si>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</si>
  <si>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</si>
  <si>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</si>
  <si>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</si>
  <si>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</si>
  <si>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</si>
  <si>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</si>
  <si>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</si>
  <si>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</si>
  <si>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</si>
  <si>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</si>
  <si>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</si>
  <si>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</si>
  <si>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</si>
  <si>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</si>
  <si>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</si>
  <si>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</si>
  <si>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</si>
  <si>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</si>
  <si>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</si>
  <si>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</si>
  <si>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</si>
  <si>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</si>
  <si>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</si>
  <si>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</si>
  <si>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</si>
  <si>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</si>
  <si>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</si>
  <si>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</si>
  <si>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</si>
  <si>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</si>
  <si>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</si>
  <si>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</si>
  <si>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</si>
  <si>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</si>
  <si>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</si>
  <si>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</si>
  <si>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</si>
  <si>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</si>
  <si>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</si>
  <si>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</si>
  <si>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</si>
  <si>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</si>
  <si>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</si>
  <si>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</si>
  <si>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</si>
  <si>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</si>
  <si>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</si>
  <si>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</si>
  <si>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</si>
  <si>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</si>
  <si>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</si>
  <si>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</si>
  <si>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</si>
  <si>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</si>
  <si>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</si>
  <si>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</si>
  <si>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</si>
  <si>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</si>
  <si>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</si>
  <si>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</si>
  <si>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</si>
  <si>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</si>
  <si>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</si>
  <si>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</si>
  <si>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</si>
  <si>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</si>
  <si>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</si>
  <si>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</si>
  <si>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</si>
  <si>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</si>
  <si>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</si>
  <si>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</si>
  <si>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</si>
  <si>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</si>
  <si>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</si>
  <si>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</si>
  <si>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</si>
  <si>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</si>
  <si>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</si>
  <si>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</si>
  <si>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</si>
  <si>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</si>
  <si>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</si>
  <si>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</si>
  <si>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</si>
  <si>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岡山県津山市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</si>
  <si>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</si>
  <si>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</si>
  <si>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</si>
  <si>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</si>
  <si>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</si>
  <si>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</si>
  <si>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</si>
  <si>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</si>
  <si>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</si>
  <si>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</si>
  <si>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</si>
  <si>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</si>
  <si>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</si>
  <si>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</si>
  <si>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</si>
  <si>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</si>
  <si>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</si>
  <si>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</si>
  <si>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</si>
  <si>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</si>
  <si>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</si>
  <si>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</si>
  <si>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</si>
  <si>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</si>
  <si>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</si>
  <si>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</si>
  <si>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</si>
  <si>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</si>
  <si>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</si>
  <si>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</si>
  <si>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</si>
  <si>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</si>
  <si>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</si>
  <si>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</si>
  <si>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</si>
  <si>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</si>
  <si>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</si>
  <si>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</si>
  <si>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</si>
  <si>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</si>
  <si>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</si>
  <si>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</si>
  <si>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</si>
  <si>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</si>
  <si>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</si>
  <si>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</si>
  <si>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</si>
  <si>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</si>
  <si>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</si>
  <si>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</si>
  <si>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</si>
  <si>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</si>
  <si>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</si>
  <si>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</si>
  <si>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</si>
  <si>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</si>
  <si>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</si>
  <si>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</si>
  <si>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</si>
  <si>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</si>
  <si>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</si>
  <si>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</si>
  <si>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</si>
  <si>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</si>
  <si>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</si>
  <si>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</si>
  <si>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</si>
  <si>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</si>
  <si>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</si>
  <si>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</si>
  <si>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</si>
  <si>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</si>
  <si>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</si>
  <si>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</si>
  <si>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</si>
  <si>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</si>
  <si>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</si>
  <si>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</si>
  <si>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</si>
  <si>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</si>
  <si>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</si>
  <si>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</si>
  <si>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</si>
  <si>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</si>
  <si>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</si>
  <si>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</si>
  <si>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</si>
  <si>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</si>
  <si>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</si>
  <si>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</si>
  <si>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</si>
  <si>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</si>
  <si>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</si>
  <si>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</si>
  <si>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</si>
  <si>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</si>
  <si>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</si>
  <si>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</si>
  <si>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</si>
  <si>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</si>
  <si>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</si>
  <si>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</si>
  <si>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</si>
  <si>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</si>
  <si>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</si>
  <si>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</si>
  <si>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</si>
  <si>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</si>
  <si>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</si>
  <si>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</si>
  <si>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</si>
  <si>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</si>
  <si>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</si>
  <si>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</si>
  <si>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</si>
  <si>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</si>
  <si>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</si>
  <si>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</si>
  <si>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</si>
  <si>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</si>
  <si>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</si>
  <si>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</si>
  <si>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</si>
  <si>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</si>
  <si>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</si>
  <si>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と畜場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</si>
  <si>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</si>
  <si>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</si>
  <si>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</si>
  <si>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</si>
  <si>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</si>
  <si>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</si>
  <si>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</si>
  <si>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</si>
  <si>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</si>
  <si>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</si>
  <si>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</si>
  <si>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</si>
  <si>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</si>
  <si>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</si>
  <si>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</si>
  <si>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</si>
  <si>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</si>
  <si>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</si>
  <si>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</si>
  <si>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</si>
  <si>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</si>
  <si>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</si>
  <si>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</si>
  <si>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</si>
  <si>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</si>
  <si>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</si>
  <si>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岡山県津山市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</si>
  <si>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</si>
  <si>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</si>
  <si>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</si>
  <si>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</si>
  <si>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</si>
  <si>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</si>
  <si>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</si>
  <si>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</si>
  <si>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</si>
  <si>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</si>
  <si>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</si>
  <si>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</si>
  <si>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</si>
  <si>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</si>
  <si>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</si>
  <si>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</si>
  <si>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</si>
  <si>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</si>
  <si>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</si>
  <si>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</si>
  <si>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磯野計記念奨学金特別会計</t>
    <phoneticPr fontId="5"/>
  </si>
  <si>
    <t>-</t>
    <phoneticPr fontId="5"/>
  </si>
  <si>
    <t>公共用地取得事業特別会計</t>
    <phoneticPr fontId="5"/>
  </si>
  <si>
    <t>-</t>
    <phoneticPr fontId="5"/>
  </si>
  <si>
    <t>奨学金特別会計</t>
    <phoneticPr fontId="5"/>
  </si>
  <si>
    <t>土地開発公社清算事業特別会計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</si>
  <si>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</si>
  <si>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</si>
  <si>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</si>
  <si>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</si>
  <si>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</si>
  <si>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</si>
  <si>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</si>
  <si>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</si>
  <si>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</si>
  <si>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</si>
  <si>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</si>
  <si>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</si>
  <si>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</si>
  <si>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</si>
  <si>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</si>
  <si>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</si>
  <si>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</si>
  <si>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津山市水道事業会計</t>
    <phoneticPr fontId="5"/>
  </si>
  <si>
    <t>法適用企業</t>
    <phoneticPr fontId="5"/>
  </si>
  <si>
    <t>津山市工業用水道事業会計</t>
    <phoneticPr fontId="5"/>
  </si>
  <si>
    <t>法適用企業</t>
    <phoneticPr fontId="5"/>
  </si>
  <si>
    <t>津山市下水道事業会計</t>
    <phoneticPr fontId="5"/>
  </si>
  <si>
    <t>法適用企業</t>
    <phoneticPr fontId="5"/>
  </si>
  <si>
    <t>食肉処理センター特別会計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</si>
  <si>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</si>
  <si>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</si>
  <si>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</si>
  <si>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</si>
  <si>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</si>
  <si>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</si>
  <si>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</si>
  <si>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</si>
  <si>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</si>
  <si>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</si>
  <si>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</si>
  <si>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</si>
  <si>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</si>
  <si>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</si>
  <si>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</si>
  <si>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</si>
  <si>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</si>
  <si>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</si>
  <si>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</si>
  <si>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</si>
  <si>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</si>
  <si>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</si>
  <si>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</si>
  <si>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</si>
  <si>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</si>
  <si>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</si>
  <si>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</si>
  <si>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</si>
  <si>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</si>
  <si>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</si>
  <si>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</si>
  <si>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</si>
  <si>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</si>
  <si>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</si>
  <si>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</si>
  <si>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</si>
  <si>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</si>
  <si>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</si>
  <si>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</si>
  <si>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</si>
  <si>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</si>
  <si>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</si>
  <si>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</si>
  <si>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</si>
  <si>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</si>
  <si>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</si>
  <si>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</si>
  <si>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</si>
  <si>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</si>
  <si>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</si>
  <si>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</si>
  <si>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</si>
  <si>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</si>
  <si>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</si>
  <si>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</si>
  <si>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</si>
  <si>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</si>
  <si>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</si>
  <si>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</si>
  <si>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</si>
  <si>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</si>
  <si>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</si>
  <si>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</si>
  <si>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</si>
  <si>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</si>
  <si>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津山市下水道事業会計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</si>
  <si>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</si>
  <si>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</si>
  <si>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津山市水道事業会計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</si>
  <si>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</si>
  <si>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津山市工業用水道事業会計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</si>
  <si>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</si>
  <si>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</si>
  <si>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</si>
  <si>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</si>
  <si>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</si>
  <si>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</si>
  <si>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</si>
  <si>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</si>
  <si>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</si>
  <si>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</si>
  <si>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</si>
  <si>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</si>
  <si>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</si>
  <si>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</si>
  <si>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</si>
  <si>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</si>
  <si>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</si>
  <si>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</si>
  <si>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</si>
  <si>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</si>
  <si>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</si>
  <si>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</si>
  <si>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</si>
  <si>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</si>
  <si>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</si>
  <si>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</si>
  <si>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</si>
  <si>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</si>
  <si>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</si>
  <si>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</si>
  <si>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</si>
  <si>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</si>
  <si>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</si>
  <si>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</si>
  <si>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</si>
  <si>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</si>
  <si>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</si>
  <si>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</si>
  <si>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</si>
  <si>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</si>
  <si>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</si>
  <si>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</si>
  <si>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</si>
  <si>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</si>
  <si>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</si>
  <si>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</si>
  <si>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</si>
  <si>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</si>
  <si>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</si>
  <si>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</si>
  <si>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</si>
  <si>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</si>
  <si>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</si>
  <si>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</si>
  <si>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</si>
  <si>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</si>
  <si>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</si>
  <si>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</si>
  <si>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</si>
  <si>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</si>
  <si>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</si>
  <si>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</si>
  <si>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</si>
  <si>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</si>
  <si>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</si>
  <si>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</si>
  <si>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</si>
  <si>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</si>
  <si>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</si>
  <si>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</si>
  <si>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</si>
  <si>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</si>
  <si>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</si>
  <si>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</si>
  <si>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</si>
  <si>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</si>
  <si>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</si>
  <si>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</si>
  <si>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</si>
  <si>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</si>
  <si>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</si>
  <si>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</si>
  <si>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</si>
  <si>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</si>
  <si>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3.80</t>
  </si>
  <si>
    <t>▲ 4.28</t>
  </si>
  <si>
    <t>▲ 3.69</t>
  </si>
  <si>
    <t>▲ 5.78</t>
  </si>
  <si>
    <t>津山市水道事業会計</t>
  </si>
  <si>
    <t>一般会計</t>
  </si>
  <si>
    <t>津山市下水道事業会計</t>
  </si>
  <si>
    <t>介護保険特別会計</t>
  </si>
  <si>
    <t>国民健康保険特別会計</t>
  </si>
  <si>
    <t>津山市工業用水道事業会計</t>
  </si>
  <si>
    <t>後期高齢者医療特別会計</t>
  </si>
  <si>
    <t>磯野計記念奨学金特別会計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</si>
  <si>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</si>
  <si>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</si>
  <si>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</si>
  <si>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</si>
  <si>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</si>
  <si>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</si>
  <si>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</si>
  <si>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</si>
  <si>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</si>
  <si>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</si>
  <si>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</si>
  <si>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t>
    <phoneticPr fontId="2"/>
  </si>
  <si>
    <t>-</t>
    <phoneticPr fontId="2"/>
  </si>
  <si>
    <t>津山広域事務組合 一般会計</t>
    <rPh sb="0" eb="2">
      <t>ツヤマ</t>
    </rPh>
    <rPh sb="2" eb="4">
      <t>コウイキ</t>
    </rPh>
    <rPh sb="4" eb="6">
      <t>ジム</t>
    </rPh>
    <rPh sb="6" eb="8">
      <t>クミアイ</t>
    </rPh>
    <rPh sb="9" eb="11">
      <t>イッパン</t>
    </rPh>
    <rPh sb="11" eb="13">
      <t>カイケイ</t>
    </rPh>
    <phoneticPr fontId="25"/>
  </si>
  <si>
    <t>津山広域事務組合 ふるさと振興事業特別会計</t>
    <rPh sb="0" eb="2">
      <t>ツヤマ</t>
    </rPh>
    <rPh sb="2" eb="4">
      <t>コウイキ</t>
    </rPh>
    <rPh sb="4" eb="6">
      <t>ジム</t>
    </rPh>
    <rPh sb="6" eb="8">
      <t>クミアイ</t>
    </rPh>
    <rPh sb="13" eb="15">
      <t>シンコウ</t>
    </rPh>
    <rPh sb="15" eb="17">
      <t>ジギョウ</t>
    </rPh>
    <rPh sb="17" eb="19">
      <t>トクベツ</t>
    </rPh>
    <rPh sb="19" eb="21">
      <t>カイケイ</t>
    </rPh>
    <phoneticPr fontId="25"/>
  </si>
  <si>
    <t>勝田郡老人福祉施設組合 一般会計</t>
  </si>
  <si>
    <t>久米老人ホーム組合 一般会計</t>
    <rPh sb="0" eb="2">
      <t>クメ</t>
    </rPh>
    <rPh sb="2" eb="4">
      <t>ロウジン</t>
    </rPh>
    <rPh sb="7" eb="9">
      <t>クミアイ</t>
    </rPh>
    <rPh sb="10" eb="12">
      <t>イッパン</t>
    </rPh>
    <rPh sb="12" eb="14">
      <t>カイケイ</t>
    </rPh>
    <phoneticPr fontId="25"/>
  </si>
  <si>
    <t>久米老人ホーム組合 指定訪問介護事業特別会計</t>
  </si>
  <si>
    <t>津山圏域資源循環施設組合 一般会計</t>
  </si>
  <si>
    <t>津山圏域衛生処理組合 一般会計</t>
  </si>
  <si>
    <t>津山圏域消防組合 一般会計</t>
  </si>
  <si>
    <t>岡山県広域水道企業団</t>
  </si>
  <si>
    <t>岡山県後期高齢者医療広域連合 一般会計</t>
  </si>
  <si>
    <t>岡山県後期高齢者医療広域連合 特別会計</t>
  </si>
  <si>
    <t>岡山県市町村総合事務組合 一般会計</t>
  </si>
  <si>
    <t>岡山県市町村総合事務組合 貸付金特別会計</t>
  </si>
  <si>
    <t>岡山県市町村総合事務組合 拠出金事業特別会計</t>
  </si>
  <si>
    <t>（財）津山市都市整備公社</t>
  </si>
  <si>
    <t>津山スポーツ振興財団</t>
  </si>
  <si>
    <t>津山文化振興財団</t>
  </si>
  <si>
    <t>津山街づくり（株）</t>
  </si>
  <si>
    <t>津山地域振興開発（株）</t>
  </si>
  <si>
    <t>（株）津山市加茂町ふるさと振興公社</t>
    <rPh sb="3" eb="6">
      <t>ツヤマシ</t>
    </rPh>
    <phoneticPr fontId="28"/>
  </si>
  <si>
    <t>（有）アグリ久米</t>
  </si>
  <si>
    <t>（財）あばグリーン公社</t>
  </si>
  <si>
    <t>（株）曲辰</t>
    <rPh sb="3" eb="4">
      <t>キョク</t>
    </rPh>
    <rPh sb="4" eb="5">
      <t>タツ</t>
    </rPh>
    <phoneticPr fontId="28"/>
  </si>
  <si>
    <t>○</t>
  </si>
  <si>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</si>
  <si>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</si>
  <si>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</si>
  <si>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</si>
  <si>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</si>
  <si>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</si>
  <si>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</si>
  <si>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</si>
  <si>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</si>
  <si>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</si>
  <si>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第三セクター等改革推進債償還基金</t>
  </si>
  <si>
    <t>ふるさと津山サポート基金</t>
  </si>
  <si>
    <t>公共施設長寿命化等推進基金</t>
  </si>
  <si>
    <t>人づくり基金</t>
  </si>
  <si>
    <t>つやま森づくり木材産業活性化基金</t>
    <rPh sb="3" eb="4">
      <t>モリ</t>
    </rPh>
    <rPh sb="7" eb="9">
      <t>モクザイ</t>
    </rPh>
    <rPh sb="9" eb="11">
      <t>サンギョウ</t>
    </rPh>
    <rPh sb="11" eb="14">
      <t>カッセイカ</t>
    </rPh>
    <rPh sb="14" eb="16">
      <t>キキン</t>
    </rPh>
    <phoneticPr fontId="2"/>
  </si>
  <si>
    <t>-</t>
    <phoneticPr fontId="2"/>
  </si>
  <si>
    <t>-</t>
    <phoneticPr fontId="2"/>
  </si>
  <si>
    <t>-</t>
    <phoneticPr fontId="2"/>
  </si>
  <si>
    <t xml:space="preserve">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</si>
  <si>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</si>
  <si>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</si>
  <si>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</si>
  <si>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</si>
  <si>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</si>
  <si>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</si>
  <si>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</si>
  <si>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</si>
  <si>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</si>
  <si>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</si>
  <si>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</si>
  <si>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</si>
  <si>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</si>
  <si>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類似団体内平均値</t>
    <phoneticPr fontId="5"/>
  </si>
  <si>
    <t>将来負担比率</t>
    <phoneticPr fontId="5"/>
  </si>
  <si>
    <t xml:space="preserve"> </t>
    <phoneticPr fontId="5"/>
  </si>
  <si>
    <t xml:space="preserve"> </t>
    <phoneticPr fontId="5"/>
  </si>
  <si>
    <t>　将来負担比率については、減少傾向であり、昨年度より6.0ポイント改善したものの、平成25年度に実施した第三セクター等改革推進債の発行等の要因により、90％を超え、類似団体平均よりも高い水準で推移している。
　有形固定資産減価償却率については、昨年度より1.8ポイント増加したが、類似団体と比較するとやや低い水準になっている。
　施設やインフラ等の長寿命化や更新については、それぞれの必要性や優先度を適切に判断しつつ、ファシリティマネジメントの取組を推進し、将来的な公共施設維持管理コストの削減に取り組んでいく。</t>
    <rPh sb="13" eb="17">
      <t>ゲンショウケイコウ</t>
    </rPh>
    <rPh sb="21" eb="24">
      <t>サクネンド</t>
    </rPh>
    <rPh sb="33" eb="35">
      <t>カイゼン</t>
    </rPh>
    <rPh sb="91" eb="92">
      <t>タカ</t>
    </rPh>
    <rPh sb="96" eb="98">
      <t>スイイ</t>
    </rPh>
    <rPh sb="134" eb="136">
      <t>ゾウカ</t>
    </rPh>
    <rPh sb="231" eb="232">
      <t>テキ</t>
    </rPh>
    <rPh sb="233" eb="237">
      <t>コウキョウシセツ</t>
    </rPh>
    <rPh sb="237" eb="241">
      <t>イジカンリ</t>
    </rPh>
    <rPh sb="245" eb="247">
      <t>サクゲン</t>
    </rPh>
    <rPh sb="248" eb="249">
      <t>ト</t>
    </rPh>
    <rPh sb="250" eb="251">
      <t>ク</t>
    </rPh>
    <phoneticPr fontId="41"/>
  </si>
  <si>
    <r>
      <t>　上記のとおり、将来負担比率は減少傾向にあるものの、</t>
    </r>
    <r>
      <rPr>
        <sz val="11"/>
        <color theme="1"/>
        <rFont val="ＭＳ Ｐゴシック"/>
        <family val="3"/>
        <charset val="128"/>
      </rPr>
      <t>90</t>
    </r>
    <r>
      <rPr>
        <sz val="11"/>
        <color theme="1"/>
        <rFont val="ＭＳ Ｐゴシック"/>
        <family val="2"/>
        <charset val="128"/>
      </rPr>
      <t>％を超える高い水準で推移している。
　実質公債費比率の</t>
    </r>
    <r>
      <rPr>
        <sz val="11"/>
        <color theme="1"/>
        <rFont val="ＭＳ Ｐゴシック"/>
        <family val="3"/>
        <charset val="128"/>
      </rPr>
      <t>3</t>
    </r>
    <r>
      <rPr>
        <sz val="11"/>
        <color theme="1"/>
        <rFont val="ＭＳ Ｐゴシック"/>
        <family val="2"/>
        <charset val="128"/>
      </rPr>
      <t>ヵ年平均は、昨年度と同じ数値となった。令和</t>
    </r>
    <r>
      <rPr>
        <sz val="11"/>
        <color theme="1"/>
        <rFont val="ＭＳ Ｐゴシック"/>
        <family val="3"/>
        <charset val="128"/>
      </rPr>
      <t>4</t>
    </r>
    <r>
      <rPr>
        <sz val="11"/>
        <color theme="1"/>
        <rFont val="ＭＳ Ｐゴシック"/>
        <family val="2"/>
        <charset val="128"/>
      </rPr>
      <t>年度単年度では、</t>
    </r>
    <r>
      <rPr>
        <sz val="11"/>
        <color theme="1"/>
        <rFont val="ＭＳ Ｐゴシック"/>
        <family val="3"/>
        <charset val="128"/>
      </rPr>
      <t>元利償還金及び準元利償還金が増となり、さらに普通交付税額や臨時財政対策債発行可能額の減により、標準財政規模が減少した結果、単年度の実質公債費比率は0.1ポイント上がっている。
　両指標とも、類似団体との比較では極めて高い水準であるが、起債対象事業の実施内容や時期の精査を行うなどして起債発行額の抑制に努め、将来世代の負担軽減、公債費負担の軽減を図る。</t>
    </r>
    <rPh sb="30" eb="31">
      <t>コ</t>
    </rPh>
    <rPh sb="75" eb="77">
      <t>レイワ</t>
    </rPh>
    <rPh sb="78" eb="80">
      <t>ネンド</t>
    </rPh>
    <rPh sb="80" eb="83">
      <t>タンネンド</t>
    </rPh>
    <rPh sb="91" eb="92">
      <t>オヨ</t>
    </rPh>
    <rPh sb="108" eb="114">
      <t>フツウコウフゼイガク</t>
    </rPh>
    <rPh sb="115" eb="122">
      <t>リンジザイセイタイサクサイ</t>
    </rPh>
    <rPh sb="122" eb="127">
      <t>ハッコウカノウガク</t>
    </rPh>
    <rPh sb="128" eb="129">
      <t>ゲン</t>
    </rPh>
    <rPh sb="140" eb="142">
      <t>ゲンショウ</t>
    </rPh>
    <rPh sb="166" eb="167">
      <t>ア</t>
    </rPh>
    <phoneticPr fontId="41"/>
  </si>
</sst>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name val="ＭＳ Ｐゴシック"/>
      <family val="3"/>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40"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8" fillId="0" borderId="41" xfId="21" applyFont="1" applyBorder="1" applyAlignment="1" applyProtection="1">
      <alignment horizontal="left" vertical="top" wrapText="1"/>
      <protection locked="0"/>
    </xf>
    <xf numFmtId="0" fontId="38" fillId="0" borderId="12" xfId="21" applyFont="1" applyBorder="1" applyAlignment="1" applyProtection="1">
      <alignment horizontal="left" vertical="top" wrapText="1"/>
      <protection locked="0"/>
    </xf>
    <xf numFmtId="0" fontId="38" fillId="0" borderId="51" xfId="21" applyFont="1" applyBorder="1" applyAlignment="1" applyProtection="1">
      <alignment horizontal="left" vertical="top" wrapText="1"/>
      <protection locked="0"/>
    </xf>
    <xf numFmtId="0" fontId="38" fillId="0" borderId="65" xfId="21" applyFont="1" applyBorder="1" applyAlignment="1" applyProtection="1">
      <alignment horizontal="left" vertical="top" wrapText="1"/>
      <protection locked="0"/>
    </xf>
    <xf numFmtId="0" fontId="38" fillId="0" borderId="0" xfId="21" applyFont="1" applyAlignment="1" applyProtection="1">
      <alignment horizontal="left" vertical="top" wrapText="1"/>
      <protection locked="0"/>
    </xf>
    <xf numFmtId="0" fontId="38" fillId="0" borderId="38" xfId="21" applyFont="1" applyBorder="1" applyAlignment="1" applyProtection="1">
      <alignment horizontal="left" vertical="top" wrapText="1"/>
      <protection locked="0"/>
    </xf>
    <xf numFmtId="0" fontId="38" fillId="0" borderId="37" xfId="21" applyFont="1" applyBorder="1" applyAlignment="1" applyProtection="1">
      <alignment horizontal="left" vertical="top" wrapText="1"/>
      <protection locked="0"/>
    </xf>
    <xf numFmtId="0" fontId="38" fillId="0" borderId="56" xfId="21" applyFont="1" applyBorder="1" applyAlignment="1" applyProtection="1">
      <alignment horizontal="left" vertical="top" wrapText="1"/>
      <protection locked="0"/>
    </xf>
    <xf numFmtId="0" fontId="38" fillId="0" borderId="40" xfId="21"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0" fillId="0" borderId="41" xfId="21"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県）資料３（Ｐ２）　歳出比較分析表 2" xfId="21"/>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66863</c:v>
                </c:pt>
                <c:pt idx="1">
                  <c:v>72051</c:v>
                </c:pt>
                <c:pt idx="2">
                  <c:v>70329</c:v>
                </c:pt>
                <c:pt idx="3">
                  <c:v>54225</c:v>
                </c:pt>
                <c:pt idx="4">
                  <c:v>54016</c:v>
                </c:pt>
              </c:numCache>
            </c:numRef>
          </c:val>
          <c:smooth val="0"/>
          <c:extLst xmlns:c16r2="http://schemas.microsoft.com/office/drawing/2015/06/chart">
            <c:ext xmlns:c16="http://schemas.microsoft.com/office/drawing/2014/chart" uri="{C3380CC4-5D6E-409C-BE32-E72D297353CC}">
              <c16:uniqueId val="{00000000-0560-466E-971D-22ED90C092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73366</c:v>
                </c:pt>
                <c:pt idx="1">
                  <c:v>64445</c:v>
                </c:pt>
                <c:pt idx="2">
                  <c:v>40514</c:v>
                </c:pt>
                <c:pt idx="3">
                  <c:v>36824</c:v>
                </c:pt>
                <c:pt idx="4">
                  <c:v>42842</c:v>
                </c:pt>
              </c:numCache>
            </c:numRef>
          </c:val>
          <c:smooth val="0"/>
          <c:extLst xmlns:c16r2="http://schemas.microsoft.com/office/drawing/2015/06/chart">
            <c:ext xmlns:c16="http://schemas.microsoft.com/office/drawing/2014/chart" uri="{C3380CC4-5D6E-409C-BE32-E72D297353CC}">
              <c16:uniqueId val="{00000001-0560-466E-971D-22ED90C092D8}"/>
            </c:ext>
          </c:extLst>
        </c:ser>
        <c:dLbls>
          <c:showLegendKey val="0"/>
          <c:showVal val="0"/>
          <c:showCatName val="0"/>
          <c:showSerName val="0"/>
          <c:showPercent val="0"/>
          <c:showBubbleSize val="0"/>
        </c:dLbls>
        <c:marker val="1"/>
        <c:smooth val="0"/>
        <c:axId val="-1486040032"/>
        <c:axId val="-1486035680"/>
      </c:lineChart>
      <c:catAx>
        <c:axId val="-1486040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6035680"/>
        <c:crosses val="autoZero"/>
        <c:auto val="1"/>
        <c:lblAlgn val="ctr"/>
        <c:lblOffset val="100"/>
        <c:tickLblSkip val="1"/>
        <c:tickMarkSkip val="1"/>
        <c:noMultiLvlLbl val="0"/>
      </c:catAx>
      <c:valAx>
        <c:axId val="-1486035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6040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4.3899999999999997</c:v>
                </c:pt>
                <c:pt idx="1">
                  <c:v>3.49</c:v>
                </c:pt>
                <c:pt idx="2">
                  <c:v>3.99</c:v>
                </c:pt>
                <c:pt idx="3">
                  <c:v>6.93</c:v>
                </c:pt>
                <c:pt idx="4">
                  <c:v>6.54</c:v>
                </c:pt>
              </c:numCache>
            </c:numRef>
          </c:val>
          <c:extLst xmlns:c16r2="http://schemas.microsoft.com/office/drawing/2015/06/chart">
            <c:ext xmlns:c16="http://schemas.microsoft.com/office/drawing/2014/chart" uri="{C3380CC4-5D6E-409C-BE32-E72D297353CC}">
              <c16:uniqueId val="{00000000-10F9-4FB3-99C4-A00B41B6E1C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18.079999999999998</c:v>
                </c:pt>
                <c:pt idx="1">
                  <c:v>17.53</c:v>
                </c:pt>
                <c:pt idx="2">
                  <c:v>14.46</c:v>
                </c:pt>
                <c:pt idx="3">
                  <c:v>16.010000000000002</c:v>
                </c:pt>
                <c:pt idx="4">
                  <c:v>14.54</c:v>
                </c:pt>
              </c:numCache>
            </c:numRef>
          </c:val>
          <c:extLst xmlns:c16r2="http://schemas.microsoft.com/office/drawing/2015/06/chart">
            <c:ext xmlns:c16="http://schemas.microsoft.com/office/drawing/2014/chart" uri="{C3380CC4-5D6E-409C-BE32-E72D297353CC}">
              <c16:uniqueId val="{00000001-10F9-4FB3-99C4-A00B41B6E1C5}"/>
            </c:ext>
          </c:extLst>
        </c:ser>
        <c:dLbls>
          <c:showLegendKey val="0"/>
          <c:showVal val="0"/>
          <c:showCatName val="0"/>
          <c:showSerName val="0"/>
          <c:showPercent val="0"/>
          <c:showBubbleSize val="0"/>
        </c:dLbls>
        <c:gapWidth val="250"/>
        <c:overlap val="100"/>
        <c:axId val="-1486043840"/>
        <c:axId val="-14860345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-3.8</c:v>
                </c:pt>
                <c:pt idx="1">
                  <c:v>-4.28</c:v>
                </c:pt>
                <c:pt idx="2">
                  <c:v>-3.69</c:v>
                </c:pt>
                <c:pt idx="3">
                  <c:v>2.76</c:v>
                </c:pt>
                <c:pt idx="4">
                  <c:v>-5.78</c:v>
                </c:pt>
              </c:numCache>
            </c:numRef>
          </c:val>
          <c:smooth val="0"/>
          <c:extLst xmlns:c16r2="http://schemas.microsoft.com/office/drawing/2015/06/chart">
            <c:ext xmlns:c16="http://schemas.microsoft.com/office/drawing/2014/chart" uri="{C3380CC4-5D6E-409C-BE32-E72D297353CC}">
              <c16:uniqueId val="{00000002-10F9-4FB3-99C4-A00B41B6E1C5}"/>
            </c:ext>
          </c:extLst>
        </c:ser>
        <c:dLbls>
          <c:showLegendKey val="0"/>
          <c:showVal val="0"/>
          <c:showCatName val="0"/>
          <c:showSerName val="0"/>
          <c:showPercent val="0"/>
          <c:showBubbleSize val="0"/>
        </c:dLbls>
        <c:marker val="1"/>
        <c:smooth val="0"/>
        <c:axId val="-1486043840"/>
        <c:axId val="-1486034592"/>
      </c:lineChart>
      <c:catAx>
        <c:axId val="-1486043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6034592"/>
        <c:crosses val="autoZero"/>
        <c:auto val="1"/>
        <c:lblAlgn val="ctr"/>
        <c:lblOffset val="100"/>
        <c:tickLblSkip val="1"/>
        <c:tickMarkSkip val="1"/>
        <c:noMultiLvlLbl val="0"/>
      </c:catAx>
      <c:valAx>
        <c:axId val="-1486034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6043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BB2-424C-826B-0952723C8EC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BB2-424C-826B-0952723C8ECF}"/>
            </c:ext>
          </c:extLst>
        </c:ser>
        <c:ser>
          <c:idx val="2"/>
          <c:order val="2"/>
          <c:tx>
            <c:strRef>
              <c:f>データシート!$A$29</c:f>
              <c:strCache>
                <c:ptCount val="1"/>
                <c:pt idx="0">
                  <c:v>磯野計記念奨学金特別会計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4BB2-424C-826B-0952723C8EC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3-4BB2-424C-826B-0952723C8ECF}"/>
            </c:ext>
          </c:extLst>
        </c:ser>
        <c:ser>
          <c:idx val="4"/>
          <c:order val="4"/>
          <c:tx>
            <c:strRef>
              <c:f>データシート!$A$31</c:f>
              <c:strCache>
                <c:ptCount val="1"/>
                <c:pt idx="0">
                  <c:v>津山市工業用水道事業会計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0.18</c:v>
                </c:pt>
                <c:pt idx="2">
                  <c:v>#N/A</c:v>
                </c:pt>
                <c:pt idx="3">
                  <c:v>0.18</c:v>
                </c:pt>
                <c:pt idx="4">
                  <c:v>#N/A</c:v>
                </c:pt>
                <c:pt idx="5">
                  <c:v>0.17</c:v>
                </c:pt>
                <c:pt idx="6">
                  <c:v>#N/A</c:v>
                </c:pt>
                <c:pt idx="7">
                  <c:v>0.17</c:v>
                </c:pt>
                <c:pt idx="8">
                  <c:v>#N/A</c:v>
                </c:pt>
                <c:pt idx="9">
                  <c:v>0.17</c:v>
                </c:pt>
              </c:numCache>
            </c:numRef>
          </c:val>
          <c:extLst xmlns:c16r2="http://schemas.microsoft.com/office/drawing/2015/06/chart">
            <c:ext xmlns:c16="http://schemas.microsoft.com/office/drawing/2014/chart" uri="{C3380CC4-5D6E-409C-BE32-E72D297353CC}">
              <c16:uniqueId val="{00000004-4BB2-424C-826B-0952723C8EC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c:v>
                </c:pt>
                <c:pt idx="2">
                  <c:v>#N/A</c:v>
                </c:pt>
                <c:pt idx="3">
                  <c:v>0.32</c:v>
                </c:pt>
                <c:pt idx="4">
                  <c:v>#N/A</c:v>
                </c:pt>
                <c:pt idx="5">
                  <c:v>0.54</c:v>
                </c:pt>
                <c:pt idx="6">
                  <c:v>#N/A</c:v>
                </c:pt>
                <c:pt idx="7">
                  <c:v>0.3</c:v>
                </c:pt>
                <c:pt idx="8">
                  <c:v>#N/A</c:v>
                </c:pt>
                <c:pt idx="9">
                  <c:v>0.46</c:v>
                </c:pt>
              </c:numCache>
            </c:numRef>
          </c:val>
          <c:extLst xmlns:c16r2="http://schemas.microsoft.com/office/drawing/2015/06/chart">
            <c:ext xmlns:c16="http://schemas.microsoft.com/office/drawing/2014/chart" uri="{C3380CC4-5D6E-409C-BE32-E72D297353CC}">
              <c16:uniqueId val="{00000005-4BB2-424C-826B-0952723C8EC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0.76</c:v>
                </c:pt>
                <c:pt idx="2">
                  <c:v>#N/A</c:v>
                </c:pt>
                <c:pt idx="3">
                  <c:v>0.47</c:v>
                </c:pt>
                <c:pt idx="4">
                  <c:v>#N/A</c:v>
                </c:pt>
                <c:pt idx="5">
                  <c:v>0.97</c:v>
                </c:pt>
                <c:pt idx="6">
                  <c:v>#N/A</c:v>
                </c:pt>
                <c:pt idx="7">
                  <c:v>1.66</c:v>
                </c:pt>
                <c:pt idx="8">
                  <c:v>#N/A</c:v>
                </c:pt>
                <c:pt idx="9">
                  <c:v>1.9</c:v>
                </c:pt>
              </c:numCache>
            </c:numRef>
          </c:val>
          <c:extLst xmlns:c16r2="http://schemas.microsoft.com/office/drawing/2015/06/chart">
            <c:ext xmlns:c16="http://schemas.microsoft.com/office/drawing/2014/chart" uri="{C3380CC4-5D6E-409C-BE32-E72D297353CC}">
              <c16:uniqueId val="{00000006-4BB2-424C-826B-0952723C8ECF}"/>
            </c:ext>
          </c:extLst>
        </c:ser>
        <c:ser>
          <c:idx val="7"/>
          <c:order val="7"/>
          <c:tx>
            <c:strRef>
              <c:f>データシート!$A$34</c:f>
              <c:strCache>
                <c:ptCount val="1"/>
                <c:pt idx="0">
                  <c:v>津山市下水道事業会計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1.18</c:v>
                </c:pt>
                <c:pt idx="2">
                  <c:v>#N/A</c:v>
                </c:pt>
                <c:pt idx="3">
                  <c:v>1.27</c:v>
                </c:pt>
                <c:pt idx="4">
                  <c:v>#N/A</c:v>
                </c:pt>
                <c:pt idx="5">
                  <c:v>2.38</c:v>
                </c:pt>
                <c:pt idx="6">
                  <c:v>#N/A</c:v>
                </c:pt>
                <c:pt idx="7">
                  <c:v>2.41</c:v>
                </c:pt>
                <c:pt idx="8">
                  <c:v>#N/A</c:v>
                </c:pt>
                <c:pt idx="9">
                  <c:v>2.2999999999999998</c:v>
                </c:pt>
              </c:numCache>
            </c:numRef>
          </c:val>
          <c:extLst xmlns:c16r2="http://schemas.microsoft.com/office/drawing/2015/06/chart">
            <c:ext xmlns:c16="http://schemas.microsoft.com/office/drawing/2014/chart" uri="{C3380CC4-5D6E-409C-BE32-E72D297353CC}">
              <c16:uniqueId val="{00000007-4BB2-424C-826B-0952723C8EC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4.3899999999999997</c:v>
                </c:pt>
                <c:pt idx="2">
                  <c:v>#N/A</c:v>
                </c:pt>
                <c:pt idx="3">
                  <c:v>3.49</c:v>
                </c:pt>
                <c:pt idx="4">
                  <c:v>#N/A</c:v>
                </c:pt>
                <c:pt idx="5">
                  <c:v>3.99</c:v>
                </c:pt>
                <c:pt idx="6">
                  <c:v>#N/A</c:v>
                </c:pt>
                <c:pt idx="7">
                  <c:v>6.93</c:v>
                </c:pt>
                <c:pt idx="8">
                  <c:v>#N/A</c:v>
                </c:pt>
                <c:pt idx="9">
                  <c:v>6.54</c:v>
                </c:pt>
              </c:numCache>
            </c:numRef>
          </c:val>
          <c:extLst xmlns:c16r2="http://schemas.microsoft.com/office/drawing/2015/06/chart">
            <c:ext xmlns:c16="http://schemas.microsoft.com/office/drawing/2014/chart" uri="{C3380CC4-5D6E-409C-BE32-E72D297353CC}">
              <c16:uniqueId val="{00000008-4BB2-424C-826B-0952723C8ECF}"/>
            </c:ext>
          </c:extLst>
        </c:ser>
        <c:ser>
          <c:idx val="9"/>
          <c:order val="9"/>
          <c:tx>
            <c:strRef>
              <c:f>データシート!$A$36</c:f>
              <c:strCache>
                <c:ptCount val="1"/>
                <c:pt idx="0">
                  <c:v>津山市水道事業会計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15.13</c:v>
                </c:pt>
                <c:pt idx="2">
                  <c:v>#N/A</c:v>
                </c:pt>
                <c:pt idx="3">
                  <c:v>16.489999999999998</c:v>
                </c:pt>
                <c:pt idx="4">
                  <c:v>#N/A</c:v>
                </c:pt>
                <c:pt idx="5">
                  <c:v>16.97</c:v>
                </c:pt>
                <c:pt idx="6">
                  <c:v>#N/A</c:v>
                </c:pt>
                <c:pt idx="7">
                  <c:v>16.52</c:v>
                </c:pt>
                <c:pt idx="8">
                  <c:v>#N/A</c:v>
                </c:pt>
                <c:pt idx="9">
                  <c:v>16.8</c:v>
                </c:pt>
              </c:numCache>
            </c:numRef>
          </c:val>
          <c:extLst xmlns:c16r2="http://schemas.microsoft.com/office/drawing/2015/06/chart">
            <c:ext xmlns:c16="http://schemas.microsoft.com/office/drawing/2014/chart" uri="{C3380CC4-5D6E-409C-BE32-E72D297353CC}">
              <c16:uniqueId val="{00000009-4BB2-424C-826B-0952723C8ECF}"/>
            </c:ext>
          </c:extLst>
        </c:ser>
        <c:dLbls>
          <c:showLegendKey val="0"/>
          <c:showVal val="0"/>
          <c:showCatName val="0"/>
          <c:showSerName val="0"/>
          <c:showPercent val="0"/>
          <c:showBubbleSize val="0"/>
        </c:dLbls>
        <c:gapWidth val="150"/>
        <c:overlap val="100"/>
        <c:axId val="-1486041664"/>
        <c:axId val="-1486032416"/>
      </c:barChart>
      <c:catAx>
        <c:axId val="-148604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6032416"/>
        <c:crosses val="autoZero"/>
        <c:auto val="1"/>
        <c:lblAlgn val="ctr"/>
        <c:lblOffset val="100"/>
        <c:tickLblSkip val="1"/>
        <c:tickMarkSkip val="1"/>
        <c:noMultiLvlLbl val="0"/>
      </c:catAx>
      <c:valAx>
        <c:axId val="-1486032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60416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5966</c:v>
                </c:pt>
                <c:pt idx="5">
                  <c:v>5996</c:v>
                </c:pt>
                <c:pt idx="8">
                  <c:v>6069</c:v>
                </c:pt>
                <c:pt idx="11">
                  <c:v>6178</c:v>
                </c:pt>
                <c:pt idx="14">
                  <c:v>6314</c:v>
                </c:pt>
              </c:numCache>
            </c:numRef>
          </c:val>
          <c:extLst xmlns:c16r2="http://schemas.microsoft.com/office/drawing/2015/06/chart">
            <c:ext xmlns:c16="http://schemas.microsoft.com/office/drawing/2014/chart" uri="{C3380CC4-5D6E-409C-BE32-E72D297353CC}">
              <c16:uniqueId val="{00000000-3427-4102-9661-3BEBFB5863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427-4102-9661-3BEBFB5863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201</c:v>
                </c:pt>
                <c:pt idx="3">
                  <c:v>193</c:v>
                </c:pt>
                <c:pt idx="6">
                  <c:v>151</c:v>
                </c:pt>
                <c:pt idx="9">
                  <c:v>148</c:v>
                </c:pt>
                <c:pt idx="12">
                  <c:v>143</c:v>
                </c:pt>
              </c:numCache>
            </c:numRef>
          </c:val>
          <c:extLst xmlns:c16r2="http://schemas.microsoft.com/office/drawing/2015/06/chart">
            <c:ext xmlns:c16="http://schemas.microsoft.com/office/drawing/2014/chart" uri="{C3380CC4-5D6E-409C-BE32-E72D297353CC}">
              <c16:uniqueId val="{00000002-3427-4102-9661-3BEBFB5863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503</c:v>
                </c:pt>
                <c:pt idx="3">
                  <c:v>787</c:v>
                </c:pt>
                <c:pt idx="6">
                  <c:v>871</c:v>
                </c:pt>
                <c:pt idx="9">
                  <c:v>941</c:v>
                </c:pt>
                <c:pt idx="12">
                  <c:v>1060</c:v>
                </c:pt>
              </c:numCache>
            </c:numRef>
          </c:val>
          <c:extLst xmlns:c16r2="http://schemas.microsoft.com/office/drawing/2015/06/chart">
            <c:ext xmlns:c16="http://schemas.microsoft.com/office/drawing/2014/chart" uri="{C3380CC4-5D6E-409C-BE32-E72D297353CC}">
              <c16:uniqueId val="{00000003-3427-4102-9661-3BEBFB5863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1805</c:v>
                </c:pt>
                <c:pt idx="3">
                  <c:v>1694</c:v>
                </c:pt>
                <c:pt idx="6">
                  <c:v>1746</c:v>
                </c:pt>
                <c:pt idx="9">
                  <c:v>1724</c:v>
                </c:pt>
                <c:pt idx="12">
                  <c:v>1634</c:v>
                </c:pt>
              </c:numCache>
            </c:numRef>
          </c:val>
          <c:extLst xmlns:c16r2="http://schemas.microsoft.com/office/drawing/2015/06/chart">
            <c:ext xmlns:c16="http://schemas.microsoft.com/office/drawing/2014/chart" uri="{C3380CC4-5D6E-409C-BE32-E72D297353CC}">
              <c16:uniqueId val="{00000004-3427-4102-9661-3BEBFB5863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13</c:v>
                </c:pt>
                <c:pt idx="3">
                  <c:v>7</c:v>
                </c:pt>
                <c:pt idx="6">
                  <c:v>0</c:v>
                </c:pt>
                <c:pt idx="9">
                  <c:v>0</c:v>
                </c:pt>
                <c:pt idx="12">
                  <c:v>0</c:v>
                </c:pt>
              </c:numCache>
            </c:numRef>
          </c:val>
          <c:extLst xmlns:c16r2="http://schemas.microsoft.com/office/drawing/2015/06/chart">
            <c:ext xmlns:c16="http://schemas.microsoft.com/office/drawing/2014/chart" uri="{C3380CC4-5D6E-409C-BE32-E72D297353CC}">
              <c16:uniqueId val="{00000005-3427-4102-9661-3BEBFB5863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427-4102-9661-3BEBFB5863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6137</c:v>
                </c:pt>
                <c:pt idx="3">
                  <c:v>6009</c:v>
                </c:pt>
                <c:pt idx="6">
                  <c:v>6161</c:v>
                </c:pt>
                <c:pt idx="9">
                  <c:v>6241</c:v>
                </c:pt>
                <c:pt idx="12">
                  <c:v>6316</c:v>
                </c:pt>
              </c:numCache>
            </c:numRef>
          </c:val>
          <c:extLst xmlns:c16r2="http://schemas.microsoft.com/office/drawing/2015/06/chart">
            <c:ext xmlns:c16="http://schemas.microsoft.com/office/drawing/2014/chart" uri="{C3380CC4-5D6E-409C-BE32-E72D297353CC}">
              <c16:uniqueId val="{00000007-3427-4102-9661-3BEBFB586390}"/>
            </c:ext>
          </c:extLst>
        </c:ser>
        <c:dLbls>
          <c:showLegendKey val="0"/>
          <c:showVal val="0"/>
          <c:showCatName val="0"/>
          <c:showSerName val="0"/>
          <c:showPercent val="0"/>
          <c:showBubbleSize val="0"/>
        </c:dLbls>
        <c:gapWidth val="100"/>
        <c:overlap val="100"/>
        <c:axId val="-1486030784"/>
        <c:axId val="-1486044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2693</c:v>
                </c:pt>
                <c:pt idx="2">
                  <c:v>#N/A</c:v>
                </c:pt>
                <c:pt idx="3">
                  <c:v>#N/A</c:v>
                </c:pt>
                <c:pt idx="4">
                  <c:v>2694</c:v>
                </c:pt>
                <c:pt idx="5">
                  <c:v>#N/A</c:v>
                </c:pt>
                <c:pt idx="6">
                  <c:v>#N/A</c:v>
                </c:pt>
                <c:pt idx="7">
                  <c:v>2860</c:v>
                </c:pt>
                <c:pt idx="8">
                  <c:v>#N/A</c:v>
                </c:pt>
                <c:pt idx="9">
                  <c:v>#N/A</c:v>
                </c:pt>
                <c:pt idx="10">
                  <c:v>2876</c:v>
                </c:pt>
                <c:pt idx="11">
                  <c:v>#N/A</c:v>
                </c:pt>
                <c:pt idx="12">
                  <c:v>#N/A</c:v>
                </c:pt>
                <c:pt idx="13">
                  <c:v>2839</c:v>
                </c:pt>
                <c:pt idx="14">
                  <c:v>#N/A</c:v>
                </c:pt>
              </c:numCache>
            </c:numRef>
          </c:val>
          <c:smooth val="0"/>
          <c:extLst xmlns:c16r2="http://schemas.microsoft.com/office/drawing/2015/06/chart">
            <c:ext xmlns:c16="http://schemas.microsoft.com/office/drawing/2014/chart" uri="{C3380CC4-5D6E-409C-BE32-E72D297353CC}">
              <c16:uniqueId val="{00000008-3427-4102-9661-3BEBFB586390}"/>
            </c:ext>
          </c:extLst>
        </c:ser>
        <c:dLbls>
          <c:showLegendKey val="0"/>
          <c:showVal val="0"/>
          <c:showCatName val="0"/>
          <c:showSerName val="0"/>
          <c:showPercent val="0"/>
          <c:showBubbleSize val="0"/>
        </c:dLbls>
        <c:marker val="1"/>
        <c:smooth val="0"/>
        <c:axId val="-1486030784"/>
        <c:axId val="-1486044928"/>
      </c:lineChart>
      <c:catAx>
        <c:axId val="-148603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6044928"/>
        <c:crosses val="autoZero"/>
        <c:auto val="1"/>
        <c:lblAlgn val="ctr"/>
        <c:lblOffset val="100"/>
        <c:tickLblSkip val="1"/>
        <c:tickMarkSkip val="1"/>
        <c:noMultiLvlLbl val="0"/>
      </c:catAx>
      <c:valAx>
        <c:axId val="-148604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60307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68423</c:v>
                </c:pt>
                <c:pt idx="5">
                  <c:v>68200</c:v>
                </c:pt>
                <c:pt idx="8">
                  <c:v>66267</c:v>
                </c:pt>
                <c:pt idx="11">
                  <c:v>63985</c:v>
                </c:pt>
                <c:pt idx="14">
                  <c:v>60392</c:v>
                </c:pt>
              </c:numCache>
            </c:numRef>
          </c:val>
          <c:extLst xmlns:c16r2="http://schemas.microsoft.com/office/drawing/2015/06/chart">
            <c:ext xmlns:c16="http://schemas.microsoft.com/office/drawing/2014/chart" uri="{C3380CC4-5D6E-409C-BE32-E72D297353CC}">
              <c16:uniqueId val="{00000000-6EE6-40D3-A5FB-52A741C37E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11041</c:v>
                </c:pt>
                <c:pt idx="5">
                  <c:v>10193</c:v>
                </c:pt>
                <c:pt idx="8">
                  <c:v>9025</c:v>
                </c:pt>
                <c:pt idx="11">
                  <c:v>8509</c:v>
                </c:pt>
                <c:pt idx="14">
                  <c:v>8139</c:v>
                </c:pt>
              </c:numCache>
            </c:numRef>
          </c:val>
          <c:extLst xmlns:c16r2="http://schemas.microsoft.com/office/drawing/2015/06/chart">
            <c:ext xmlns:c16="http://schemas.microsoft.com/office/drawing/2014/chart" uri="{C3380CC4-5D6E-409C-BE32-E72D297353CC}">
              <c16:uniqueId val="{00000001-6EE6-40D3-A5FB-52A741C37E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8697</c:v>
                </c:pt>
                <c:pt idx="5">
                  <c:v>8385</c:v>
                </c:pt>
                <c:pt idx="8">
                  <c:v>7745</c:v>
                </c:pt>
                <c:pt idx="11">
                  <c:v>9953</c:v>
                </c:pt>
                <c:pt idx="14">
                  <c:v>9959</c:v>
                </c:pt>
              </c:numCache>
            </c:numRef>
          </c:val>
          <c:extLst xmlns:c16r2="http://schemas.microsoft.com/office/drawing/2015/06/chart">
            <c:ext xmlns:c16="http://schemas.microsoft.com/office/drawing/2014/chart" uri="{C3380CC4-5D6E-409C-BE32-E72D297353CC}">
              <c16:uniqueId val="{00000002-6EE6-40D3-A5FB-52A741C37E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EE6-40D3-A5FB-52A741C37E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EE6-40D3-A5FB-52A741C37E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9</c:v>
                </c:pt>
                <c:pt idx="3">
                  <c:v>13</c:v>
                </c:pt>
                <c:pt idx="6">
                  <c:v>17</c:v>
                </c:pt>
                <c:pt idx="9">
                  <c:v>10</c:v>
                </c:pt>
                <c:pt idx="12">
                  <c:v>26</c:v>
                </c:pt>
              </c:numCache>
            </c:numRef>
          </c:val>
          <c:extLst xmlns:c16r2="http://schemas.microsoft.com/office/drawing/2015/06/chart">
            <c:ext xmlns:c16="http://schemas.microsoft.com/office/drawing/2014/chart" uri="{C3380CC4-5D6E-409C-BE32-E72D297353CC}">
              <c16:uniqueId val="{00000005-6EE6-40D3-A5FB-52A741C37E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5852</c:v>
                </c:pt>
                <c:pt idx="3">
                  <c:v>5840</c:v>
                </c:pt>
                <c:pt idx="6">
                  <c:v>5764</c:v>
                </c:pt>
                <c:pt idx="9">
                  <c:v>6040</c:v>
                </c:pt>
                <c:pt idx="12">
                  <c:v>5968</c:v>
                </c:pt>
              </c:numCache>
            </c:numRef>
          </c:val>
          <c:extLst xmlns:c16r2="http://schemas.microsoft.com/office/drawing/2015/06/chart">
            <c:ext xmlns:c16="http://schemas.microsoft.com/office/drawing/2014/chart" uri="{C3380CC4-5D6E-409C-BE32-E72D297353CC}">
              <c16:uniqueId val="{00000006-6EE6-40D3-A5FB-52A741C37E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9611</c:v>
                </c:pt>
                <c:pt idx="3">
                  <c:v>8958</c:v>
                </c:pt>
                <c:pt idx="6">
                  <c:v>8234</c:v>
                </c:pt>
                <c:pt idx="9">
                  <c:v>7743</c:v>
                </c:pt>
                <c:pt idx="12">
                  <c:v>6917</c:v>
                </c:pt>
              </c:numCache>
            </c:numRef>
          </c:val>
          <c:extLst xmlns:c16r2="http://schemas.microsoft.com/office/drawing/2015/06/chart">
            <c:ext xmlns:c16="http://schemas.microsoft.com/office/drawing/2014/chart" uri="{C3380CC4-5D6E-409C-BE32-E72D297353CC}">
              <c16:uniqueId val="{00000007-6EE6-40D3-A5FB-52A741C37E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26458</c:v>
                </c:pt>
                <c:pt idx="3">
                  <c:v>25266</c:v>
                </c:pt>
                <c:pt idx="6">
                  <c:v>23561</c:v>
                </c:pt>
                <c:pt idx="9">
                  <c:v>22679</c:v>
                </c:pt>
                <c:pt idx="12">
                  <c:v>21715</c:v>
                </c:pt>
              </c:numCache>
            </c:numRef>
          </c:val>
          <c:extLst xmlns:c16r2="http://schemas.microsoft.com/office/drawing/2015/06/chart">
            <c:ext xmlns:c16="http://schemas.microsoft.com/office/drawing/2014/chart" uri="{C3380CC4-5D6E-409C-BE32-E72D297353CC}">
              <c16:uniqueId val="{00000008-6EE6-40D3-A5FB-52A741C37E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1468</c:v>
                </c:pt>
                <c:pt idx="3">
                  <c:v>1296</c:v>
                </c:pt>
                <c:pt idx="6">
                  <c:v>1166</c:v>
                </c:pt>
                <c:pt idx="9">
                  <c:v>1289</c:v>
                </c:pt>
                <c:pt idx="12">
                  <c:v>938</c:v>
                </c:pt>
              </c:numCache>
            </c:numRef>
          </c:val>
          <c:extLst xmlns:c16r2="http://schemas.microsoft.com/office/drawing/2015/06/chart">
            <c:ext xmlns:c16="http://schemas.microsoft.com/office/drawing/2014/chart" uri="{C3380CC4-5D6E-409C-BE32-E72D297353CC}">
              <c16:uniqueId val="{00000009-6EE6-40D3-A5FB-52A741C37E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73988</c:v>
                </c:pt>
                <c:pt idx="3">
                  <c:v>73669</c:v>
                </c:pt>
                <c:pt idx="6">
                  <c:v>71249</c:v>
                </c:pt>
                <c:pt idx="9">
                  <c:v>68271</c:v>
                </c:pt>
                <c:pt idx="12">
                  <c:v>64489</c:v>
                </c:pt>
              </c:numCache>
            </c:numRef>
          </c:val>
          <c:extLst xmlns:c16r2="http://schemas.microsoft.com/office/drawing/2015/06/chart">
            <c:ext xmlns:c16="http://schemas.microsoft.com/office/drawing/2014/chart" uri="{C3380CC4-5D6E-409C-BE32-E72D297353CC}">
              <c16:uniqueId val="{0000000A-6EE6-40D3-A5FB-52A741C37ED4}"/>
            </c:ext>
          </c:extLst>
        </c:ser>
        <c:dLbls>
          <c:showLegendKey val="0"/>
          <c:showVal val="0"/>
          <c:showCatName val="0"/>
          <c:showSerName val="0"/>
          <c:showPercent val="0"/>
          <c:showBubbleSize val="0"/>
        </c:dLbls>
        <c:gapWidth val="100"/>
        <c:overlap val="100"/>
        <c:axId val="-1486034048"/>
        <c:axId val="-1486046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29224</c:v>
                </c:pt>
                <c:pt idx="2">
                  <c:v>#N/A</c:v>
                </c:pt>
                <c:pt idx="3">
                  <c:v>#N/A</c:v>
                </c:pt>
                <c:pt idx="4">
                  <c:v>28264</c:v>
                </c:pt>
                <c:pt idx="5">
                  <c:v>#N/A</c:v>
                </c:pt>
                <c:pt idx="6">
                  <c:v>#N/A</c:v>
                </c:pt>
                <c:pt idx="7">
                  <c:v>26953</c:v>
                </c:pt>
                <c:pt idx="8">
                  <c:v>#N/A</c:v>
                </c:pt>
                <c:pt idx="9">
                  <c:v>#N/A</c:v>
                </c:pt>
                <c:pt idx="10">
                  <c:v>23585</c:v>
                </c:pt>
                <c:pt idx="11">
                  <c:v>#N/A</c:v>
                </c:pt>
                <c:pt idx="12">
                  <c:v>#N/A</c:v>
                </c:pt>
                <c:pt idx="13">
                  <c:v>21562</c:v>
                </c:pt>
                <c:pt idx="14">
                  <c:v>#N/A</c:v>
                </c:pt>
              </c:numCache>
            </c:numRef>
          </c:val>
          <c:smooth val="0"/>
          <c:extLst xmlns:c16r2="http://schemas.microsoft.com/office/drawing/2015/06/chart">
            <c:ext xmlns:c16="http://schemas.microsoft.com/office/drawing/2014/chart" uri="{C3380CC4-5D6E-409C-BE32-E72D297353CC}">
              <c16:uniqueId val="{0000000B-6EE6-40D3-A5FB-52A741C37ED4}"/>
            </c:ext>
          </c:extLst>
        </c:ser>
        <c:dLbls>
          <c:showLegendKey val="0"/>
          <c:showVal val="0"/>
          <c:showCatName val="0"/>
          <c:showSerName val="0"/>
          <c:showPercent val="0"/>
          <c:showBubbleSize val="0"/>
        </c:dLbls>
        <c:marker val="1"/>
        <c:smooth val="0"/>
        <c:axId val="-1486034048"/>
        <c:axId val="-1486046016"/>
      </c:lineChart>
      <c:catAx>
        <c:axId val="-148603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6046016"/>
        <c:crosses val="autoZero"/>
        <c:auto val="1"/>
        <c:lblAlgn val="ctr"/>
        <c:lblOffset val="100"/>
        <c:tickLblSkip val="1"/>
        <c:tickMarkSkip val="1"/>
        <c:noMultiLvlLbl val="0"/>
      </c:catAx>
      <c:valAx>
        <c:axId val="-1486046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603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4025</c:v>
                </c:pt>
                <c:pt idx="1">
                  <c:v>4628</c:v>
                </c:pt>
                <c:pt idx="2">
                  <c:v>4131</c:v>
                </c:pt>
              </c:numCache>
            </c:numRef>
          </c:val>
          <c:extLst xmlns:c16r2="http://schemas.microsoft.com/office/drawing/2015/06/chart">
            <c:ext xmlns:c16="http://schemas.microsoft.com/office/drawing/2014/chart" uri="{C3380CC4-5D6E-409C-BE32-E72D297353CC}">
              <c16:uniqueId val="{00000000-9604-4664-840C-B3F6C1FCB50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604</c:v>
                </c:pt>
                <c:pt idx="1">
                  <c:v>1027</c:v>
                </c:pt>
                <c:pt idx="2">
                  <c:v>1027</c:v>
                </c:pt>
              </c:numCache>
            </c:numRef>
          </c:val>
          <c:extLst xmlns:c16r2="http://schemas.microsoft.com/office/drawing/2015/06/chart">
            <c:ext xmlns:c16="http://schemas.microsoft.com/office/drawing/2014/chart" uri="{C3380CC4-5D6E-409C-BE32-E72D297353CC}">
              <c16:uniqueId val="{00000001-9604-4664-840C-B3F6C1FCB50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1831</c:v>
                </c:pt>
                <c:pt idx="1">
                  <c:v>2680</c:v>
                </c:pt>
                <c:pt idx="2">
                  <c:v>2834</c:v>
                </c:pt>
              </c:numCache>
            </c:numRef>
          </c:val>
          <c:extLst xmlns:c16r2="http://schemas.microsoft.com/office/drawing/2015/06/chart">
            <c:ext xmlns:c16="http://schemas.microsoft.com/office/drawing/2014/chart" uri="{C3380CC4-5D6E-409C-BE32-E72D297353CC}">
              <c16:uniqueId val="{00000002-9604-4664-840C-B3F6C1FCB50F}"/>
            </c:ext>
          </c:extLst>
        </c:ser>
        <c:dLbls>
          <c:showLegendKey val="0"/>
          <c:showVal val="0"/>
          <c:showCatName val="0"/>
          <c:showSerName val="0"/>
          <c:showPercent val="0"/>
          <c:showBubbleSize val="0"/>
        </c:dLbls>
        <c:gapWidth val="120"/>
        <c:overlap val="100"/>
        <c:axId val="-1486033504"/>
        <c:axId val="-1486041120"/>
      </c:barChart>
      <c:catAx>
        <c:axId val="-1486033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86041120"/>
        <c:crosses val="autoZero"/>
        <c:auto val="1"/>
        <c:lblAlgn val="ctr"/>
        <c:lblOffset val="100"/>
        <c:tickLblSkip val="1"/>
        <c:tickMarkSkip val="1"/>
        <c:noMultiLvlLbl val="0"/>
      </c:catAx>
      <c:valAx>
        <c:axId val="-14860411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86033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3A3-4CC0-B7BA-A78E08CE1A2F}"/>
                </c:ext>
                <c:ext xmlns:c15="http://schemas.microsoft.com/office/drawing/2012/chart" uri="{CE6537A1-D6FC-4f65-9D91-7224C49458BB}">
                  <c15:layout/>
                  <c15:dlblFieldTable>
                    <c15:dlblFTEntry>
                      <c15:txfldGUID>{146DF6DC-7964-476F-BD25-F45A705D60CA}</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3A3-4CC0-B7BA-A78E08CE1A2F}"/>
                </c:ext>
                <c:ext xmlns:c15="http://schemas.microsoft.com/office/drawing/2012/chart" uri="{CE6537A1-D6FC-4f65-9D91-7224C49458BB}">
                  <c15:dlblFieldTable>
                    <c15:dlblFTEntry>
                      <c15:txfldGUID>{2FFE4D72-0B2B-4AFC-B0CF-EE47F6A90B63}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3A3-4CC0-B7BA-A78E08CE1A2F}"/>
                </c:ext>
                <c:ext xmlns:c15="http://schemas.microsoft.com/office/drawing/2012/chart" uri="{CE6537A1-D6FC-4f65-9D91-7224C49458BB}">
                  <c15:dlblFieldTable>
                    <c15:dlblFTEntry>
                      <c15:txfldGUID>{A7A7BFE0-7158-422A-8DE3-F312CEF0DB87}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3A3-4CC0-B7BA-A78E08CE1A2F}"/>
                </c:ext>
                <c:ext xmlns:c15="http://schemas.microsoft.com/office/drawing/2012/chart" uri="{CE6537A1-D6FC-4f65-9D91-7224C49458BB}">
                  <c15:dlblFieldTable>
                    <c15:dlblFTEntry>
                      <c15:txfldGUID>{DD3FB57E-EBB1-4215-8844-C315F54CC7AB}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3A3-4CC0-B7BA-A78E08CE1A2F}"/>
                </c:ext>
                <c:ext xmlns:c15="http://schemas.microsoft.com/office/drawing/2012/chart" uri="{CE6537A1-D6FC-4f65-9D91-7224C49458BB}">
                  <c15:dlblFieldTable>
                    <c15:dlblFTEntry>
                      <c15:txfldGUID>{D31C57E4-3373-46BE-99D4-E0C3B9C20FFB}</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3A3-4CC0-B7BA-A78E08CE1A2F}"/>
                </c:ext>
                <c:ext xmlns:c15="http://schemas.microsoft.com/office/drawing/2012/chart" uri="{CE6537A1-D6FC-4f65-9D91-7224C49458BB}">
                  <c15:layout/>
                  <c15:dlblFieldTable>
                    <c15:dlblFTEntry>
                      <c15:txfldGUID>{C31C4472-F0F6-41EC-9038-E2741EA4DB4B}</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3A3-4CC0-B7BA-A78E08CE1A2F}"/>
                </c:ext>
                <c:ext xmlns:c15="http://schemas.microsoft.com/office/drawing/2012/chart" uri="{CE6537A1-D6FC-4f65-9D91-7224C49458BB}">
                  <c15:layout/>
                  <c15:dlblFieldTable>
                    <c15:dlblFTEntry>
                      <c15:txfldGUID>{75D0E1AF-20AC-4041-961C-8821DD6531F6}</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3A3-4CC0-B7BA-A78E08CE1A2F}"/>
                </c:ext>
                <c:ext xmlns:c15="http://schemas.microsoft.com/office/drawing/2012/chart" uri="{CE6537A1-D6FC-4f65-9D91-7224C49458BB}">
                  <c15:layout/>
                  <c15:dlblFieldTable>
                    <c15:dlblFTEntry>
                      <c15:txfldGUID>{134A7270-FF81-4314-BE47-50593A0A3D2A}</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3A3-4CC0-B7BA-A78E08CE1A2F}"/>
                </c:ext>
                <c:ext xmlns:c15="http://schemas.microsoft.com/office/drawing/2012/chart" uri="{CE6537A1-D6FC-4f65-9D91-7224C49458BB}">
                  <c15:layout/>
                  <c15:dlblFieldTable>
                    <c15:dlblFTEntry>
                      <c15:txfldGUID>{740B32ED-87D2-48F2-9F1D-BC6CBDD774E2}</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57.5</c:v>
                </c:pt>
                <c:pt idx="16">
                  <c:v>59.3</c:v>
                </c:pt>
                <c:pt idx="24">
                  <c:v>61.1</c:v>
                </c:pt>
                <c:pt idx="32">
                  <c:v>62.9</c:v>
                </c:pt>
              </c:numCache>
            </c:numRef>
          </c:xVal>
          <c:yVal>
            <c:numRef>
              <c:f>公会計指標分析・財政指標組合せ分析表!$BP$51:$DC$51</c:f>
              <c:numCache>
                <c:formatCode>#,##0.0;"▲ "#,##0.0</c:formatCode>
                <c:ptCount val="40"/>
                <c:pt idx="0">
                  <c:v>133.1</c:v>
                </c:pt>
                <c:pt idx="8">
                  <c:v>130.19999999999999</c:v>
                </c:pt>
                <c:pt idx="16">
                  <c:v>119.8</c:v>
                </c:pt>
                <c:pt idx="24">
                  <c:v>100.5</c:v>
                </c:pt>
                <c:pt idx="32">
                  <c:v>94.5</c:v>
                </c:pt>
              </c:numCache>
            </c:numRef>
          </c:yVal>
          <c:smooth val="0"/>
          <c:extLst xmlns:c16r2="http://schemas.microsoft.com/office/drawing/2015/06/chart">
            <c:ext xmlns:c16="http://schemas.microsoft.com/office/drawing/2014/chart" uri="{C3380CC4-5D6E-409C-BE32-E72D297353CC}">
              <c16:uniqueId val="{00000009-03A3-4CC0-B7BA-A78E08CE1A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3A3-4CC0-B7BA-A78E08CE1A2F}"/>
                </c:ext>
                <c:ext xmlns:c15="http://schemas.microsoft.com/office/drawing/2012/chart" uri="{CE6537A1-D6FC-4f65-9D91-7224C49458BB}">
                  <c15:layout/>
                  <c15:dlblFieldTable>
                    <c15:dlblFTEntry>
                      <c15:txfldGUID>{0962557E-DB69-48C2-8DE8-120F7AEAF3CC}</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3A3-4CC0-B7BA-A78E08CE1A2F}"/>
                </c:ext>
                <c:ext xmlns:c15="http://schemas.microsoft.com/office/drawing/2012/chart" uri="{CE6537A1-D6FC-4f65-9D91-7224C49458BB}">
                  <c15:dlblFieldTable>
                    <c15:dlblFTEntry>
                      <c15:txfldGUID>{71BEF81F-780B-4693-A97B-BDAA4E7E4396}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3A3-4CC0-B7BA-A78E08CE1A2F}"/>
                </c:ext>
                <c:ext xmlns:c15="http://schemas.microsoft.com/office/drawing/2012/chart" uri="{CE6537A1-D6FC-4f65-9D91-7224C49458BB}">
                  <c15:dlblFieldTable>
                    <c15:dlblFTEntry>
                      <c15:txfldGUID>{C00D6370-3512-4C0A-A482-0179738B6BD6}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3A3-4CC0-B7BA-A78E08CE1A2F}"/>
                </c:ext>
                <c:ext xmlns:c15="http://schemas.microsoft.com/office/drawing/2012/chart" uri="{CE6537A1-D6FC-4f65-9D91-7224C49458BB}">
                  <c15:dlblFieldTable>
                    <c15:dlblFTEntry>
                      <c15:txfldGUID>{ACD55213-8AEC-4D5B-9938-5AACC65C6F82}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3A3-4CC0-B7BA-A78E08CE1A2F}"/>
                </c:ext>
                <c:ext xmlns:c15="http://schemas.microsoft.com/office/drawing/2012/chart" uri="{CE6537A1-D6FC-4f65-9D91-7224C49458BB}">
                  <c15:dlblFieldTable>
                    <c15:dlblFTEntry>
                      <c15:txfldGUID>{A633FBB2-F355-49EB-86E8-4A9DEDCB1449}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3A3-4CC0-B7BA-A78E08CE1A2F}"/>
                </c:ext>
                <c:ext xmlns:c15="http://schemas.microsoft.com/office/drawing/2012/chart" uri="{CE6537A1-D6FC-4f65-9D91-7224C49458BB}">
                  <c15:layout/>
                  <c15:dlblFieldTable>
                    <c15:dlblFTEntry>
                      <c15:txfldGUID>{31B4E56A-02F5-4C80-AA67-3421FEAF27D0}</c15:txfldGUID>
                      <c15:f>公会計指標分析・財政指標組合せ分析表!$BX$50</c15:f>
                      <c15:dlblFieldTableCache>
                        <c:ptCount val="1"/>
                        <c:pt idx="0">
                          <c:v>R01</c:v>
                        </c:pt>
                      </c15:dlblFieldTableCache>
                    </c15:dlblFTEntry>
                  </c15:dlblFieldTable>
                  <c15:showDataLabelsRange val="0"/>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3A3-4CC0-B7BA-A78E08CE1A2F}"/>
                </c:ext>
                <c:ext xmlns:c15="http://schemas.microsoft.com/office/drawing/2012/chart" uri="{CE6537A1-D6FC-4f65-9D91-7224C49458BB}">
                  <c15:layout/>
                  <c15:dlblFieldTable>
                    <c15:dlblFTEntry>
                      <c15:txfldGUID>{1F55B45B-4344-40B8-A9C6-1BA54DD2FC3F}</c15:txfldGUID>
                      <c15:f>公会計指標分析・財政指標組合せ分析表!$CF$50</c15:f>
                      <c15:dlblFieldTableCache>
                        <c:ptCount val="1"/>
                        <c:pt idx="0">
                          <c:v>R02</c:v>
                        </c:pt>
                      </c15:dlblFieldTableCache>
                    </c15:dlblFTEntry>
                  </c15:dlblFieldTable>
                  <c15:showDataLabelsRange val="0"/>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3A3-4CC0-B7BA-A78E08CE1A2F}"/>
                </c:ext>
                <c:ext xmlns:c15="http://schemas.microsoft.com/office/drawing/2012/chart" uri="{CE6537A1-D6FC-4f65-9D91-7224C49458BB}">
                  <c15:layout/>
                  <c15:dlblFieldTable>
                    <c15:dlblFTEntry>
                      <c15:txfldGUID>{2699D015-5699-408D-965A-6D060E48E29E}</c15:txfldGUID>
                      <c15:f>公会計指標分析・財政指標組合せ分析表!$CN$50</c15:f>
                      <c15:dlblFieldTableCache>
                        <c:ptCount val="1"/>
                        <c:pt idx="0">
                          <c:v>R03</c:v>
                        </c:pt>
                      </c15:dlblFieldTableCache>
                    </c15:dlblFTEntry>
                  </c15:dlblFieldTable>
                  <c15:showDataLabelsRange val="0"/>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3A3-4CC0-B7BA-A78E08CE1A2F}"/>
                </c:ext>
                <c:ext xmlns:c15="http://schemas.microsoft.com/office/drawing/2012/chart" uri="{CE6537A1-D6FC-4f65-9D91-7224C49458BB}">
                  <c15:layout/>
                  <c15:dlblFieldTable>
                    <c15:dlblFTEntry>
                      <c15:txfldGUID>{8136938E-A5E3-4B6C-9677-5D8A06A37B48}</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59.8</c:v>
                </c:pt>
                <c:pt idx="8">
                  <c:v>60.9</c:v>
                </c:pt>
                <c:pt idx="16">
                  <c:v>62.3</c:v>
                </c:pt>
                <c:pt idx="24">
                  <c:v>62.1</c:v>
                </c:pt>
                <c:pt idx="32">
                  <c:v>63.1</c:v>
                </c:pt>
              </c:numCache>
            </c:numRef>
          </c:xVal>
          <c:yVal>
            <c:numRef>
              <c:f>公会計指標分析・財政指標組合せ分析表!$BP$55:$DC$55</c:f>
              <c:numCache>
                <c:formatCode>#,##0.0;"▲ "#,##0.0</c:formatCode>
                <c:ptCount val="40"/>
                <c:pt idx="0">
                  <c:v>47.2</c:v>
                </c:pt>
                <c:pt idx="8">
                  <c:v>49.5</c:v>
                </c:pt>
                <c:pt idx="16">
                  <c:v>28</c:v>
                </c:pt>
                <c:pt idx="24">
                  <c:v>18</c:v>
                </c:pt>
                <c:pt idx="32">
                  <c:v>12.7</c:v>
                </c:pt>
              </c:numCache>
            </c:numRef>
          </c:yVal>
          <c:smooth val="0"/>
          <c:extLst xmlns:c16r2="http://schemas.microsoft.com/office/drawing/2015/06/chart">
            <c:ext xmlns:c16="http://schemas.microsoft.com/office/drawing/2014/chart" uri="{C3380CC4-5D6E-409C-BE32-E72D297353CC}">
              <c16:uniqueId val="{00000013-03A3-4CC0-B7BA-A78E08CE1A2F}"/>
            </c:ext>
          </c:extLst>
        </c:ser>
        <c:dLbls>
          <c:showLegendKey val="0"/>
          <c:showVal val="1"/>
          <c:showCatName val="0"/>
          <c:showSerName val="0"/>
          <c:showPercent val="0"/>
          <c:showBubbleSize val="0"/>
        </c:dLbls>
        <c:axId val="-1486039488"/>
        <c:axId val="-1486038944"/>
      </c:scatterChart>
      <c:valAx>
        <c:axId val="-1486039488"/>
        <c:scaling>
          <c:orientation val="maxMin"/>
          <c:max val="64"/>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6038944"/>
        <c:crosses val="autoZero"/>
        <c:crossBetween val="midCat"/>
      </c:valAx>
      <c:valAx>
        <c:axId val="-1486038944"/>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8603948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888149724605745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F6B-42A5-BCD0-ECAB88FEA222}"/>
                </c:ext>
                <c:ext xmlns:c15="http://schemas.microsoft.com/office/drawing/2012/chart" uri="{CE6537A1-D6FC-4f65-9D91-7224C49458BB}">
                  <c15:layout/>
                  <c15:dlblFieldTable>
                    <c15:dlblFTEntry>
                      <c15:txfldGUID>{3D6F57DD-75EF-40E2-BA12-254767EA30A3}</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F6B-42A5-BCD0-ECAB88FEA222}"/>
                </c:ext>
                <c:ext xmlns:c15="http://schemas.microsoft.com/office/drawing/2012/chart" uri="{CE6537A1-D6FC-4f65-9D91-7224C49458BB}">
                  <c15:dlblFieldTable>
                    <c15:dlblFTEntry>
                      <c15:txfldGUID>{AE6FAF85-CFC6-40D5-8985-29718E6DE4ED}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F6B-42A5-BCD0-ECAB88FEA222}"/>
                </c:ext>
                <c:ext xmlns:c15="http://schemas.microsoft.com/office/drawing/2012/chart" uri="{CE6537A1-D6FC-4f65-9D91-7224C49458BB}">
                  <c15:dlblFieldTable>
                    <c15:dlblFTEntry>
                      <c15:txfldGUID>{B0A64259-16D6-4310-A954-3245B4439DBF}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F6B-42A5-BCD0-ECAB88FEA222}"/>
                </c:ext>
                <c:ext xmlns:c15="http://schemas.microsoft.com/office/drawing/2012/chart" uri="{CE6537A1-D6FC-4f65-9D91-7224C49458BB}">
                  <c15:dlblFieldTable>
                    <c15:dlblFTEntry>
                      <c15:txfldGUID>{A933251F-8ACE-4F19-BC85-1BE6269B149E}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F6B-42A5-BCD0-ECAB88FEA222}"/>
                </c:ext>
                <c:ext xmlns:c15="http://schemas.microsoft.com/office/drawing/2012/chart" uri="{CE6537A1-D6FC-4f65-9D91-7224C49458BB}">
                  <c15:dlblFieldTable>
                    <c15:dlblFTEntry>
                      <c15:txfldGUID>{08C0245D-BF1F-4197-AB2E-549E5F95812D}</c15:txfldGUID>
                      <c15:f>#REF!</c15:f>
                      <c15:dlblFieldTableCache>
                        <c:ptCount val="1"/>
                        <c:pt idx="0">
                          <c:v>#REF!</c:v>
                        </c:pt>
                      </c15:dlblFieldTableCache>
                    </c15:dlblFTEntry>
                  </c15:dlblFieldTable>
                  <c15:showDataLabelsRange val="0"/>
                </c:ext>
              </c:extLst>
            </c:dLbl>
            <c:dLbl>
              <c:idx val="8"/>
              <c:layout>
                <c:manualLayout>
                  <c:x val="0"/>
                  <c:y val="-1.1355517851479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F6B-42A5-BCD0-ECAB88FEA222}"/>
                </c:ext>
                <c:ext xmlns:c15="http://schemas.microsoft.com/office/drawing/2012/chart" uri="{CE6537A1-D6FC-4f65-9D91-7224C49458BB}">
                  <c15:layout/>
                  <c15:dlblFieldTable>
                    <c15:dlblFTEntry>
                      <c15:txfldGUID>{7EE4C997-C1EB-4AA0-86BB-888027C33727}</c15:txfldGUID>
                      <c15:f>公会計指標分析・財政指標組合せ分析表!$BX$72</c15:f>
                      <c15:dlblFieldTableCache>
                        <c:ptCount val="1"/>
                        <c:pt idx="0">
                          <c:v>R01</c:v>
                        </c:pt>
                      </c15:dlblFieldTableCache>
                    </c15:dlblFTEntry>
                  </c15:dlblFieldTable>
                  <c15:showDataLabelsRange val="0"/>
                </c:ext>
              </c:extLst>
            </c:dLbl>
            <c:dLbl>
              <c:idx val="16"/>
              <c:layout>
                <c:manualLayout>
                  <c:x val="0"/>
                  <c:y val="-1.5322893855567513E-3"/>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F6B-42A5-BCD0-ECAB88FEA222}"/>
                </c:ext>
                <c:ext xmlns:c15="http://schemas.microsoft.com/office/drawing/2012/chart" uri="{CE6537A1-D6FC-4f65-9D91-7224C49458BB}">
                  <c15:layout/>
                  <c15:dlblFieldTable>
                    <c15:dlblFTEntry>
                      <c15:txfldGUID>{A5592EC3-F02A-4645-BE7E-180916B48C74}</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0"/>
                  <c:y val="5.171219810576895E-3"/>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F6B-42A5-BCD0-ECAB88FEA222}"/>
                </c:ext>
                <c:ext xmlns:c15="http://schemas.microsoft.com/office/drawing/2012/chart" uri="{CE6537A1-D6FC-4f65-9D91-7224C49458BB}">
                  <c15:layout/>
                  <c15:dlblFieldTable>
                    <c15:dlblFTEntry>
                      <c15:txfldGUID>{2025775C-984D-456C-BC17-6C037783FA58}</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0"/>
                  <c:y val="-5.1712198105770546E-3"/>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F6B-42A5-BCD0-ECAB88FEA222}"/>
                </c:ext>
                <c:ext xmlns:c15="http://schemas.microsoft.com/office/drawing/2012/chart" uri="{CE6537A1-D6FC-4f65-9D91-7224C49458BB}">
                  <c15:layout/>
                  <c15:dlblFieldTable>
                    <c15:dlblFTEntry>
                      <c15:txfldGUID>{FC0EEBF8-BDB7-40F4-9AD9-9D4E671FC523}</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12.2</c:v>
                </c:pt>
                <c:pt idx="16">
                  <c:v>12.4</c:v>
                </c:pt>
                <c:pt idx="24">
                  <c:v>12.4</c:v>
                </c:pt>
                <c:pt idx="32">
                  <c:v>12.4</c:v>
                </c:pt>
              </c:numCache>
            </c:numRef>
          </c:xVal>
          <c:yVal>
            <c:numRef>
              <c:f>公会計指標分析・財政指標組合せ分析表!$BP$73:$DC$73</c:f>
              <c:numCache>
                <c:formatCode>#,##0.0;"▲ "#,##0.0</c:formatCode>
                <c:ptCount val="40"/>
                <c:pt idx="0">
                  <c:v>133.1</c:v>
                </c:pt>
                <c:pt idx="8">
                  <c:v>130.19999999999999</c:v>
                </c:pt>
                <c:pt idx="16">
                  <c:v>119.8</c:v>
                </c:pt>
                <c:pt idx="24">
                  <c:v>100.5</c:v>
                </c:pt>
                <c:pt idx="32">
                  <c:v>94.5</c:v>
                </c:pt>
              </c:numCache>
            </c:numRef>
          </c:yVal>
          <c:smooth val="0"/>
          <c:extLst xmlns:c16r2="http://schemas.microsoft.com/office/drawing/2015/06/chart">
            <c:ext xmlns:c16="http://schemas.microsoft.com/office/drawing/2014/chart" uri="{C3380CC4-5D6E-409C-BE32-E72D297353CC}">
              <c16:uniqueId val="{00000009-BF6B-42A5-BCD0-ECAB88FEA22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02318643803015E-2"/>
                  <c:y val="-7.6066660410560399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F6B-42A5-BCD0-ECAB88FEA222}"/>
                </c:ext>
                <c:ext xmlns:c15="http://schemas.microsoft.com/office/drawing/2012/chart" uri="{CE6537A1-D6FC-4f65-9D91-7224C49458BB}">
                  <c15:layout/>
                  <c15:dlblFieldTable>
                    <c15:dlblFTEntry>
                      <c15:txfldGUID>{438FC546-F9E4-4709-8BE9-2A733A382810}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F6B-42A5-BCD0-ECAB88FEA222}"/>
                </c:ext>
                <c:ext xmlns:c15="http://schemas.microsoft.com/office/drawing/2012/chart" uri="{CE6537A1-D6FC-4f65-9D91-7224C49458BB}">
                  <c15:dlblFieldTable>
                    <c15:dlblFTEntry>
                      <c15:txfldGUID>{8C46AA13-D801-46A9-836B-6AB86CC794B0}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F6B-42A5-BCD0-ECAB88FEA222}"/>
                </c:ext>
                <c:ext xmlns:c15="http://schemas.microsoft.com/office/drawing/2012/chart" uri="{CE6537A1-D6FC-4f65-9D91-7224C49458BB}">
                  <c15:dlblFieldTable>
                    <c15:dlblFTEntry>
                      <c15:txfldGUID>{66168BB4-15FC-46ED-AE01-213872A2B567}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F6B-42A5-BCD0-ECAB88FEA222}"/>
                </c:ext>
                <c:ext xmlns:c15="http://schemas.microsoft.com/office/drawing/2012/chart" uri="{CE6537A1-D6FC-4f65-9D91-7224C49458BB}">
                  <c15:dlblFieldTable>
                    <c15:dlblFTEntry>
                      <c15:txfldGUID>{CBD5F308-40F4-4B26-A617-512BCE1750D0}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F6B-42A5-BCD0-ECAB88FEA222}"/>
                </c:ext>
                <c:ext xmlns:c15="http://schemas.microsoft.com/office/drawing/2012/chart" uri="{CE6537A1-D6FC-4f65-9D91-7224C49458BB}">
                  <c15:dlblFieldTable>
                    <c15:dlblFTEntry>
                      <c15:txfldGUID>{7A6B3251-E80F-4BAD-B39A-C58F283BA22F}</c15:txfldGUID>
                      <c15:f>#REF!</c15:f>
                      <c15:dlblFieldTableCache>
                        <c:ptCount val="1"/>
                        <c:pt idx="0">
                          <c:v>#REF!</c:v>
                        </c:pt>
                      </c15:dlblFieldTableCache>
                    </c15:dlblFTEntry>
                  </c15:dlblFieldTable>
                  <c15:showDataLabelsRange val="0"/>
                </c:ext>
              </c:extLst>
            </c:dLbl>
            <c:dLbl>
              <c:idx val="8"/>
              <c:layout>
                <c:manualLayout>
                  <c:x val="-2.8766015700383205E-2"/>
                  <c:y val="-4.8766633765027496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F6B-42A5-BCD0-ECAB88FEA222}"/>
                </c:ext>
                <c:ext xmlns:c15="http://schemas.microsoft.com/office/drawing/2012/chart" uri="{CE6537A1-D6FC-4f65-9D91-7224C49458BB}">
                  <c15:layout/>
                  <c15:dlblFieldTable>
                    <c15:dlblFTEntry>
                      <c15:txfldGUID>{40F69658-8AAB-4494-8BAD-5AB8D7A77538}</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F6B-42A5-BCD0-ECAB88FEA222}"/>
                </c:ext>
                <c:ext xmlns:c15="http://schemas.microsoft.com/office/drawing/2012/chart" uri="{CE6537A1-D6FC-4f65-9D91-7224C49458BB}">
                  <c15:layout/>
                  <c15:dlblFieldTable>
                    <c15:dlblFTEntry>
                      <c15:txfldGUID>{8175A760-BA03-4E90-B825-C62157F85B73}</c15:txfldGUID>
                      <c15:f>公会計指標分析・財政指標組合せ分析表!$CF$72</c15:f>
                      <c15:dlblFieldTableCache>
                        <c:ptCount val="1"/>
                        <c:pt idx="0">
                          <c:v>R02</c:v>
                        </c:pt>
                      </c15:dlblFieldTableCache>
                    </c15:dlblFTEntry>
                  </c15:dlblFieldTable>
                  <c15:showDataLabelsRange val="0"/>
                </c:ext>
              </c:extLst>
            </c:dLbl>
            <c:dLbl>
              <c:idx val="24"/>
              <c:layout>
                <c:manualLayout>
                  <c:x val="-4.4905057365901307E-2"/>
                  <c:y val="-6.2416647087793951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F6B-42A5-BCD0-ECAB88FEA222}"/>
                </c:ext>
                <c:ext xmlns:c15="http://schemas.microsoft.com/office/drawing/2012/chart" uri="{CE6537A1-D6FC-4f65-9D91-7224C49458BB}">
                  <c15:layout/>
                  <c15:dlblFieldTable>
                    <c15:dlblFTEntry>
                      <c15:txfldGUID>{3DC6F6A6-C36A-414D-88F7-D15BC639AF20}</c15:txfldGUID>
                      <c15:f>公会計指標分析・財政指標組合せ分析表!$CN$72</c15:f>
                      <c15:dlblFieldTableCache>
                        <c:ptCount val="1"/>
                        <c:pt idx="0">
                          <c:v>R03</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F6B-42A5-BCD0-ECAB88FEA222}"/>
                </c:ext>
                <c:ext xmlns:c15="http://schemas.microsoft.com/office/drawing/2012/chart" uri="{CE6537A1-D6FC-4f65-9D91-7224C49458BB}">
                  <c15:layout/>
                  <c15:dlblFieldTable>
                    <c15:dlblFTEntry>
                      <c15:txfldGUID>{4D14FE54-9F66-4C5A-A14B-6A63EC2B43B2}</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7.6</c:v>
                </c:pt>
                <c:pt idx="16">
                  <c:v>7.5</c:v>
                </c:pt>
                <c:pt idx="24">
                  <c:v>6.6</c:v>
                </c:pt>
                <c:pt idx="32">
                  <c:v>6.6</c:v>
                </c:pt>
              </c:numCache>
            </c:numRef>
          </c:xVal>
          <c:yVal>
            <c:numRef>
              <c:f>公会計指標分析・財政指標組合せ分析表!$BP$77:$DC$77</c:f>
              <c:numCache>
                <c:formatCode>#,##0.0;"▲ "#,##0.0</c:formatCode>
                <c:ptCount val="40"/>
                <c:pt idx="0">
                  <c:v>47.2</c:v>
                </c:pt>
                <c:pt idx="8">
                  <c:v>49.5</c:v>
                </c:pt>
                <c:pt idx="16">
                  <c:v>28</c:v>
                </c:pt>
                <c:pt idx="24">
                  <c:v>18</c:v>
                </c:pt>
                <c:pt idx="32">
                  <c:v>12.7</c:v>
                </c:pt>
              </c:numCache>
            </c:numRef>
          </c:yVal>
          <c:smooth val="0"/>
          <c:extLst xmlns:c16r2="http://schemas.microsoft.com/office/drawing/2015/06/chart">
            <c:ext xmlns:c16="http://schemas.microsoft.com/office/drawing/2014/chart" uri="{C3380CC4-5D6E-409C-BE32-E72D297353CC}">
              <c16:uniqueId val="{00000013-BF6B-42A5-BCD0-ECAB88FEA222}"/>
            </c:ext>
          </c:extLst>
        </c:ser>
        <c:dLbls>
          <c:showLegendKey val="0"/>
          <c:showVal val="1"/>
          <c:showCatName val="0"/>
          <c:showSerName val="0"/>
          <c:showPercent val="0"/>
          <c:showBubbleSize val="0"/>
        </c:dLbls>
        <c:axId val="-1486045472"/>
        <c:axId val="-1486038400"/>
      </c:scatterChart>
      <c:valAx>
        <c:axId val="-1486045472"/>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6038400"/>
        <c:crosses val="autoZero"/>
        <c:crossBetween val="midCat"/>
      </c:valAx>
      <c:valAx>
        <c:axId val="-1486038400"/>
        <c:scaling>
          <c:orientation val="maxMin"/>
          <c:max val="15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86045472"/>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元利償還金は、小中学校施設整備等に係る起債償還の据置期間終了等により平成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a:t>
          </a:r>
          <a:r>
            <a:rPr kumimoji="1" lang="en-US" altLang="ja-JP" sz="1200">
              <a:latin typeface="ＭＳ ゴシック" pitchFamily="49" charset="-128"/>
              <a:ea typeface="ＭＳ ゴシック" pitchFamily="49" charset="-128"/>
            </a:rPr>
            <a:t>60</a:t>
          </a:r>
          <a:r>
            <a:rPr kumimoji="1" lang="ja-JP" altLang="en-US" sz="1200">
              <a:latin typeface="ＭＳ ゴシック" pitchFamily="49" charset="-128"/>
              <a:ea typeface="ＭＳ ゴシック" pitchFamily="49" charset="-128"/>
            </a:rPr>
            <a:t>億円台で推移しているが、合併特例債など、交付税算入等で財政的に有利な地方債を重点的に活用していることから、同時に算入公債費等も増加している。</a:t>
          </a:r>
        </a:p>
        <a:p>
          <a:r>
            <a:rPr kumimoji="1" lang="ja-JP" altLang="en-US" sz="1200">
              <a:latin typeface="ＭＳ ゴシック" pitchFamily="49" charset="-128"/>
              <a:ea typeface="ＭＳ ゴシック" pitchFamily="49" charset="-128"/>
            </a:rPr>
            <a:t>　満期一括償還地方債に係る年度割相当額は、平成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年度以降市場公募債を発行していないため令和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年度で皆減となっている。また、組合等が起こした地方債の元利償還金に対する負担金等は、新し尿処理施設建設に係る起債償還等により増加しているが、算入公債費等の増加要因にもなっている。</a:t>
          </a:r>
        </a:p>
        <a:p>
          <a:r>
            <a:rPr kumimoji="1" lang="ja-JP" altLang="en-US" sz="1200">
              <a:latin typeface="ＭＳ ゴシック" pitchFamily="49" charset="-128"/>
              <a:ea typeface="ＭＳ ゴシック" pitchFamily="49" charset="-128"/>
            </a:rPr>
            <a:t>　元利償還金等、算入公債費等のいずれも合併特例債、臨時財政対策債分の増などにより、前年度と増加しているが、比率の分子は横ばいで推移している。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減債基金積立不足算定額は生じていない。満期一括償還地方債に係る減債基金積立相当額は、平成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年度以降市場公募債を発行していないため、令和元年度末から皆減となっている。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一般会計等に係る地方債の現在高は、合併特例債、臨時財政対策債、第三セクター等改革推進などが減となり、総額としては</a:t>
          </a:r>
          <a:r>
            <a:rPr kumimoji="1" lang="en-US" altLang="ja-JP" sz="1200">
              <a:latin typeface="ＭＳ ゴシック" pitchFamily="49" charset="-128"/>
              <a:ea typeface="ＭＳ ゴシック" pitchFamily="49" charset="-128"/>
            </a:rPr>
            <a:t>37.8</a:t>
          </a:r>
          <a:r>
            <a:rPr kumimoji="1" lang="ja-JP" altLang="en-US" sz="1200">
              <a:latin typeface="ＭＳ ゴシック" pitchFamily="49" charset="-128"/>
              <a:ea typeface="ＭＳ ゴシック" pitchFamily="49" charset="-128"/>
            </a:rPr>
            <a:t>億円の大幅な減となった。公営企業債等繰入見込額では、下水道事業の地方債残高の減少などの影響により</a:t>
          </a:r>
          <a:r>
            <a:rPr kumimoji="1" lang="en-US" altLang="ja-JP" sz="1200">
              <a:latin typeface="ＭＳ ゴシック" pitchFamily="49" charset="-128"/>
              <a:ea typeface="ＭＳ ゴシック" pitchFamily="49" charset="-128"/>
            </a:rPr>
            <a:t>9.6</a:t>
          </a:r>
          <a:r>
            <a:rPr kumimoji="1" lang="ja-JP" altLang="en-US" sz="1200">
              <a:latin typeface="ＭＳ ゴシック" pitchFamily="49" charset="-128"/>
              <a:ea typeface="ＭＳ ゴシック" pitchFamily="49" charset="-128"/>
            </a:rPr>
            <a:t>億円の減となった。また、組合等負担等見込額でも、新クリーンセンター建設及び新し尿処理施設建設に係る額の減少などから、</a:t>
          </a:r>
          <a:r>
            <a:rPr kumimoji="1" lang="en-US" altLang="ja-JP" sz="1200">
              <a:latin typeface="ＭＳ ゴシック" pitchFamily="49" charset="-128"/>
              <a:ea typeface="ＭＳ ゴシック" pitchFamily="49" charset="-128"/>
            </a:rPr>
            <a:t>8.3</a:t>
          </a:r>
          <a:r>
            <a:rPr kumimoji="1" lang="ja-JP" altLang="en-US" sz="1200">
              <a:latin typeface="ＭＳ ゴシック" pitchFamily="49" charset="-128"/>
              <a:ea typeface="ＭＳ ゴシック" pitchFamily="49" charset="-128"/>
            </a:rPr>
            <a:t>億円の減となった。</a:t>
          </a:r>
        </a:p>
        <a:p>
          <a:r>
            <a:rPr kumimoji="1" lang="ja-JP" altLang="en-US" sz="1200">
              <a:latin typeface="ＭＳ ゴシック" pitchFamily="49" charset="-128"/>
              <a:ea typeface="ＭＳ ゴシック" pitchFamily="49" charset="-128"/>
            </a:rPr>
            <a:t>　充当可能基金は、財政調整基金は減となったが、ふるさと津山サポート基金の増などにより微増、充当可能特定歳入は、下水道事業の地方債残高の減少に伴う都市計画税収の減少などで</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億円の減、また、基準財政需要額算入見込額については、公債費や下水道費ほかの事業費補正の減などにより、</a:t>
          </a:r>
          <a:r>
            <a:rPr kumimoji="1" lang="en-US" altLang="ja-JP" sz="1200">
              <a:latin typeface="ＭＳ ゴシック" pitchFamily="49" charset="-128"/>
              <a:ea typeface="ＭＳ ゴシック" pitchFamily="49" charset="-128"/>
            </a:rPr>
            <a:t>35.9</a:t>
          </a:r>
          <a:r>
            <a:rPr kumimoji="1" lang="ja-JP" altLang="en-US" sz="1200">
              <a:latin typeface="ＭＳ ゴシック" pitchFamily="49" charset="-128"/>
              <a:ea typeface="ＭＳ ゴシック" pitchFamily="49" charset="-128"/>
            </a:rPr>
            <a:t>億円の大幅な減となった。</a:t>
          </a:r>
        </a:p>
        <a:p>
          <a:r>
            <a:rPr kumimoji="1" lang="ja-JP" altLang="en-US" sz="1200">
              <a:latin typeface="ＭＳ ゴシック" pitchFamily="49" charset="-128"/>
              <a:ea typeface="ＭＳ ゴシック" pitchFamily="49" charset="-128"/>
            </a:rPr>
            <a:t>　上記の要因などから、将来負担比率の分子は対前年度で</a:t>
          </a:r>
          <a:r>
            <a:rPr kumimoji="1" lang="en-US" altLang="ja-JP" sz="1200">
              <a:latin typeface="ＭＳ ゴシック" pitchFamily="49" charset="-128"/>
              <a:ea typeface="ＭＳ ゴシック" pitchFamily="49" charset="-128"/>
            </a:rPr>
            <a:t>20.2</a:t>
          </a:r>
          <a:r>
            <a:rPr kumimoji="1" lang="ja-JP" altLang="en-US" sz="1200">
              <a:latin typeface="ＭＳ ゴシック" pitchFamily="49" charset="-128"/>
              <a:ea typeface="ＭＳ ゴシック" pitchFamily="49" charset="-128"/>
            </a:rPr>
            <a:t>億円の減となっている。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岡山県津山市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ふるさと津山サポート基金を、令和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年度事業へ充てるため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億円取り崩したが、ふるさと納税の増加により、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億円積み立てた。また、財政調整基金は、歳計剰余金処分として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億円を積み立てた一方、収支不足の補填や総合計画主要事業の推進を図るため、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これらの影響により、基金全体では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財政計画上の見通しでは、第三セクター等改革推進債に係る財政負担などの影響により、当面の間、収支不足が見込まれているところであり、行財政改革の取組の強化を図るとともに、特定目的基金を有効に活用することで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・第三セクター等改革推進債償還基金：第三セクター等改革推進債の償還に必要な財源の確保による、将来にわたる健全な財政運営の推進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・公共施設長寿命化等推進基金：公共施設の修繕、改修等による長寿命化及び除却に関する事業の推進を図る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・ふるさと津山サポート基金：寄付金を財源として各種事業を実施し、暮らしやすく、個性豊かで魅力に満ちたまちづくりに資する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・第三セクター等改革推進債償還基金：津山産業・流通センター宅盤売払収入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・公共施設長寿命化等推進基金：公民館、体育館の非常用発電設備更新などの財源として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年分のふるさと納税による収入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年分の収入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・第三セクター等改革推進債償還基金：今後の津山産業・流通センター用地の分譲により、その都度分譲収入を積立てることとし、令和</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年度の利率見直しに合わせ、積立額を繰上償還の財源として取り崩す。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・公共施設長寿命化等推進基金：公共施設の修繕、改修等による長寿命化及び除却に関する事業の財源として適宜取り崩す予定。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・ふるさと津山サポート基金：毎年度、ふるさと納税収入の全額を一度本基金に積み立てた上、翌年度に各種事業の財源として全額を取り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崩す形で活用する予定。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当初予算編成における収支不足の補填や総合計画主要事業の推進を図るため、年度末に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億円を取り崩したが、令和３年度の歳計剰余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金処分により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億円を積み立てるなどしたため、年度末残高としては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財政計画に基づき、本基金を活用して今後の収支不足に対応していくこととしているため、中期的には減少していく見込みである。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防災無線デジタル化事業に係る起債償還に充てるために一部取り崩したが、同額程度、利息分を積み立てたため、年度末残高の増減はない。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財政計画に基づき、本基金を活用して収支不足に対応することとしているため、中長期的に減少していく見込みである。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本指標は、類似団体、全国平均及び岡山県平均をいずれも下回っている状況である。</a:t>
          </a:r>
        </a:p>
        <a:p>
          <a:r>
            <a:rPr kumimoji="1" lang="ja-JP" altLang="en-US" sz="1100">
              <a:latin typeface="ＭＳ Ｐゴシック" panose="020B0600070205080204" pitchFamily="50" charset="-128"/>
              <a:ea typeface="ＭＳ Ｐゴシック" panose="020B0600070205080204" pitchFamily="50" charset="-128"/>
            </a:rPr>
            <a:t>　今後、中長期的には維持管理・更新費用が大きく増加し、財政をより圧迫していくものと見込まれるため、津山市公共施設等総合管理計画、津山市公共施設再編基本計画等に基づき、各種インフラの統合、廃止、更新、長寿命化等のファシリティマネジメントにより一層取り組んで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xdr:cNvCxnSpPr/>
      </xdr:nvCxnSpPr>
      <xdr:spPr>
        <a:xfrm flipV="1">
          <a:off x="4760595" y="5471160"/>
          <a:ext cx="1270" cy="1191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xdr:cNvSpPr txBox="1"/>
      </xdr:nvSpPr>
      <xdr:spPr>
        <a:xfrm>
          <a:off x="4813300" y="666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xdr:cNvCxnSpPr/>
      </xdr:nvCxnSpPr>
      <xdr:spPr>
        <a:xfrm>
          <a:off x="4673600" y="6662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xdr:cNvSpPr txBox="1"/>
      </xdr:nvSpPr>
      <xdr:spPr>
        <a:xfrm>
          <a:off x="4813300" y="60716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xdr:cNvSpPr/>
      </xdr:nvSpPr>
      <xdr:spPr>
        <a:xfrm>
          <a:off x="47117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3" name="フローチャート: 判断 72"/>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xdr:cNvSpPr/>
      </xdr:nvSpPr>
      <xdr:spPr>
        <a:xfrm>
          <a:off x="2476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59478</xdr:rowOff>
    </xdr:from>
    <xdr:to>
      <xdr:col>7</xdr:col>
      <xdr:colOff>187325</xdr:colOff>
      <xdr:row>30</xdr:row>
      <xdr:rowOff>161078</xdr:rowOff>
    </xdr:to>
    <xdr:sp macro="" textlink="">
      <xdr:nvSpPr>
        <xdr:cNvPr id="75" name="フローチャート: 判断 74"/>
        <xdr:cNvSpPr/>
      </xdr:nvSpPr>
      <xdr:spPr>
        <a:xfrm>
          <a:off x="1714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171027</xdr:rowOff>
    </xdr:from>
    <xdr:to>
      <xdr:col>23</xdr:col>
      <xdr:colOff>136525</xdr:colOff>
      <xdr:row>31</xdr:row>
      <xdr:rowOff>101177</xdr:rowOff>
    </xdr:to>
    <xdr:sp macro="" textlink="">
      <xdr:nvSpPr>
        <xdr:cNvPr id="81" name="楕円 80"/>
        <xdr:cNvSpPr/>
      </xdr:nvSpPr>
      <xdr:spPr>
        <a:xfrm>
          <a:off x="47117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22454</xdr:rowOff>
    </xdr:from>
    <xdr:ext cx="405111" cy="259045"/>
    <xdr:sp macro="" textlink="">
      <xdr:nvSpPr>
        <xdr:cNvPr id="82" name="有形固定資産減価償却率該当値テキスト"/>
        <xdr:cNvSpPr txBox="1"/>
      </xdr:nvSpPr>
      <xdr:spPr>
        <a:xfrm>
          <a:off x="4813300" y="5937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83" name="楕円 82"/>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157057</xdr:rowOff>
    </xdr:from>
    <xdr:to>
      <xdr:col>23</xdr:col>
      <xdr:colOff>85725</xdr:colOff>
      <xdr:row>31</xdr:row>
      <xdr:rowOff>50377</xdr:rowOff>
    </xdr:to>
    <xdr:cxnSp macro="">
      <xdr:nvCxnSpPr>
        <xdr:cNvPr id="84" name="直線コネクタ 83"/>
        <xdr:cNvCxnSpPr/>
      </xdr:nvCxnSpPr>
      <xdr:spPr>
        <a:xfrm>
          <a:off x="4051300" y="607208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85" name="楕円 84"/>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157057</xdr:rowOff>
    </xdr:to>
    <xdr:cxnSp macro="">
      <xdr:nvCxnSpPr>
        <xdr:cNvPr id="86" name="直線コネクタ 85"/>
        <xdr:cNvCxnSpPr/>
      </xdr:nvCxnSpPr>
      <xdr:spPr>
        <a:xfrm>
          <a:off x="3289300" y="600731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148167</xdr:rowOff>
    </xdr:from>
    <xdr:to>
      <xdr:col>11</xdr:col>
      <xdr:colOff>187325</xdr:colOff>
      <xdr:row>30</xdr:row>
      <xdr:rowOff>78317</xdr:rowOff>
    </xdr:to>
    <xdr:sp macro="" textlink="">
      <xdr:nvSpPr>
        <xdr:cNvPr id="87" name="楕円 86"/>
        <xdr:cNvSpPr/>
      </xdr:nvSpPr>
      <xdr:spPr>
        <a:xfrm>
          <a:off x="2476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27517</xdr:rowOff>
    </xdr:from>
    <xdr:to>
      <xdr:col>15</xdr:col>
      <xdr:colOff>136525</xdr:colOff>
      <xdr:row>30</xdr:row>
      <xdr:rowOff>92287</xdr:rowOff>
    </xdr:to>
    <xdr:cxnSp macro="">
      <xdr:nvCxnSpPr>
        <xdr:cNvPr id="88" name="直線コネクタ 87"/>
        <xdr:cNvCxnSpPr/>
      </xdr:nvCxnSpPr>
      <xdr:spPr>
        <a:xfrm>
          <a:off x="2527300" y="594254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89" name="楕円 88"/>
        <xdr:cNvSpPr/>
      </xdr:nvSpPr>
      <xdr:spPr>
        <a:xfrm>
          <a:off x="1714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30</xdr:row>
      <xdr:rowOff>27517</xdr:rowOff>
    </xdr:to>
    <xdr:cxnSp macro="">
      <xdr:nvCxnSpPr>
        <xdr:cNvPr id="90" name="直線コネクタ 89"/>
        <xdr:cNvCxnSpPr/>
      </xdr:nvCxnSpPr>
      <xdr:spPr>
        <a:xfrm>
          <a:off x="1765300" y="589936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xdr:cNvSpPr txBox="1"/>
      </xdr:nvSpPr>
      <xdr:spPr>
        <a:xfrm>
          <a:off x="38360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70714</xdr:rowOff>
    </xdr:from>
    <xdr:ext cx="405111" cy="259045"/>
    <xdr:sp macro="" textlink="">
      <xdr:nvSpPr>
        <xdr:cNvPr id="92" name="n_2aveValue有形固定資産減価償却率"/>
        <xdr:cNvSpPr txBox="1"/>
      </xdr:nvSpPr>
      <xdr:spPr>
        <a:xfrm>
          <a:off x="3086744" y="615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xdr:cNvSpPr txBox="1"/>
      </xdr:nvSpPr>
      <xdr:spPr>
        <a:xfrm>
          <a:off x="2324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152205</xdr:rowOff>
    </xdr:from>
    <xdr:ext cx="405111" cy="259045"/>
    <xdr:sp macro="" textlink="">
      <xdr:nvSpPr>
        <xdr:cNvPr id="94" name="n_4aveValue有形固定資産減価償却率"/>
        <xdr:cNvSpPr txBox="1"/>
      </xdr:nvSpPr>
      <xdr:spPr>
        <a:xfrm>
          <a:off x="1562744" y="6067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52934</xdr:rowOff>
    </xdr:from>
    <xdr:ext cx="405111" cy="259045"/>
    <xdr:sp macro="" textlink="">
      <xdr:nvSpPr>
        <xdr:cNvPr id="95" name="n_1mainValue有形固定資産減価償却率"/>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96" name="n_2mainValue有形固定資産減価償却率"/>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94844</xdr:rowOff>
    </xdr:from>
    <xdr:ext cx="405111" cy="259045"/>
    <xdr:sp macro="" textlink="">
      <xdr:nvSpPr>
        <xdr:cNvPr id="97" name="n_3mainValue有形固定資産減価償却率"/>
        <xdr:cNvSpPr txBox="1"/>
      </xdr:nvSpPr>
      <xdr:spPr>
        <a:xfrm>
          <a:off x="2324744" y="566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98" name="n_4mainValue有形固定資産減価償却率"/>
        <xdr:cNvSpPr txBox="1"/>
      </xdr:nvSpPr>
      <xdr:spPr>
        <a:xfrm>
          <a:off x="15627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overflow" horzOverflow="overflow"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地方債残高の減少や下水道事業会計への元利償還金繰出見込額の減少などにより、将来負担額は減少した。一方、エネルギー価格・物価高騰の影響による公共施設光熱水費の増加などにより経常経費が増加し、普通交付税や臨時財政対策債などの経常一般財源等が減少した結果、債務償還比率は昨年度よりも</a:t>
          </a:r>
          <a:r>
            <a:rPr kumimoji="1" lang="en-US" altLang="ja-JP" sz="1100">
              <a:latin typeface="ＭＳ Ｐゴシック" panose="020B0600070205080204" pitchFamily="50" charset="-128"/>
              <a:ea typeface="ＭＳ Ｐゴシック" panose="020B0600070205080204" pitchFamily="50" charset="-128"/>
            </a:rPr>
            <a:t>19.8</a:t>
          </a:r>
          <a:r>
            <a:rPr kumimoji="1" lang="ja-JP" altLang="en-US" sz="1100">
              <a:latin typeface="ＭＳ Ｐゴシック" panose="020B0600070205080204" pitchFamily="50" charset="-128"/>
              <a:ea typeface="ＭＳ Ｐゴシック" panose="020B0600070205080204" pitchFamily="50" charset="-128"/>
            </a:rPr>
            <a:t>ポイント悪化することとなった。</a:t>
          </a:r>
        </a:p>
        <a:p>
          <a:r>
            <a:rPr kumimoji="1" lang="ja-JP" altLang="en-US" sz="1100">
              <a:latin typeface="ＭＳ Ｐゴシック" panose="020B0600070205080204" pitchFamily="50" charset="-128"/>
              <a:ea typeface="ＭＳ Ｐゴシック" panose="020B0600070205080204" pitchFamily="50" charset="-128"/>
            </a:rPr>
            <a:t>　本指標は、類似団体、全国平均及び岡山県平均をいずれも大きく上回っている状況であり、今後、行財政改革や事務事業の見直しなどをより一層推進し、改善に繋げるよう取り組んでいく必要がある。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xdr:cNvCxnSpPr/>
      </xdr:nvCxnSpPr>
      <xdr:spPr>
        <a:xfrm flipV="1">
          <a:off x="14793595" y="5312833"/>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xdr:cNvSpPr txBox="1"/>
      </xdr:nvSpPr>
      <xdr:spPr>
        <a:xfrm>
          <a:off x="14846300" y="655508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xdr:cNvCxnSpPr/>
      </xdr:nvCxnSpPr>
      <xdr:spPr>
        <a:xfrm>
          <a:off x="14706600" y="65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xdr:cNvSpPr txBox="1"/>
      </xdr:nvSpPr>
      <xdr:spPr>
        <a:xfrm>
          <a:off x="14846300" y="5750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xdr:cNvSpPr/>
      </xdr:nvSpPr>
      <xdr:spPr>
        <a:xfrm>
          <a:off x="147447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xdr:cNvSpPr/>
      </xdr:nvSpPr>
      <xdr:spPr>
        <a:xfrm>
          <a:off x="14033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115972</xdr:rowOff>
    </xdr:from>
    <xdr:to>
      <xdr:col>68</xdr:col>
      <xdr:colOff>123825</xdr:colOff>
      <xdr:row>31</xdr:row>
      <xdr:rowOff>46122</xdr:rowOff>
    </xdr:to>
    <xdr:sp macro="" textlink="">
      <xdr:nvSpPr>
        <xdr:cNvPr id="135" name="フローチャート: 判断 134"/>
        <xdr:cNvSpPr/>
      </xdr:nvSpPr>
      <xdr:spPr>
        <a:xfrm>
          <a:off x="13271500" y="603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65066</xdr:rowOff>
    </xdr:from>
    <xdr:to>
      <xdr:col>64</xdr:col>
      <xdr:colOff>123825</xdr:colOff>
      <xdr:row>31</xdr:row>
      <xdr:rowOff>166666</xdr:rowOff>
    </xdr:to>
    <xdr:sp macro="" textlink="">
      <xdr:nvSpPr>
        <xdr:cNvPr id="136" name="フローチャート: 判断 135"/>
        <xdr:cNvSpPr/>
      </xdr:nvSpPr>
      <xdr:spPr>
        <a:xfrm>
          <a:off x="12509500" y="615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5574</xdr:rowOff>
    </xdr:from>
    <xdr:to>
      <xdr:col>60</xdr:col>
      <xdr:colOff>123825</xdr:colOff>
      <xdr:row>31</xdr:row>
      <xdr:rowOff>107174</xdr:rowOff>
    </xdr:to>
    <xdr:sp macro="" textlink="">
      <xdr:nvSpPr>
        <xdr:cNvPr id="137" name="フローチャート: 判断 136"/>
        <xdr:cNvSpPr/>
      </xdr:nvSpPr>
      <xdr:spPr>
        <a:xfrm>
          <a:off x="11747500" y="60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46835</xdr:rowOff>
    </xdr:from>
    <xdr:to>
      <xdr:col>76</xdr:col>
      <xdr:colOff>73025</xdr:colOff>
      <xdr:row>31</xdr:row>
      <xdr:rowOff>148435</xdr:rowOff>
    </xdr:to>
    <xdr:sp macro="" textlink="">
      <xdr:nvSpPr>
        <xdr:cNvPr id="143" name="楕円 142"/>
        <xdr:cNvSpPr/>
      </xdr:nvSpPr>
      <xdr:spPr>
        <a:xfrm>
          <a:off x="14744700" y="613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25262</xdr:rowOff>
    </xdr:from>
    <xdr:ext cx="469744" cy="259045"/>
    <xdr:sp macro="" textlink="">
      <xdr:nvSpPr>
        <xdr:cNvPr id="144" name="債務償還比率該当値テキスト"/>
        <xdr:cNvSpPr txBox="1"/>
      </xdr:nvSpPr>
      <xdr:spPr>
        <a:xfrm>
          <a:off x="14846300" y="611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23086</xdr:rowOff>
    </xdr:from>
    <xdr:to>
      <xdr:col>72</xdr:col>
      <xdr:colOff>123825</xdr:colOff>
      <xdr:row>31</xdr:row>
      <xdr:rowOff>124686</xdr:rowOff>
    </xdr:to>
    <xdr:sp macro="" textlink="">
      <xdr:nvSpPr>
        <xdr:cNvPr id="145" name="楕円 144"/>
        <xdr:cNvSpPr/>
      </xdr:nvSpPr>
      <xdr:spPr>
        <a:xfrm>
          <a:off x="14033500" y="61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73886</xdr:rowOff>
    </xdr:from>
    <xdr:to>
      <xdr:col>76</xdr:col>
      <xdr:colOff>22225</xdr:colOff>
      <xdr:row>31</xdr:row>
      <xdr:rowOff>97635</xdr:rowOff>
    </xdr:to>
    <xdr:cxnSp macro="">
      <xdr:nvCxnSpPr>
        <xdr:cNvPr id="146" name="直線コネクタ 145"/>
        <xdr:cNvCxnSpPr/>
      </xdr:nvCxnSpPr>
      <xdr:spPr>
        <a:xfrm>
          <a:off x="14084300" y="6160361"/>
          <a:ext cx="711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48585</xdr:rowOff>
    </xdr:from>
    <xdr:to>
      <xdr:col>68</xdr:col>
      <xdr:colOff>123825</xdr:colOff>
      <xdr:row>32</xdr:row>
      <xdr:rowOff>150185</xdr:rowOff>
    </xdr:to>
    <xdr:sp macro="" textlink="">
      <xdr:nvSpPr>
        <xdr:cNvPr id="147" name="楕円 146"/>
        <xdr:cNvSpPr/>
      </xdr:nvSpPr>
      <xdr:spPr>
        <a:xfrm>
          <a:off x="13271500" y="630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73886</xdr:rowOff>
    </xdr:from>
    <xdr:to>
      <xdr:col>72</xdr:col>
      <xdr:colOff>73025</xdr:colOff>
      <xdr:row>32</xdr:row>
      <xdr:rowOff>99385</xdr:rowOff>
    </xdr:to>
    <xdr:cxnSp macro="">
      <xdr:nvCxnSpPr>
        <xdr:cNvPr id="148" name="直線コネクタ 147"/>
        <xdr:cNvCxnSpPr/>
      </xdr:nvCxnSpPr>
      <xdr:spPr>
        <a:xfrm flipV="1">
          <a:off x="13322300" y="6160361"/>
          <a:ext cx="762000" cy="19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76243</xdr:rowOff>
    </xdr:from>
    <xdr:to>
      <xdr:col>64</xdr:col>
      <xdr:colOff>123825</xdr:colOff>
      <xdr:row>34</xdr:row>
      <xdr:rowOff>6393</xdr:rowOff>
    </xdr:to>
    <xdr:sp macro="" textlink="">
      <xdr:nvSpPr>
        <xdr:cNvPr id="149" name="楕円 148"/>
        <xdr:cNvSpPr/>
      </xdr:nvSpPr>
      <xdr:spPr>
        <a:xfrm>
          <a:off x="12509500" y="650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99385</xdr:rowOff>
    </xdr:from>
    <xdr:to>
      <xdr:col>68</xdr:col>
      <xdr:colOff>73025</xdr:colOff>
      <xdr:row>33</xdr:row>
      <xdr:rowOff>127043</xdr:rowOff>
    </xdr:to>
    <xdr:cxnSp macro="">
      <xdr:nvCxnSpPr>
        <xdr:cNvPr id="150" name="直線コネクタ 149"/>
        <xdr:cNvCxnSpPr/>
      </xdr:nvCxnSpPr>
      <xdr:spPr>
        <a:xfrm flipV="1">
          <a:off x="12560300" y="6357310"/>
          <a:ext cx="762000" cy="19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86847</xdr:rowOff>
    </xdr:from>
    <xdr:to>
      <xdr:col>60</xdr:col>
      <xdr:colOff>123825</xdr:colOff>
      <xdr:row>33</xdr:row>
      <xdr:rowOff>16997</xdr:rowOff>
    </xdr:to>
    <xdr:sp macro="" textlink="">
      <xdr:nvSpPr>
        <xdr:cNvPr id="151" name="楕円 150"/>
        <xdr:cNvSpPr/>
      </xdr:nvSpPr>
      <xdr:spPr>
        <a:xfrm>
          <a:off x="11747500" y="63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137647</xdr:rowOff>
    </xdr:from>
    <xdr:to>
      <xdr:col>64</xdr:col>
      <xdr:colOff>73025</xdr:colOff>
      <xdr:row>33</xdr:row>
      <xdr:rowOff>127043</xdr:rowOff>
    </xdr:to>
    <xdr:cxnSp macro="">
      <xdr:nvCxnSpPr>
        <xdr:cNvPr id="152" name="直線コネクタ 151"/>
        <xdr:cNvCxnSpPr/>
      </xdr:nvCxnSpPr>
      <xdr:spPr>
        <a:xfrm>
          <a:off x="11798300" y="6395572"/>
          <a:ext cx="762000" cy="1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xdr:cNvSpPr txBox="1"/>
      </xdr:nvSpPr>
      <xdr:spPr>
        <a:xfrm>
          <a:off x="138367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62649</xdr:rowOff>
    </xdr:from>
    <xdr:ext cx="469744" cy="259045"/>
    <xdr:sp macro="" textlink="">
      <xdr:nvSpPr>
        <xdr:cNvPr id="154" name="n_2aveValue債務償還比率"/>
        <xdr:cNvSpPr txBox="1"/>
      </xdr:nvSpPr>
      <xdr:spPr>
        <a:xfrm>
          <a:off x="13087427" y="5806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11743</xdr:rowOff>
    </xdr:from>
    <xdr:ext cx="469744" cy="259045"/>
    <xdr:sp macro="" textlink="">
      <xdr:nvSpPr>
        <xdr:cNvPr id="155" name="n_3aveValue債務償還比率"/>
        <xdr:cNvSpPr txBox="1"/>
      </xdr:nvSpPr>
      <xdr:spPr>
        <a:xfrm>
          <a:off x="12325427" y="592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123701</xdr:rowOff>
    </xdr:from>
    <xdr:ext cx="469744" cy="259045"/>
    <xdr:sp macro="" textlink="">
      <xdr:nvSpPr>
        <xdr:cNvPr id="156" name="n_4aveValue債務償還比率"/>
        <xdr:cNvSpPr txBox="1"/>
      </xdr:nvSpPr>
      <xdr:spPr>
        <a:xfrm>
          <a:off x="11563427" y="5867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115813</xdr:rowOff>
    </xdr:from>
    <xdr:ext cx="469744" cy="259045"/>
    <xdr:sp macro="" textlink="">
      <xdr:nvSpPr>
        <xdr:cNvPr id="157" name="n_1mainValue債務償還比率"/>
        <xdr:cNvSpPr txBox="1"/>
      </xdr:nvSpPr>
      <xdr:spPr>
        <a:xfrm>
          <a:off x="13836727" y="620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141312</xdr:rowOff>
    </xdr:from>
    <xdr:ext cx="469744" cy="259045"/>
    <xdr:sp macro="" textlink="">
      <xdr:nvSpPr>
        <xdr:cNvPr id="158" name="n_2mainValue債務償還比率"/>
        <xdr:cNvSpPr txBox="1"/>
      </xdr:nvSpPr>
      <xdr:spPr>
        <a:xfrm>
          <a:off x="13087427" y="639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168970</xdr:rowOff>
    </xdr:from>
    <xdr:ext cx="560923" cy="259045"/>
    <xdr:sp macro="" textlink="">
      <xdr:nvSpPr>
        <xdr:cNvPr id="159" name="n_3mainValue債務償還比率"/>
        <xdr:cNvSpPr txBox="1"/>
      </xdr:nvSpPr>
      <xdr:spPr>
        <a:xfrm>
          <a:off x="12279838" y="6598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8124</xdr:rowOff>
    </xdr:from>
    <xdr:ext cx="469744" cy="259045"/>
    <xdr:sp macro="" textlink="">
      <xdr:nvSpPr>
        <xdr:cNvPr id="160" name="n_4mainValue債務償還比率"/>
        <xdr:cNvSpPr txBox="1"/>
      </xdr:nvSpPr>
      <xdr:spPr>
        <a:xfrm>
          <a:off x="11563427" y="643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xdr:cNvCxnSpPr/>
      </xdr:nvCxnSpPr>
      <xdr:spPr>
        <a:xfrm flipV="1">
          <a:off x="4634865" y="5695188"/>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xdr:cNvSpPr txBox="1"/>
      </xdr:nvSpPr>
      <xdr:spPr>
        <a:xfrm>
          <a:off x="4673600" y="685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xdr:cNvCxnSpPr/>
      </xdr:nvCxnSpPr>
      <xdr:spPr>
        <a:xfrm>
          <a:off x="4546600" y="684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xdr:cNvSpPr txBox="1"/>
      </xdr:nvSpPr>
      <xdr:spPr>
        <a:xfrm>
          <a:off x="467360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xdr:cNvCxnSpPr/>
      </xdr:nvCxnSpPr>
      <xdr:spPr>
        <a:xfrm>
          <a:off x="4546600" y="569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xdr:cNvSpPr txBox="1"/>
      </xdr:nvSpPr>
      <xdr:spPr>
        <a:xfrm>
          <a:off x="4673600" y="6274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xdr:cNvSpPr/>
      </xdr:nvSpPr>
      <xdr:spPr>
        <a:xfrm>
          <a:off x="45847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xdr:cNvSpPr/>
      </xdr:nvSpPr>
      <xdr:spPr>
        <a:xfrm>
          <a:off x="3746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xdr:rowOff>
    </xdr:from>
    <xdr:to>
      <xdr:col>6</xdr:col>
      <xdr:colOff>38100</xdr:colOff>
      <xdr:row>36</xdr:row>
      <xdr:rowOff>101854</xdr:rowOff>
    </xdr:to>
    <xdr:sp macro="" textlink="">
      <xdr:nvSpPr>
        <xdr:cNvPr id="65" name="フローチャート: 判断 64"/>
        <xdr:cNvSpPr/>
      </xdr:nvSpPr>
      <xdr:spPr>
        <a:xfrm>
          <a:off x="1079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139700</xdr:rowOff>
    </xdr:from>
    <xdr:to>
      <xdr:col>24</xdr:col>
      <xdr:colOff>114300</xdr:colOff>
      <xdr:row>36</xdr:row>
      <xdr:rowOff>69850</xdr:rowOff>
    </xdr:to>
    <xdr:sp macro="" textlink="">
      <xdr:nvSpPr>
        <xdr:cNvPr id="71" name="楕円 70"/>
        <xdr:cNvSpPr/>
      </xdr:nvSpPr>
      <xdr:spPr>
        <a:xfrm>
          <a:off x="4584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162577</xdr:rowOff>
    </xdr:from>
    <xdr:ext cx="405111" cy="259045"/>
    <xdr:sp macro="" textlink="">
      <xdr:nvSpPr>
        <xdr:cNvPr id="72" name="【道路】&#10;有形固定資産減価償却率該当値テキスト"/>
        <xdr:cNvSpPr txBox="1"/>
      </xdr:nvSpPr>
      <xdr:spPr>
        <a:xfrm>
          <a:off x="4673600" y="59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103124</xdr:rowOff>
    </xdr:from>
    <xdr:to>
      <xdr:col>20</xdr:col>
      <xdr:colOff>38100</xdr:colOff>
      <xdr:row>36</xdr:row>
      <xdr:rowOff>33274</xdr:rowOff>
    </xdr:to>
    <xdr:sp macro="" textlink="">
      <xdr:nvSpPr>
        <xdr:cNvPr id="73" name="楕円 72"/>
        <xdr:cNvSpPr/>
      </xdr:nvSpPr>
      <xdr:spPr>
        <a:xfrm>
          <a:off x="3746500" y="610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153924</xdr:rowOff>
    </xdr:from>
    <xdr:to>
      <xdr:col>24</xdr:col>
      <xdr:colOff>63500</xdr:colOff>
      <xdr:row>36</xdr:row>
      <xdr:rowOff>19050</xdr:rowOff>
    </xdr:to>
    <xdr:cxnSp macro="">
      <xdr:nvCxnSpPr>
        <xdr:cNvPr id="74" name="直線コネクタ 73"/>
        <xdr:cNvCxnSpPr/>
      </xdr:nvCxnSpPr>
      <xdr:spPr>
        <a:xfrm>
          <a:off x="3797300" y="615467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64262</xdr:rowOff>
    </xdr:from>
    <xdr:to>
      <xdr:col>15</xdr:col>
      <xdr:colOff>101600</xdr:colOff>
      <xdr:row>35</xdr:row>
      <xdr:rowOff>165862</xdr:rowOff>
    </xdr:to>
    <xdr:sp macro="" textlink="">
      <xdr:nvSpPr>
        <xdr:cNvPr id="75" name="楕円 74"/>
        <xdr:cNvSpPr/>
      </xdr:nvSpPr>
      <xdr:spPr>
        <a:xfrm>
          <a:off x="2857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115062</xdr:rowOff>
    </xdr:from>
    <xdr:to>
      <xdr:col>19</xdr:col>
      <xdr:colOff>177800</xdr:colOff>
      <xdr:row>35</xdr:row>
      <xdr:rowOff>153924</xdr:rowOff>
    </xdr:to>
    <xdr:cxnSp macro="">
      <xdr:nvCxnSpPr>
        <xdr:cNvPr id="76" name="直線コネクタ 75"/>
        <xdr:cNvCxnSpPr/>
      </xdr:nvCxnSpPr>
      <xdr:spPr>
        <a:xfrm>
          <a:off x="2908300" y="611581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25400</xdr:rowOff>
    </xdr:from>
    <xdr:to>
      <xdr:col>10</xdr:col>
      <xdr:colOff>165100</xdr:colOff>
      <xdr:row>35</xdr:row>
      <xdr:rowOff>127000</xdr:rowOff>
    </xdr:to>
    <xdr:sp macro="" textlink="">
      <xdr:nvSpPr>
        <xdr:cNvPr id="77" name="楕円 76"/>
        <xdr:cNvSpPr/>
      </xdr:nvSpPr>
      <xdr:spPr>
        <a:xfrm>
          <a:off x="1968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76200</xdr:rowOff>
    </xdr:from>
    <xdr:to>
      <xdr:col>15</xdr:col>
      <xdr:colOff>50800</xdr:colOff>
      <xdr:row>35</xdr:row>
      <xdr:rowOff>115062</xdr:rowOff>
    </xdr:to>
    <xdr:cxnSp macro="">
      <xdr:nvCxnSpPr>
        <xdr:cNvPr id="78" name="直線コネクタ 77"/>
        <xdr:cNvCxnSpPr/>
      </xdr:nvCxnSpPr>
      <xdr:spPr>
        <a:xfrm>
          <a:off x="2019300" y="607695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153416</xdr:rowOff>
    </xdr:from>
    <xdr:to>
      <xdr:col>6</xdr:col>
      <xdr:colOff>38100</xdr:colOff>
      <xdr:row>35</xdr:row>
      <xdr:rowOff>83566</xdr:rowOff>
    </xdr:to>
    <xdr:sp macro="" textlink="">
      <xdr:nvSpPr>
        <xdr:cNvPr id="79" name="楕円 78"/>
        <xdr:cNvSpPr/>
      </xdr:nvSpPr>
      <xdr:spPr>
        <a:xfrm>
          <a:off x="1079500" y="59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32766</xdr:rowOff>
    </xdr:from>
    <xdr:to>
      <xdr:col>10</xdr:col>
      <xdr:colOff>114300</xdr:colOff>
      <xdr:row>35</xdr:row>
      <xdr:rowOff>76200</xdr:rowOff>
    </xdr:to>
    <xdr:cxnSp macro="">
      <xdr:nvCxnSpPr>
        <xdr:cNvPr id="80" name="直線コネクタ 79"/>
        <xdr:cNvCxnSpPr/>
      </xdr:nvCxnSpPr>
      <xdr:spPr>
        <a:xfrm>
          <a:off x="1130300" y="603351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xdr:cNvSpPr txBox="1"/>
      </xdr:nvSpPr>
      <xdr:spPr>
        <a:xfrm>
          <a:off x="3582044" y="635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82" name="n_2aveValue【道路】&#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92981</xdr:rowOff>
    </xdr:from>
    <xdr:ext cx="405111" cy="259045"/>
    <xdr:sp macro="" textlink="">
      <xdr:nvSpPr>
        <xdr:cNvPr id="84" name="n_4aveValue【道路】&#10;有形固定資産減価償却率"/>
        <xdr:cNvSpPr txBox="1"/>
      </xdr:nvSpPr>
      <xdr:spPr>
        <a:xfrm>
          <a:off x="9277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49801</xdr:rowOff>
    </xdr:from>
    <xdr:ext cx="405111" cy="259045"/>
    <xdr:sp macro="" textlink="">
      <xdr:nvSpPr>
        <xdr:cNvPr id="85" name="n_1mainValue【道路】&#10;有形固定資産減価償却率"/>
        <xdr:cNvSpPr txBox="1"/>
      </xdr:nvSpPr>
      <xdr:spPr>
        <a:xfrm>
          <a:off x="3582044" y="587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10939</xdr:rowOff>
    </xdr:from>
    <xdr:ext cx="405111" cy="259045"/>
    <xdr:sp macro="" textlink="">
      <xdr:nvSpPr>
        <xdr:cNvPr id="86" name="n_2mainValue【道路】&#10;有形固定資産減価償却率"/>
        <xdr:cNvSpPr txBox="1"/>
      </xdr:nvSpPr>
      <xdr:spPr>
        <a:xfrm>
          <a:off x="2705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7" name="n_3mainValue【道路】&#10;有形固定資産減価償却率"/>
        <xdr:cNvSpPr txBox="1"/>
      </xdr:nvSpPr>
      <xdr:spPr>
        <a:xfrm>
          <a:off x="1816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100093</xdr:rowOff>
    </xdr:from>
    <xdr:ext cx="405111" cy="259045"/>
    <xdr:sp macro="" textlink="">
      <xdr:nvSpPr>
        <xdr:cNvPr id="88" name="n_4mainValue【道路】&#10;有形固定資産減価償却率"/>
        <xdr:cNvSpPr txBox="1"/>
      </xdr:nvSpPr>
      <xdr:spPr>
        <a:xfrm>
          <a:off x="927744" y="575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xdr:cNvCxnSpPr/>
      </xdr:nvCxnSpPr>
      <xdr:spPr>
        <a:xfrm flipV="1">
          <a:off x="1047686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xdr:cNvSpPr txBox="1"/>
      </xdr:nvSpPr>
      <xdr:spPr>
        <a:xfrm>
          <a:off x="1051560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xdr:cNvCxnSpPr/>
      </xdr:nvCxnSpPr>
      <xdr:spPr>
        <a:xfrm>
          <a:off x="10388600" y="723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xdr:cNvSpPr txBox="1"/>
      </xdr:nvSpPr>
      <xdr:spPr>
        <a:xfrm>
          <a:off x="10515600" y="56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xdr:cNvCxnSpPr/>
      </xdr:nvCxnSpPr>
      <xdr:spPr>
        <a:xfrm>
          <a:off x="10388600" y="586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xdr:cNvSpPr txBox="1"/>
      </xdr:nvSpPr>
      <xdr:spPr>
        <a:xfrm>
          <a:off x="10515600" y="6984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xdr:cNvSpPr/>
      </xdr:nvSpPr>
      <xdr:spPr>
        <a:xfrm>
          <a:off x="10426700" y="700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xdr:cNvSpPr/>
      </xdr:nvSpPr>
      <xdr:spPr>
        <a:xfrm>
          <a:off x="9588500" y="70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78925</xdr:rowOff>
    </xdr:from>
    <xdr:to>
      <xdr:col>46</xdr:col>
      <xdr:colOff>38100</xdr:colOff>
      <xdr:row>41</xdr:row>
      <xdr:rowOff>9075</xdr:rowOff>
    </xdr:to>
    <xdr:sp macro="" textlink="">
      <xdr:nvSpPr>
        <xdr:cNvPr id="122" name="フローチャート: 判断 121"/>
        <xdr:cNvSpPr/>
      </xdr:nvSpPr>
      <xdr:spPr>
        <a:xfrm>
          <a:off x="8699500" y="69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2850</xdr:rowOff>
    </xdr:from>
    <xdr:to>
      <xdr:col>41</xdr:col>
      <xdr:colOff>101600</xdr:colOff>
      <xdr:row>41</xdr:row>
      <xdr:rowOff>104450</xdr:rowOff>
    </xdr:to>
    <xdr:sp macro="" textlink="">
      <xdr:nvSpPr>
        <xdr:cNvPr id="123" name="フローチャート: 判断 122"/>
        <xdr:cNvSpPr/>
      </xdr:nvSpPr>
      <xdr:spPr>
        <a:xfrm>
          <a:off x="7810500" y="70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5397</xdr:rowOff>
    </xdr:from>
    <xdr:to>
      <xdr:col>36</xdr:col>
      <xdr:colOff>165100</xdr:colOff>
      <xdr:row>41</xdr:row>
      <xdr:rowOff>106997</xdr:rowOff>
    </xdr:to>
    <xdr:sp macro="" textlink="">
      <xdr:nvSpPr>
        <xdr:cNvPr id="124" name="フローチャート: 判断 123"/>
        <xdr:cNvSpPr/>
      </xdr:nvSpPr>
      <xdr:spPr>
        <a:xfrm>
          <a:off x="6921500" y="703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94062</xdr:rowOff>
    </xdr:from>
    <xdr:to>
      <xdr:col>55</xdr:col>
      <xdr:colOff>50800</xdr:colOff>
      <xdr:row>41</xdr:row>
      <xdr:rowOff>24212</xdr:rowOff>
    </xdr:to>
    <xdr:sp macro="" textlink="">
      <xdr:nvSpPr>
        <xdr:cNvPr id="130" name="楕円 129"/>
        <xdr:cNvSpPr/>
      </xdr:nvSpPr>
      <xdr:spPr>
        <a:xfrm>
          <a:off x="10426700" y="695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116939</xdr:rowOff>
    </xdr:from>
    <xdr:ext cx="534377" cy="259045"/>
    <xdr:sp macro="" textlink="">
      <xdr:nvSpPr>
        <xdr:cNvPr id="131" name="【道路】&#10;一人当たり延長該当値テキスト"/>
        <xdr:cNvSpPr txBox="1"/>
      </xdr:nvSpPr>
      <xdr:spPr>
        <a:xfrm>
          <a:off x="10515600" y="68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97686</xdr:rowOff>
    </xdr:from>
    <xdr:to>
      <xdr:col>50</xdr:col>
      <xdr:colOff>165100</xdr:colOff>
      <xdr:row>41</xdr:row>
      <xdr:rowOff>27836</xdr:rowOff>
    </xdr:to>
    <xdr:sp macro="" textlink="">
      <xdr:nvSpPr>
        <xdr:cNvPr id="132" name="楕円 131"/>
        <xdr:cNvSpPr/>
      </xdr:nvSpPr>
      <xdr:spPr>
        <a:xfrm>
          <a:off x="9588500" y="695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144862</xdr:rowOff>
    </xdr:from>
    <xdr:to>
      <xdr:col>55</xdr:col>
      <xdr:colOff>0</xdr:colOff>
      <xdr:row>40</xdr:row>
      <xdr:rowOff>148486</xdr:rowOff>
    </xdr:to>
    <xdr:cxnSp macro="">
      <xdr:nvCxnSpPr>
        <xdr:cNvPr id="133" name="直線コネクタ 132"/>
        <xdr:cNvCxnSpPr/>
      </xdr:nvCxnSpPr>
      <xdr:spPr>
        <a:xfrm flipV="1">
          <a:off x="9639300" y="7002862"/>
          <a:ext cx="838200" cy="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100430</xdr:rowOff>
    </xdr:from>
    <xdr:to>
      <xdr:col>46</xdr:col>
      <xdr:colOff>38100</xdr:colOff>
      <xdr:row>41</xdr:row>
      <xdr:rowOff>30580</xdr:rowOff>
    </xdr:to>
    <xdr:sp macro="" textlink="">
      <xdr:nvSpPr>
        <xdr:cNvPr id="134" name="楕円 133"/>
        <xdr:cNvSpPr/>
      </xdr:nvSpPr>
      <xdr:spPr>
        <a:xfrm>
          <a:off x="8699500" y="695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148486</xdr:rowOff>
    </xdr:from>
    <xdr:to>
      <xdr:col>50</xdr:col>
      <xdr:colOff>114300</xdr:colOff>
      <xdr:row>40</xdr:row>
      <xdr:rowOff>151230</xdr:rowOff>
    </xdr:to>
    <xdr:cxnSp macro="">
      <xdr:nvCxnSpPr>
        <xdr:cNvPr id="135" name="直線コネクタ 134"/>
        <xdr:cNvCxnSpPr/>
      </xdr:nvCxnSpPr>
      <xdr:spPr>
        <a:xfrm flipV="1">
          <a:off x="8750300" y="7006486"/>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103140</xdr:rowOff>
    </xdr:from>
    <xdr:to>
      <xdr:col>41</xdr:col>
      <xdr:colOff>101600</xdr:colOff>
      <xdr:row>41</xdr:row>
      <xdr:rowOff>33290</xdr:rowOff>
    </xdr:to>
    <xdr:sp macro="" textlink="">
      <xdr:nvSpPr>
        <xdr:cNvPr id="136" name="楕円 135"/>
        <xdr:cNvSpPr/>
      </xdr:nvSpPr>
      <xdr:spPr>
        <a:xfrm>
          <a:off x="7810500" y="696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151230</xdr:rowOff>
    </xdr:from>
    <xdr:to>
      <xdr:col>45</xdr:col>
      <xdr:colOff>177800</xdr:colOff>
      <xdr:row>40</xdr:row>
      <xdr:rowOff>153940</xdr:rowOff>
    </xdr:to>
    <xdr:cxnSp macro="">
      <xdr:nvCxnSpPr>
        <xdr:cNvPr id="137" name="直線コネクタ 136"/>
        <xdr:cNvCxnSpPr/>
      </xdr:nvCxnSpPr>
      <xdr:spPr>
        <a:xfrm flipV="1">
          <a:off x="7861300" y="7009230"/>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105720</xdr:rowOff>
    </xdr:from>
    <xdr:to>
      <xdr:col>36</xdr:col>
      <xdr:colOff>165100</xdr:colOff>
      <xdr:row>41</xdr:row>
      <xdr:rowOff>35870</xdr:rowOff>
    </xdr:to>
    <xdr:sp macro="" textlink="">
      <xdr:nvSpPr>
        <xdr:cNvPr id="138" name="楕円 137"/>
        <xdr:cNvSpPr/>
      </xdr:nvSpPr>
      <xdr:spPr>
        <a:xfrm>
          <a:off x="6921500" y="69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153940</xdr:rowOff>
    </xdr:from>
    <xdr:to>
      <xdr:col>41</xdr:col>
      <xdr:colOff>50800</xdr:colOff>
      <xdr:row>40</xdr:row>
      <xdr:rowOff>156520</xdr:rowOff>
    </xdr:to>
    <xdr:cxnSp macro="">
      <xdr:nvCxnSpPr>
        <xdr:cNvPr id="139" name="直線コネクタ 138"/>
        <xdr:cNvCxnSpPr/>
      </xdr:nvCxnSpPr>
      <xdr:spPr>
        <a:xfrm flipV="1">
          <a:off x="6972300" y="7011940"/>
          <a:ext cx="889000" cy="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xdr:cNvSpPr txBox="1"/>
      </xdr:nvSpPr>
      <xdr:spPr>
        <a:xfrm>
          <a:off x="9359411" y="70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25602</xdr:rowOff>
    </xdr:from>
    <xdr:ext cx="534377" cy="259045"/>
    <xdr:sp macro="" textlink="">
      <xdr:nvSpPr>
        <xdr:cNvPr id="141" name="n_2aveValue【道路】&#10;一人当たり延長"/>
        <xdr:cNvSpPr txBox="1"/>
      </xdr:nvSpPr>
      <xdr:spPr>
        <a:xfrm>
          <a:off x="8483111" y="67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95577</xdr:rowOff>
    </xdr:from>
    <xdr:ext cx="534377" cy="259045"/>
    <xdr:sp macro="" textlink="">
      <xdr:nvSpPr>
        <xdr:cNvPr id="142" name="n_3aveValue【道路】&#10;一人当たり延長"/>
        <xdr:cNvSpPr txBox="1"/>
      </xdr:nvSpPr>
      <xdr:spPr>
        <a:xfrm>
          <a:off x="7594111" y="712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98124</xdr:rowOff>
    </xdr:from>
    <xdr:ext cx="534377" cy="259045"/>
    <xdr:sp macro="" textlink="">
      <xdr:nvSpPr>
        <xdr:cNvPr id="143" name="n_4aveValue【道路】&#10;一人当たり延長"/>
        <xdr:cNvSpPr txBox="1"/>
      </xdr:nvSpPr>
      <xdr:spPr>
        <a:xfrm>
          <a:off x="6705111" y="712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44363</xdr:rowOff>
    </xdr:from>
    <xdr:ext cx="534377" cy="259045"/>
    <xdr:sp macro="" textlink="">
      <xdr:nvSpPr>
        <xdr:cNvPr id="144" name="n_1mainValue【道路】&#10;一人当たり延長"/>
        <xdr:cNvSpPr txBox="1"/>
      </xdr:nvSpPr>
      <xdr:spPr>
        <a:xfrm>
          <a:off x="9359411" y="673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21707</xdr:rowOff>
    </xdr:from>
    <xdr:ext cx="534377" cy="259045"/>
    <xdr:sp macro="" textlink="">
      <xdr:nvSpPr>
        <xdr:cNvPr id="145" name="n_2mainValue【道路】&#10;一人当たり延長"/>
        <xdr:cNvSpPr txBox="1"/>
      </xdr:nvSpPr>
      <xdr:spPr>
        <a:xfrm>
          <a:off x="8483111" y="705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49817</xdr:rowOff>
    </xdr:from>
    <xdr:ext cx="534377" cy="259045"/>
    <xdr:sp macro="" textlink="">
      <xdr:nvSpPr>
        <xdr:cNvPr id="146" name="n_3mainValue【道路】&#10;一人当たり延長"/>
        <xdr:cNvSpPr txBox="1"/>
      </xdr:nvSpPr>
      <xdr:spPr>
        <a:xfrm>
          <a:off x="7594111" y="673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52397</xdr:rowOff>
    </xdr:from>
    <xdr:ext cx="534377" cy="259045"/>
    <xdr:sp macro="" textlink="">
      <xdr:nvSpPr>
        <xdr:cNvPr id="147" name="n_4mainValue【道路】&#10;一人当たり延長"/>
        <xdr:cNvSpPr txBox="1"/>
      </xdr:nvSpPr>
      <xdr:spPr>
        <a:xfrm>
          <a:off x="6705111" y="673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xdr:cNvCxnSpPr/>
      </xdr:nvCxnSpPr>
      <xdr:spPr>
        <a:xfrm flipV="1">
          <a:off x="4634865" y="95375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xdr:cNvSpPr txBox="1"/>
      </xdr:nvSpPr>
      <xdr:spPr>
        <a:xfrm>
          <a:off x="4673600" y="1092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xdr:cNvCxnSpPr/>
      </xdr:nvCxnSpPr>
      <xdr:spPr>
        <a:xfrm>
          <a:off x="4546600" y="109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xdr:cNvSpPr txBox="1"/>
      </xdr:nvSpPr>
      <xdr:spPr>
        <a:xfrm>
          <a:off x="4673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xdr:cNvCxnSpPr/>
      </xdr:nvCxnSpPr>
      <xdr:spPr>
        <a:xfrm>
          <a:off x="4546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153324</xdr:rowOff>
    </xdr:from>
    <xdr:ext cx="405111" cy="259045"/>
    <xdr:sp macro="" textlink="">
      <xdr:nvSpPr>
        <xdr:cNvPr id="178" name="【橋りょう・トンネル】&#10;有形固定資産減価償却率平均値テキスト"/>
        <xdr:cNvSpPr txBox="1"/>
      </xdr:nvSpPr>
      <xdr:spPr>
        <a:xfrm>
          <a:off x="4673600" y="10268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xdr:cNvSpPr/>
      </xdr:nvSpPr>
      <xdr:spPr>
        <a:xfrm>
          <a:off x="45847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168003</xdr:rowOff>
    </xdr:from>
    <xdr:to>
      <xdr:col>15</xdr:col>
      <xdr:colOff>101600</xdr:colOff>
      <xdr:row>61</xdr:row>
      <xdr:rowOff>98153</xdr:rowOff>
    </xdr:to>
    <xdr:sp macro="" textlink="">
      <xdr:nvSpPr>
        <xdr:cNvPr id="181" name="フローチャート: 判断 180"/>
        <xdr:cNvSpPr/>
      </xdr:nvSpPr>
      <xdr:spPr>
        <a:xfrm>
          <a:off x="2857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92891</xdr:rowOff>
    </xdr:from>
    <xdr:to>
      <xdr:col>6</xdr:col>
      <xdr:colOff>38100</xdr:colOff>
      <xdr:row>62</xdr:row>
      <xdr:rowOff>23041</xdr:rowOff>
    </xdr:to>
    <xdr:sp macro="" textlink="">
      <xdr:nvSpPr>
        <xdr:cNvPr id="183" name="フローチャート: 判断 182"/>
        <xdr:cNvSpPr/>
      </xdr:nvSpPr>
      <xdr:spPr>
        <a:xfrm>
          <a:off x="1079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89" name="楕円 188"/>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90" name="【橋りょう・トンネル】&#10;有形固定資産減価償却率該当値テキスト"/>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104322</xdr:rowOff>
    </xdr:from>
    <xdr:to>
      <xdr:col>20</xdr:col>
      <xdr:colOff>38100</xdr:colOff>
      <xdr:row>62</xdr:row>
      <xdr:rowOff>34472</xdr:rowOff>
    </xdr:to>
    <xdr:sp macro="" textlink="">
      <xdr:nvSpPr>
        <xdr:cNvPr id="191" name="楕円 190"/>
        <xdr:cNvSpPr/>
      </xdr:nvSpPr>
      <xdr:spPr>
        <a:xfrm>
          <a:off x="3746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155122</xdr:rowOff>
    </xdr:from>
    <xdr:to>
      <xdr:col>24</xdr:col>
      <xdr:colOff>63500</xdr:colOff>
      <xdr:row>62</xdr:row>
      <xdr:rowOff>4899</xdr:rowOff>
    </xdr:to>
    <xdr:cxnSp macro="">
      <xdr:nvCxnSpPr>
        <xdr:cNvPr id="192" name="直線コネクタ 191"/>
        <xdr:cNvCxnSpPr/>
      </xdr:nvCxnSpPr>
      <xdr:spPr>
        <a:xfrm>
          <a:off x="3797300" y="10613572"/>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81462</xdr:rowOff>
    </xdr:from>
    <xdr:to>
      <xdr:col>15</xdr:col>
      <xdr:colOff>101600</xdr:colOff>
      <xdr:row>62</xdr:row>
      <xdr:rowOff>11612</xdr:rowOff>
    </xdr:to>
    <xdr:sp macro="" textlink="">
      <xdr:nvSpPr>
        <xdr:cNvPr id="193" name="楕円 192"/>
        <xdr:cNvSpPr/>
      </xdr:nvSpPr>
      <xdr:spPr>
        <a:xfrm>
          <a:off x="2857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132262</xdr:rowOff>
    </xdr:from>
    <xdr:to>
      <xdr:col>19</xdr:col>
      <xdr:colOff>177800</xdr:colOff>
      <xdr:row>61</xdr:row>
      <xdr:rowOff>155122</xdr:rowOff>
    </xdr:to>
    <xdr:cxnSp macro="">
      <xdr:nvCxnSpPr>
        <xdr:cNvPr id="194" name="直線コネクタ 193"/>
        <xdr:cNvCxnSpPr/>
      </xdr:nvCxnSpPr>
      <xdr:spPr>
        <a:xfrm>
          <a:off x="2908300" y="105907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56969</xdr:rowOff>
    </xdr:from>
    <xdr:to>
      <xdr:col>10</xdr:col>
      <xdr:colOff>165100</xdr:colOff>
      <xdr:row>61</xdr:row>
      <xdr:rowOff>158569</xdr:rowOff>
    </xdr:to>
    <xdr:sp macro="" textlink="">
      <xdr:nvSpPr>
        <xdr:cNvPr id="195" name="楕円 194"/>
        <xdr:cNvSpPr/>
      </xdr:nvSpPr>
      <xdr:spPr>
        <a:xfrm>
          <a:off x="1968500" y="1051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107769</xdr:rowOff>
    </xdr:from>
    <xdr:to>
      <xdr:col>15</xdr:col>
      <xdr:colOff>50800</xdr:colOff>
      <xdr:row>61</xdr:row>
      <xdr:rowOff>132262</xdr:rowOff>
    </xdr:to>
    <xdr:cxnSp macro="">
      <xdr:nvCxnSpPr>
        <xdr:cNvPr id="196" name="直線コネクタ 195"/>
        <xdr:cNvCxnSpPr/>
      </xdr:nvCxnSpPr>
      <xdr:spPr>
        <a:xfrm>
          <a:off x="2019300" y="1056621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45538</xdr:rowOff>
    </xdr:from>
    <xdr:to>
      <xdr:col>6</xdr:col>
      <xdr:colOff>38100</xdr:colOff>
      <xdr:row>61</xdr:row>
      <xdr:rowOff>147138</xdr:rowOff>
    </xdr:to>
    <xdr:sp macro="" textlink="">
      <xdr:nvSpPr>
        <xdr:cNvPr id="197" name="楕円 196"/>
        <xdr:cNvSpPr/>
      </xdr:nvSpPr>
      <xdr:spPr>
        <a:xfrm>
          <a:off x="1079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96338</xdr:rowOff>
    </xdr:from>
    <xdr:to>
      <xdr:col>10</xdr:col>
      <xdr:colOff>114300</xdr:colOff>
      <xdr:row>61</xdr:row>
      <xdr:rowOff>107769</xdr:rowOff>
    </xdr:to>
    <xdr:cxnSp macro="">
      <xdr:nvCxnSpPr>
        <xdr:cNvPr id="198" name="直線コネクタ 197"/>
        <xdr:cNvCxnSpPr/>
      </xdr:nvCxnSpPr>
      <xdr:spPr>
        <a:xfrm>
          <a:off x="1130300" y="10554788"/>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199"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114680</xdr:rowOff>
    </xdr:from>
    <xdr:ext cx="405111" cy="259045"/>
    <xdr:sp macro="" textlink="">
      <xdr:nvSpPr>
        <xdr:cNvPr id="200" name="n_2aveValue【橋りょう・トンネル】&#10;有形固定資産減価償却率"/>
        <xdr:cNvSpPr txBox="1"/>
      </xdr:nvSpPr>
      <xdr:spPr>
        <a:xfrm>
          <a:off x="2705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14168</xdr:rowOff>
    </xdr:from>
    <xdr:ext cx="405111" cy="259045"/>
    <xdr:sp macro="" textlink="">
      <xdr:nvSpPr>
        <xdr:cNvPr id="202" name="n_4aveValue【橋りょう・トンネル】&#10;有形固定資産減価償却率"/>
        <xdr:cNvSpPr txBox="1"/>
      </xdr:nvSpPr>
      <xdr:spPr>
        <a:xfrm>
          <a:off x="9277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25599</xdr:rowOff>
    </xdr:from>
    <xdr:ext cx="405111" cy="259045"/>
    <xdr:sp macro="" textlink="">
      <xdr:nvSpPr>
        <xdr:cNvPr id="203" name="n_1main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2739</xdr:rowOff>
    </xdr:from>
    <xdr:ext cx="405111" cy="259045"/>
    <xdr:sp macro="" textlink="">
      <xdr:nvSpPr>
        <xdr:cNvPr id="204" name="n_2mainValue【橋りょう・トンネル】&#10;有形固定資産減価償却率"/>
        <xdr:cNvSpPr txBox="1"/>
      </xdr:nvSpPr>
      <xdr:spPr>
        <a:xfrm>
          <a:off x="27057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3646</xdr:rowOff>
    </xdr:from>
    <xdr:ext cx="405111" cy="259045"/>
    <xdr:sp macro="" textlink="">
      <xdr:nvSpPr>
        <xdr:cNvPr id="205" name="n_3mainValue【橋りょう・トンネル】&#10;有形固定資産減価償却率"/>
        <xdr:cNvSpPr txBox="1"/>
      </xdr:nvSpPr>
      <xdr:spPr>
        <a:xfrm>
          <a:off x="18167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163665</xdr:rowOff>
    </xdr:from>
    <xdr:ext cx="405111" cy="259045"/>
    <xdr:sp macro="" textlink="">
      <xdr:nvSpPr>
        <xdr:cNvPr id="206" name="n_4mainValue【橋りょう・トンネル】&#10;有形固定資産減価償却率"/>
        <xdr:cNvSpPr txBox="1"/>
      </xdr:nvSpPr>
      <xdr:spPr>
        <a:xfrm>
          <a:off x="927744" y="1027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xdr:cNvCxnSpPr/>
      </xdr:nvCxnSpPr>
      <xdr:spPr>
        <a:xfrm flipV="1">
          <a:off x="10476865" y="9620103"/>
          <a:ext cx="0" cy="142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xdr:cNvSpPr txBox="1"/>
      </xdr:nvSpPr>
      <xdr:spPr>
        <a:xfrm>
          <a:off x="1051560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xdr:cNvCxnSpPr/>
      </xdr:nvCxnSpPr>
      <xdr:spPr>
        <a:xfrm>
          <a:off x="10388600" y="1104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xdr:cNvSpPr txBox="1"/>
      </xdr:nvSpPr>
      <xdr:spPr>
        <a:xfrm>
          <a:off x="10515600" y="9395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xdr:cNvCxnSpPr/>
      </xdr:nvCxnSpPr>
      <xdr:spPr>
        <a:xfrm>
          <a:off x="10388600" y="9620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77474</xdr:rowOff>
    </xdr:from>
    <xdr:ext cx="599010" cy="259045"/>
    <xdr:sp macro="" textlink="">
      <xdr:nvSpPr>
        <xdr:cNvPr id="235" name="【橋りょう・トンネル】&#10;一人当たり有形固定資産（償却資産）額平均値テキスト"/>
        <xdr:cNvSpPr txBox="1"/>
      </xdr:nvSpPr>
      <xdr:spPr>
        <a:xfrm>
          <a:off x="10515600" y="1070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xdr:cNvSpPr/>
      </xdr:nvSpPr>
      <xdr:spPr>
        <a:xfrm>
          <a:off x="10426700" y="10728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xdr:cNvSpPr/>
      </xdr:nvSpPr>
      <xdr:spPr>
        <a:xfrm>
          <a:off x="9588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107810</xdr:rowOff>
    </xdr:from>
    <xdr:to>
      <xdr:col>46</xdr:col>
      <xdr:colOff>38100</xdr:colOff>
      <xdr:row>62</xdr:row>
      <xdr:rowOff>37960</xdr:rowOff>
    </xdr:to>
    <xdr:sp macro="" textlink="">
      <xdr:nvSpPr>
        <xdr:cNvPr id="238" name="フローチャート: 判断 237"/>
        <xdr:cNvSpPr/>
      </xdr:nvSpPr>
      <xdr:spPr>
        <a:xfrm>
          <a:off x="8699500" y="1056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99677</xdr:rowOff>
    </xdr:from>
    <xdr:to>
      <xdr:col>41</xdr:col>
      <xdr:colOff>101600</xdr:colOff>
      <xdr:row>63</xdr:row>
      <xdr:rowOff>29827</xdr:rowOff>
    </xdr:to>
    <xdr:sp macro="" textlink="">
      <xdr:nvSpPr>
        <xdr:cNvPr id="239" name="フローチャート: 判断 238"/>
        <xdr:cNvSpPr/>
      </xdr:nvSpPr>
      <xdr:spPr>
        <a:xfrm>
          <a:off x="7810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101684</xdr:rowOff>
    </xdr:from>
    <xdr:to>
      <xdr:col>36</xdr:col>
      <xdr:colOff>165100</xdr:colOff>
      <xdr:row>63</xdr:row>
      <xdr:rowOff>31834</xdr:rowOff>
    </xdr:to>
    <xdr:sp macro="" textlink="">
      <xdr:nvSpPr>
        <xdr:cNvPr id="240" name="フローチャート: 判断 239"/>
        <xdr:cNvSpPr/>
      </xdr:nvSpPr>
      <xdr:spPr>
        <a:xfrm>
          <a:off x="6921500" y="107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65267</xdr:rowOff>
    </xdr:from>
    <xdr:to>
      <xdr:col>55</xdr:col>
      <xdr:colOff>50800</xdr:colOff>
      <xdr:row>61</xdr:row>
      <xdr:rowOff>166867</xdr:rowOff>
    </xdr:to>
    <xdr:sp macro="" textlink="">
      <xdr:nvSpPr>
        <xdr:cNvPr id="246" name="楕円 245"/>
        <xdr:cNvSpPr/>
      </xdr:nvSpPr>
      <xdr:spPr>
        <a:xfrm>
          <a:off x="10426700" y="1052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88144</xdr:rowOff>
    </xdr:from>
    <xdr:ext cx="599010" cy="259045"/>
    <xdr:sp macro="" textlink="">
      <xdr:nvSpPr>
        <xdr:cNvPr id="247" name="【橋りょう・トンネル】&#10;一人当たり有形固定資産（償却資産）額該当値テキスト"/>
        <xdr:cNvSpPr txBox="1"/>
      </xdr:nvSpPr>
      <xdr:spPr>
        <a:xfrm>
          <a:off x="10515600" y="1037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71841</xdr:rowOff>
    </xdr:from>
    <xdr:to>
      <xdr:col>50</xdr:col>
      <xdr:colOff>165100</xdr:colOff>
      <xdr:row>62</xdr:row>
      <xdr:rowOff>1991</xdr:rowOff>
    </xdr:to>
    <xdr:sp macro="" textlink="">
      <xdr:nvSpPr>
        <xdr:cNvPr id="248" name="楕円 247"/>
        <xdr:cNvSpPr/>
      </xdr:nvSpPr>
      <xdr:spPr>
        <a:xfrm>
          <a:off x="9588500" y="1053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116067</xdr:rowOff>
    </xdr:from>
    <xdr:to>
      <xdr:col>55</xdr:col>
      <xdr:colOff>0</xdr:colOff>
      <xdr:row>61</xdr:row>
      <xdr:rowOff>122641</xdr:rowOff>
    </xdr:to>
    <xdr:cxnSp macro="">
      <xdr:nvCxnSpPr>
        <xdr:cNvPr id="249" name="直線コネクタ 248"/>
        <xdr:cNvCxnSpPr/>
      </xdr:nvCxnSpPr>
      <xdr:spPr>
        <a:xfrm flipV="1">
          <a:off x="9639300" y="10574517"/>
          <a:ext cx="838200" cy="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76576</xdr:rowOff>
    </xdr:from>
    <xdr:to>
      <xdr:col>46</xdr:col>
      <xdr:colOff>38100</xdr:colOff>
      <xdr:row>62</xdr:row>
      <xdr:rowOff>6726</xdr:rowOff>
    </xdr:to>
    <xdr:sp macro="" textlink="">
      <xdr:nvSpPr>
        <xdr:cNvPr id="250" name="楕円 249"/>
        <xdr:cNvSpPr/>
      </xdr:nvSpPr>
      <xdr:spPr>
        <a:xfrm>
          <a:off x="8699500" y="1053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122641</xdr:rowOff>
    </xdr:from>
    <xdr:to>
      <xdr:col>50</xdr:col>
      <xdr:colOff>114300</xdr:colOff>
      <xdr:row>61</xdr:row>
      <xdr:rowOff>127376</xdr:rowOff>
    </xdr:to>
    <xdr:cxnSp macro="">
      <xdr:nvCxnSpPr>
        <xdr:cNvPr id="251" name="直線コネクタ 250"/>
        <xdr:cNvCxnSpPr/>
      </xdr:nvCxnSpPr>
      <xdr:spPr>
        <a:xfrm flipV="1">
          <a:off x="8750300" y="10581091"/>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80630</xdr:rowOff>
    </xdr:from>
    <xdr:to>
      <xdr:col>41</xdr:col>
      <xdr:colOff>101600</xdr:colOff>
      <xdr:row>62</xdr:row>
      <xdr:rowOff>10780</xdr:rowOff>
    </xdr:to>
    <xdr:sp macro="" textlink="">
      <xdr:nvSpPr>
        <xdr:cNvPr id="252" name="楕円 251"/>
        <xdr:cNvSpPr/>
      </xdr:nvSpPr>
      <xdr:spPr>
        <a:xfrm>
          <a:off x="7810500" y="105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127376</xdr:rowOff>
    </xdr:from>
    <xdr:to>
      <xdr:col>45</xdr:col>
      <xdr:colOff>177800</xdr:colOff>
      <xdr:row>61</xdr:row>
      <xdr:rowOff>131430</xdr:rowOff>
    </xdr:to>
    <xdr:cxnSp macro="">
      <xdr:nvCxnSpPr>
        <xdr:cNvPr id="253" name="直線コネクタ 252"/>
        <xdr:cNvCxnSpPr/>
      </xdr:nvCxnSpPr>
      <xdr:spPr>
        <a:xfrm flipV="1">
          <a:off x="7861300" y="10585826"/>
          <a:ext cx="8890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90068</xdr:rowOff>
    </xdr:from>
    <xdr:to>
      <xdr:col>36</xdr:col>
      <xdr:colOff>165100</xdr:colOff>
      <xdr:row>62</xdr:row>
      <xdr:rowOff>20218</xdr:rowOff>
    </xdr:to>
    <xdr:sp macro="" textlink="">
      <xdr:nvSpPr>
        <xdr:cNvPr id="254" name="楕円 253"/>
        <xdr:cNvSpPr/>
      </xdr:nvSpPr>
      <xdr:spPr>
        <a:xfrm>
          <a:off x="6921500" y="1054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131430</xdr:rowOff>
    </xdr:from>
    <xdr:to>
      <xdr:col>41</xdr:col>
      <xdr:colOff>50800</xdr:colOff>
      <xdr:row>61</xdr:row>
      <xdr:rowOff>140868</xdr:rowOff>
    </xdr:to>
    <xdr:cxnSp macro="">
      <xdr:nvCxnSpPr>
        <xdr:cNvPr id="255" name="直線コネクタ 254"/>
        <xdr:cNvCxnSpPr/>
      </xdr:nvCxnSpPr>
      <xdr:spPr>
        <a:xfrm flipV="1">
          <a:off x="6972300" y="10589880"/>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17359</xdr:rowOff>
    </xdr:from>
    <xdr:ext cx="599010" cy="259045"/>
    <xdr:sp macro="" textlink="">
      <xdr:nvSpPr>
        <xdr:cNvPr id="256" name="n_1aveValue【橋りょう・トンネル】&#10;一人当たり有形固定資産（償却資産）額"/>
        <xdr:cNvSpPr txBox="1"/>
      </xdr:nvSpPr>
      <xdr:spPr>
        <a:xfrm>
          <a:off x="93270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29087</xdr:rowOff>
    </xdr:from>
    <xdr:ext cx="599010" cy="259045"/>
    <xdr:sp macro="" textlink="">
      <xdr:nvSpPr>
        <xdr:cNvPr id="257" name="n_2aveValue【橋りょう・トンネル】&#10;一人当たり有形固定資産（償却資産）額"/>
        <xdr:cNvSpPr txBox="1"/>
      </xdr:nvSpPr>
      <xdr:spPr>
        <a:xfrm>
          <a:off x="8450795" y="10658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20954</xdr:rowOff>
    </xdr:from>
    <xdr:ext cx="599010" cy="259045"/>
    <xdr:sp macro="" textlink="">
      <xdr:nvSpPr>
        <xdr:cNvPr id="258" name="n_3aveValue【橋りょう・トンネル】&#10;一人当たり有形固定資産（償却資産）額"/>
        <xdr:cNvSpPr txBox="1"/>
      </xdr:nvSpPr>
      <xdr:spPr>
        <a:xfrm>
          <a:off x="7561795" y="108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22961</xdr:rowOff>
    </xdr:from>
    <xdr:ext cx="599010" cy="259045"/>
    <xdr:sp macro="" textlink="">
      <xdr:nvSpPr>
        <xdr:cNvPr id="259" name="n_4aveValue【橋りょう・トンネル】&#10;一人当たり有形固定資産（償却資産）額"/>
        <xdr:cNvSpPr txBox="1"/>
      </xdr:nvSpPr>
      <xdr:spPr>
        <a:xfrm>
          <a:off x="6672795" y="1082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18518</xdr:rowOff>
    </xdr:from>
    <xdr:ext cx="599010" cy="259045"/>
    <xdr:sp macro="" textlink="">
      <xdr:nvSpPr>
        <xdr:cNvPr id="260" name="n_1mainValue【橋りょう・トンネル】&#10;一人当たり有形固定資産（償却資産）額"/>
        <xdr:cNvSpPr txBox="1"/>
      </xdr:nvSpPr>
      <xdr:spPr>
        <a:xfrm>
          <a:off x="9327095" y="1030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23253</xdr:rowOff>
    </xdr:from>
    <xdr:ext cx="599010" cy="259045"/>
    <xdr:sp macro="" textlink="">
      <xdr:nvSpPr>
        <xdr:cNvPr id="261" name="n_2mainValue【橋りょう・トンネル】&#10;一人当たり有形固定資産（償却資産）額"/>
        <xdr:cNvSpPr txBox="1"/>
      </xdr:nvSpPr>
      <xdr:spPr>
        <a:xfrm>
          <a:off x="8450795" y="10310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27307</xdr:rowOff>
    </xdr:from>
    <xdr:ext cx="599010" cy="259045"/>
    <xdr:sp macro="" textlink="">
      <xdr:nvSpPr>
        <xdr:cNvPr id="262" name="n_3mainValue【橋りょう・トンネル】&#10;一人当たり有形固定資産（償却資産）額"/>
        <xdr:cNvSpPr txBox="1"/>
      </xdr:nvSpPr>
      <xdr:spPr>
        <a:xfrm>
          <a:off x="7561795" y="1031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36745</xdr:rowOff>
    </xdr:from>
    <xdr:ext cx="599010" cy="259045"/>
    <xdr:sp macro="" textlink="">
      <xdr:nvSpPr>
        <xdr:cNvPr id="263" name="n_4mainValue【橋りょう・トンネル】&#10;一人当たり有形固定資産（償却資産）額"/>
        <xdr:cNvSpPr txBox="1"/>
      </xdr:nvSpPr>
      <xdr:spPr>
        <a:xfrm>
          <a:off x="6672795" y="10323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xdr:cNvCxnSpPr/>
      </xdr:nvCxnSpPr>
      <xdr:spPr>
        <a:xfrm flipV="1">
          <a:off x="4634865" y="135369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xdr:cNvSpPr txBox="1"/>
      </xdr:nvSpPr>
      <xdr:spPr>
        <a:xfrm>
          <a:off x="467360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xdr:cNvCxnSpPr/>
      </xdr:nvCxnSpPr>
      <xdr:spPr>
        <a:xfrm>
          <a:off x="4546600" y="1353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60469</xdr:rowOff>
    </xdr:from>
    <xdr:ext cx="405111" cy="259045"/>
    <xdr:sp macro="" textlink="">
      <xdr:nvSpPr>
        <xdr:cNvPr id="291" name="【公営住宅】&#10;有形固定資産減価償却率平均値テキスト"/>
        <xdr:cNvSpPr txBox="1"/>
      </xdr:nvSpPr>
      <xdr:spPr>
        <a:xfrm>
          <a:off x="4673600" y="13947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xdr:cNvSpPr/>
      </xdr:nvSpPr>
      <xdr:spPr>
        <a:xfrm>
          <a:off x="3746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124461</xdr:rowOff>
    </xdr:from>
    <xdr:to>
      <xdr:col>15</xdr:col>
      <xdr:colOff>101600</xdr:colOff>
      <xdr:row>82</xdr:row>
      <xdr:rowOff>54611</xdr:rowOff>
    </xdr:to>
    <xdr:sp macro="" textlink="">
      <xdr:nvSpPr>
        <xdr:cNvPr id="294" name="フローチャート: 判断 293"/>
        <xdr:cNvSpPr/>
      </xdr:nvSpPr>
      <xdr:spPr>
        <a:xfrm>
          <a:off x="2857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161037</xdr:rowOff>
    </xdr:from>
    <xdr:to>
      <xdr:col>10</xdr:col>
      <xdr:colOff>165100</xdr:colOff>
      <xdr:row>81</xdr:row>
      <xdr:rowOff>91187</xdr:rowOff>
    </xdr:to>
    <xdr:sp macro="" textlink="">
      <xdr:nvSpPr>
        <xdr:cNvPr id="295" name="フローチャート: 判断 294"/>
        <xdr:cNvSpPr/>
      </xdr:nvSpPr>
      <xdr:spPr>
        <a:xfrm>
          <a:off x="1968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21589</xdr:rowOff>
    </xdr:from>
    <xdr:to>
      <xdr:col>6</xdr:col>
      <xdr:colOff>38100</xdr:colOff>
      <xdr:row>81</xdr:row>
      <xdr:rowOff>123189</xdr:rowOff>
    </xdr:to>
    <xdr:sp macro="" textlink="">
      <xdr:nvSpPr>
        <xdr:cNvPr id="296" name="フローチャート: 判断 295"/>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42163</xdr:rowOff>
    </xdr:from>
    <xdr:to>
      <xdr:col>24</xdr:col>
      <xdr:colOff>114300</xdr:colOff>
      <xdr:row>85</xdr:row>
      <xdr:rowOff>143763</xdr:rowOff>
    </xdr:to>
    <xdr:sp macro="" textlink="">
      <xdr:nvSpPr>
        <xdr:cNvPr id="302" name="楕円 301"/>
        <xdr:cNvSpPr/>
      </xdr:nvSpPr>
      <xdr:spPr>
        <a:xfrm>
          <a:off x="4584700" y="1461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128540</xdr:rowOff>
    </xdr:from>
    <xdr:ext cx="405111" cy="259045"/>
    <xdr:sp macro="" textlink="">
      <xdr:nvSpPr>
        <xdr:cNvPr id="303" name="【公営住宅】&#10;有形固定資産減価償却率該当値テキスト"/>
        <xdr:cNvSpPr txBox="1"/>
      </xdr:nvSpPr>
      <xdr:spPr>
        <a:xfrm>
          <a:off x="4673600" y="1453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19304</xdr:rowOff>
    </xdr:from>
    <xdr:to>
      <xdr:col>20</xdr:col>
      <xdr:colOff>38100</xdr:colOff>
      <xdr:row>85</xdr:row>
      <xdr:rowOff>120904</xdr:rowOff>
    </xdr:to>
    <xdr:sp macro="" textlink="">
      <xdr:nvSpPr>
        <xdr:cNvPr id="304" name="楕円 303"/>
        <xdr:cNvSpPr/>
      </xdr:nvSpPr>
      <xdr:spPr>
        <a:xfrm>
          <a:off x="3746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70104</xdr:rowOff>
    </xdr:from>
    <xdr:to>
      <xdr:col>24</xdr:col>
      <xdr:colOff>63500</xdr:colOff>
      <xdr:row>85</xdr:row>
      <xdr:rowOff>92963</xdr:rowOff>
    </xdr:to>
    <xdr:cxnSp macro="">
      <xdr:nvCxnSpPr>
        <xdr:cNvPr id="305" name="直線コネクタ 304"/>
        <xdr:cNvCxnSpPr/>
      </xdr:nvCxnSpPr>
      <xdr:spPr>
        <a:xfrm>
          <a:off x="3797300" y="1464335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163322</xdr:rowOff>
    </xdr:from>
    <xdr:to>
      <xdr:col>15</xdr:col>
      <xdr:colOff>101600</xdr:colOff>
      <xdr:row>85</xdr:row>
      <xdr:rowOff>93472</xdr:rowOff>
    </xdr:to>
    <xdr:sp macro="" textlink="">
      <xdr:nvSpPr>
        <xdr:cNvPr id="306" name="楕円 305"/>
        <xdr:cNvSpPr/>
      </xdr:nvSpPr>
      <xdr:spPr>
        <a:xfrm>
          <a:off x="2857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42672</xdr:rowOff>
    </xdr:from>
    <xdr:to>
      <xdr:col>19</xdr:col>
      <xdr:colOff>177800</xdr:colOff>
      <xdr:row>85</xdr:row>
      <xdr:rowOff>70104</xdr:rowOff>
    </xdr:to>
    <xdr:cxnSp macro="">
      <xdr:nvCxnSpPr>
        <xdr:cNvPr id="307" name="直線コネクタ 306"/>
        <xdr:cNvCxnSpPr/>
      </xdr:nvCxnSpPr>
      <xdr:spPr>
        <a:xfrm>
          <a:off x="2908300" y="1461592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131318</xdr:rowOff>
    </xdr:from>
    <xdr:to>
      <xdr:col>10</xdr:col>
      <xdr:colOff>165100</xdr:colOff>
      <xdr:row>85</xdr:row>
      <xdr:rowOff>61468</xdr:rowOff>
    </xdr:to>
    <xdr:sp macro="" textlink="">
      <xdr:nvSpPr>
        <xdr:cNvPr id="308" name="楕円 307"/>
        <xdr:cNvSpPr/>
      </xdr:nvSpPr>
      <xdr:spPr>
        <a:xfrm>
          <a:off x="1968500" y="1453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10668</xdr:rowOff>
    </xdr:from>
    <xdr:to>
      <xdr:col>15</xdr:col>
      <xdr:colOff>50800</xdr:colOff>
      <xdr:row>85</xdr:row>
      <xdr:rowOff>42672</xdr:rowOff>
    </xdr:to>
    <xdr:cxnSp macro="">
      <xdr:nvCxnSpPr>
        <xdr:cNvPr id="309" name="直線コネクタ 308"/>
        <xdr:cNvCxnSpPr/>
      </xdr:nvCxnSpPr>
      <xdr:spPr>
        <a:xfrm>
          <a:off x="2019300" y="145839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103887</xdr:rowOff>
    </xdr:from>
    <xdr:to>
      <xdr:col>6</xdr:col>
      <xdr:colOff>38100</xdr:colOff>
      <xdr:row>85</xdr:row>
      <xdr:rowOff>34037</xdr:rowOff>
    </xdr:to>
    <xdr:sp macro="" textlink="">
      <xdr:nvSpPr>
        <xdr:cNvPr id="310" name="楕円 309"/>
        <xdr:cNvSpPr/>
      </xdr:nvSpPr>
      <xdr:spPr>
        <a:xfrm>
          <a:off x="1079500" y="1450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154687</xdr:rowOff>
    </xdr:from>
    <xdr:to>
      <xdr:col>10</xdr:col>
      <xdr:colOff>114300</xdr:colOff>
      <xdr:row>85</xdr:row>
      <xdr:rowOff>10668</xdr:rowOff>
    </xdr:to>
    <xdr:cxnSp macro="">
      <xdr:nvCxnSpPr>
        <xdr:cNvPr id="311" name="直線コネクタ 310"/>
        <xdr:cNvCxnSpPr/>
      </xdr:nvCxnSpPr>
      <xdr:spPr>
        <a:xfrm>
          <a:off x="1130300" y="1455648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137431</xdr:rowOff>
    </xdr:from>
    <xdr:ext cx="405111" cy="259045"/>
    <xdr:sp macro="" textlink="">
      <xdr:nvSpPr>
        <xdr:cNvPr id="312" name="n_1aveValue【公営住宅】&#10;有形固定資産減価償却率"/>
        <xdr:cNvSpPr txBox="1"/>
      </xdr:nvSpPr>
      <xdr:spPr>
        <a:xfrm>
          <a:off x="35820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71138</xdr:rowOff>
    </xdr:from>
    <xdr:ext cx="405111" cy="259045"/>
    <xdr:sp macro="" textlink="">
      <xdr:nvSpPr>
        <xdr:cNvPr id="313" name="n_2aveValue【公営住宅】&#10;有形固定資産減価償却率"/>
        <xdr:cNvSpPr txBox="1"/>
      </xdr:nvSpPr>
      <xdr:spPr>
        <a:xfrm>
          <a:off x="2705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107714</xdr:rowOff>
    </xdr:from>
    <xdr:ext cx="405111" cy="259045"/>
    <xdr:sp macro="" textlink="">
      <xdr:nvSpPr>
        <xdr:cNvPr id="314" name="n_3aveValue【公営住宅】&#10;有形固定資産減価償却率"/>
        <xdr:cNvSpPr txBox="1"/>
      </xdr:nvSpPr>
      <xdr:spPr>
        <a:xfrm>
          <a:off x="1816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139716</xdr:rowOff>
    </xdr:from>
    <xdr:ext cx="405111" cy="259045"/>
    <xdr:sp macro="" textlink="">
      <xdr:nvSpPr>
        <xdr:cNvPr id="315" name="n_4aveValue【公営住宅】&#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112031</xdr:rowOff>
    </xdr:from>
    <xdr:ext cx="405111" cy="259045"/>
    <xdr:sp macro="" textlink="">
      <xdr:nvSpPr>
        <xdr:cNvPr id="316" name="n_1mainValue【公営住宅】&#10;有形固定資産減価償却率"/>
        <xdr:cNvSpPr txBox="1"/>
      </xdr:nvSpPr>
      <xdr:spPr>
        <a:xfrm>
          <a:off x="3582044" y="1468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84599</xdr:rowOff>
    </xdr:from>
    <xdr:ext cx="405111" cy="259045"/>
    <xdr:sp macro="" textlink="">
      <xdr:nvSpPr>
        <xdr:cNvPr id="317" name="n_2mainValue【公営住宅】&#10;有形固定資産減価償却率"/>
        <xdr:cNvSpPr txBox="1"/>
      </xdr:nvSpPr>
      <xdr:spPr>
        <a:xfrm>
          <a:off x="2705744" y="1465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52595</xdr:rowOff>
    </xdr:from>
    <xdr:ext cx="405111" cy="259045"/>
    <xdr:sp macro="" textlink="">
      <xdr:nvSpPr>
        <xdr:cNvPr id="318" name="n_3mainValue【公営住宅】&#10;有形固定資産減価償却率"/>
        <xdr:cNvSpPr txBox="1"/>
      </xdr:nvSpPr>
      <xdr:spPr>
        <a:xfrm>
          <a:off x="1816744" y="1462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25164</xdr:rowOff>
    </xdr:from>
    <xdr:ext cx="405111" cy="259045"/>
    <xdr:sp macro="" textlink="">
      <xdr:nvSpPr>
        <xdr:cNvPr id="319" name="n_4mainValue【公営住宅】&#10;有形固定資産減価償却率"/>
        <xdr:cNvSpPr txBox="1"/>
      </xdr:nvSpPr>
      <xdr:spPr>
        <a:xfrm>
          <a:off x="927744" y="1459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xdr:cNvCxnSpPr/>
      </xdr:nvCxnSpPr>
      <xdr:spPr>
        <a:xfrm flipV="1">
          <a:off x="10476865" y="13443204"/>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xdr:cNvSpPr txBox="1"/>
      </xdr:nvSpPr>
      <xdr:spPr>
        <a:xfrm>
          <a:off x="10515600" y="1321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xdr:cNvCxnSpPr/>
      </xdr:nvCxnSpPr>
      <xdr:spPr>
        <a:xfrm>
          <a:off x="10388600" y="1344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xdr:cNvSpPr txBox="1"/>
      </xdr:nvSpPr>
      <xdr:spPr>
        <a:xfrm>
          <a:off x="10515600" y="14261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xdr:cNvSpPr/>
      </xdr:nvSpPr>
      <xdr:spPr>
        <a:xfrm>
          <a:off x="104267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xdr:cNvSpPr/>
      </xdr:nvSpPr>
      <xdr:spPr>
        <a:xfrm>
          <a:off x="9588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1778</xdr:rowOff>
    </xdr:from>
    <xdr:to>
      <xdr:col>46</xdr:col>
      <xdr:colOff>38100</xdr:colOff>
      <xdr:row>83</xdr:row>
      <xdr:rowOff>103378</xdr:rowOff>
    </xdr:to>
    <xdr:sp macro="" textlink="">
      <xdr:nvSpPr>
        <xdr:cNvPr id="351" name="フローチャート: 判断 350"/>
        <xdr:cNvSpPr/>
      </xdr:nvSpPr>
      <xdr:spPr>
        <a:xfrm>
          <a:off x="8699500" y="1423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28448</xdr:rowOff>
    </xdr:from>
    <xdr:to>
      <xdr:col>41</xdr:col>
      <xdr:colOff>101600</xdr:colOff>
      <xdr:row>83</xdr:row>
      <xdr:rowOff>130048</xdr:rowOff>
    </xdr:to>
    <xdr:sp macro="" textlink="">
      <xdr:nvSpPr>
        <xdr:cNvPr id="352" name="フローチャート: 判断 351"/>
        <xdr:cNvSpPr/>
      </xdr:nvSpPr>
      <xdr:spPr>
        <a:xfrm>
          <a:off x="7810500" y="1425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82550</xdr:rowOff>
    </xdr:from>
    <xdr:to>
      <xdr:col>36</xdr:col>
      <xdr:colOff>165100</xdr:colOff>
      <xdr:row>84</xdr:row>
      <xdr:rowOff>12700</xdr:rowOff>
    </xdr:to>
    <xdr:sp macro="" textlink="">
      <xdr:nvSpPr>
        <xdr:cNvPr id="353" name="フローチャート: 判断 352"/>
        <xdr:cNvSpPr/>
      </xdr:nvSpPr>
      <xdr:spPr>
        <a:xfrm>
          <a:off x="6921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24637</xdr:rowOff>
    </xdr:from>
    <xdr:to>
      <xdr:col>55</xdr:col>
      <xdr:colOff>50800</xdr:colOff>
      <xdr:row>84</xdr:row>
      <xdr:rowOff>126237</xdr:rowOff>
    </xdr:to>
    <xdr:sp macro="" textlink="">
      <xdr:nvSpPr>
        <xdr:cNvPr id="359" name="楕円 358"/>
        <xdr:cNvSpPr/>
      </xdr:nvSpPr>
      <xdr:spPr>
        <a:xfrm>
          <a:off x="10426700" y="1442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3064</xdr:rowOff>
    </xdr:from>
    <xdr:ext cx="469744" cy="259045"/>
    <xdr:sp macro="" textlink="">
      <xdr:nvSpPr>
        <xdr:cNvPr id="360" name="【公営住宅】&#10;一人当たり面積該当値テキスト"/>
        <xdr:cNvSpPr txBox="1"/>
      </xdr:nvSpPr>
      <xdr:spPr>
        <a:xfrm>
          <a:off x="10515600" y="1440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29972</xdr:rowOff>
    </xdr:from>
    <xdr:to>
      <xdr:col>50</xdr:col>
      <xdr:colOff>165100</xdr:colOff>
      <xdr:row>84</xdr:row>
      <xdr:rowOff>131572</xdr:rowOff>
    </xdr:to>
    <xdr:sp macro="" textlink="">
      <xdr:nvSpPr>
        <xdr:cNvPr id="361" name="楕円 360"/>
        <xdr:cNvSpPr/>
      </xdr:nvSpPr>
      <xdr:spPr>
        <a:xfrm>
          <a:off x="9588500" y="1443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75437</xdr:rowOff>
    </xdr:from>
    <xdr:to>
      <xdr:col>55</xdr:col>
      <xdr:colOff>0</xdr:colOff>
      <xdr:row>84</xdr:row>
      <xdr:rowOff>80772</xdr:rowOff>
    </xdr:to>
    <xdr:cxnSp macro="">
      <xdr:nvCxnSpPr>
        <xdr:cNvPr id="362" name="直線コネクタ 361"/>
        <xdr:cNvCxnSpPr/>
      </xdr:nvCxnSpPr>
      <xdr:spPr>
        <a:xfrm flipV="1">
          <a:off x="9639300" y="14477237"/>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33782</xdr:rowOff>
    </xdr:from>
    <xdr:to>
      <xdr:col>46</xdr:col>
      <xdr:colOff>38100</xdr:colOff>
      <xdr:row>84</xdr:row>
      <xdr:rowOff>135382</xdr:rowOff>
    </xdr:to>
    <xdr:sp macro="" textlink="">
      <xdr:nvSpPr>
        <xdr:cNvPr id="363" name="楕円 362"/>
        <xdr:cNvSpPr/>
      </xdr:nvSpPr>
      <xdr:spPr>
        <a:xfrm>
          <a:off x="8699500" y="144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80772</xdr:rowOff>
    </xdr:from>
    <xdr:to>
      <xdr:col>50</xdr:col>
      <xdr:colOff>114300</xdr:colOff>
      <xdr:row>84</xdr:row>
      <xdr:rowOff>84582</xdr:rowOff>
    </xdr:to>
    <xdr:cxnSp macro="">
      <xdr:nvCxnSpPr>
        <xdr:cNvPr id="364" name="直線コネクタ 363"/>
        <xdr:cNvCxnSpPr/>
      </xdr:nvCxnSpPr>
      <xdr:spPr>
        <a:xfrm flipV="1">
          <a:off x="8750300" y="144825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23876</xdr:rowOff>
    </xdr:from>
    <xdr:to>
      <xdr:col>41</xdr:col>
      <xdr:colOff>101600</xdr:colOff>
      <xdr:row>84</xdr:row>
      <xdr:rowOff>125476</xdr:rowOff>
    </xdr:to>
    <xdr:sp macro="" textlink="">
      <xdr:nvSpPr>
        <xdr:cNvPr id="365" name="楕円 364"/>
        <xdr:cNvSpPr/>
      </xdr:nvSpPr>
      <xdr:spPr>
        <a:xfrm>
          <a:off x="7810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74676</xdr:rowOff>
    </xdr:from>
    <xdr:to>
      <xdr:col>45</xdr:col>
      <xdr:colOff>177800</xdr:colOff>
      <xdr:row>84</xdr:row>
      <xdr:rowOff>84582</xdr:rowOff>
    </xdr:to>
    <xdr:cxnSp macro="">
      <xdr:nvCxnSpPr>
        <xdr:cNvPr id="366" name="直線コネクタ 365"/>
        <xdr:cNvCxnSpPr/>
      </xdr:nvCxnSpPr>
      <xdr:spPr>
        <a:xfrm>
          <a:off x="7861300" y="1447647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31496</xdr:rowOff>
    </xdr:from>
    <xdr:to>
      <xdr:col>36</xdr:col>
      <xdr:colOff>165100</xdr:colOff>
      <xdr:row>84</xdr:row>
      <xdr:rowOff>133096</xdr:rowOff>
    </xdr:to>
    <xdr:sp macro="" textlink="">
      <xdr:nvSpPr>
        <xdr:cNvPr id="367" name="楕円 366"/>
        <xdr:cNvSpPr/>
      </xdr:nvSpPr>
      <xdr:spPr>
        <a:xfrm>
          <a:off x="6921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74676</xdr:rowOff>
    </xdr:from>
    <xdr:to>
      <xdr:col>41</xdr:col>
      <xdr:colOff>50800</xdr:colOff>
      <xdr:row>84</xdr:row>
      <xdr:rowOff>82296</xdr:rowOff>
    </xdr:to>
    <xdr:cxnSp macro="">
      <xdr:nvCxnSpPr>
        <xdr:cNvPr id="368" name="直線コネクタ 367"/>
        <xdr:cNvCxnSpPr/>
      </xdr:nvCxnSpPr>
      <xdr:spPr>
        <a:xfrm flipV="1">
          <a:off x="6972300" y="14476476"/>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xdr:cNvSpPr txBox="1"/>
      </xdr:nvSpPr>
      <xdr:spPr>
        <a:xfrm>
          <a:off x="93917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119905</xdr:rowOff>
    </xdr:from>
    <xdr:ext cx="469744" cy="259045"/>
    <xdr:sp macro="" textlink="">
      <xdr:nvSpPr>
        <xdr:cNvPr id="370" name="n_2aveValue【公営住宅】&#10;一人当たり面積"/>
        <xdr:cNvSpPr txBox="1"/>
      </xdr:nvSpPr>
      <xdr:spPr>
        <a:xfrm>
          <a:off x="8515427" y="1400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146575</xdr:rowOff>
    </xdr:from>
    <xdr:ext cx="469744" cy="259045"/>
    <xdr:sp macro="" textlink="">
      <xdr:nvSpPr>
        <xdr:cNvPr id="371" name="n_3aveValue【公営住宅】&#10;一人当たり面積"/>
        <xdr:cNvSpPr txBox="1"/>
      </xdr:nvSpPr>
      <xdr:spPr>
        <a:xfrm>
          <a:off x="7626427" y="1403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29227</xdr:rowOff>
    </xdr:from>
    <xdr:ext cx="469744" cy="259045"/>
    <xdr:sp macro="" textlink="">
      <xdr:nvSpPr>
        <xdr:cNvPr id="372" name="n_4aveValue【公営住宅】&#10;一人当たり面積"/>
        <xdr:cNvSpPr txBox="1"/>
      </xdr:nvSpPr>
      <xdr:spPr>
        <a:xfrm>
          <a:off x="6737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122699</xdr:rowOff>
    </xdr:from>
    <xdr:ext cx="469744" cy="259045"/>
    <xdr:sp macro="" textlink="">
      <xdr:nvSpPr>
        <xdr:cNvPr id="373" name="n_1mainValue【公営住宅】&#10;一人当たり面積"/>
        <xdr:cNvSpPr txBox="1"/>
      </xdr:nvSpPr>
      <xdr:spPr>
        <a:xfrm>
          <a:off x="9391727" y="1452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126509</xdr:rowOff>
    </xdr:from>
    <xdr:ext cx="469744" cy="259045"/>
    <xdr:sp macro="" textlink="">
      <xdr:nvSpPr>
        <xdr:cNvPr id="374" name="n_2mainValue【公営住宅】&#10;一人当たり面積"/>
        <xdr:cNvSpPr txBox="1"/>
      </xdr:nvSpPr>
      <xdr:spPr>
        <a:xfrm>
          <a:off x="8515427" y="1452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116603</xdr:rowOff>
    </xdr:from>
    <xdr:ext cx="469744" cy="259045"/>
    <xdr:sp macro="" textlink="">
      <xdr:nvSpPr>
        <xdr:cNvPr id="375" name="n_3mainValue【公営住宅】&#10;一人当たり面積"/>
        <xdr:cNvSpPr txBox="1"/>
      </xdr:nvSpPr>
      <xdr:spPr>
        <a:xfrm>
          <a:off x="7626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124223</xdr:rowOff>
    </xdr:from>
    <xdr:ext cx="469744" cy="259045"/>
    <xdr:sp macro="" textlink="">
      <xdr:nvSpPr>
        <xdr:cNvPr id="376" name="n_4mainValue【公営住宅】&#10;一人当たり面積"/>
        <xdr:cNvSpPr txBox="1"/>
      </xdr:nvSpPr>
      <xdr:spPr>
        <a:xfrm>
          <a:off x="6737427" y="1452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417" name="直線コネクタ 416"/>
        <xdr:cNvCxnSpPr/>
      </xdr:nvCxnSpPr>
      <xdr:spPr>
        <a:xfrm flipV="1">
          <a:off x="16318864" y="5930265"/>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418" name="【認定こども園・幼稚園・保育所】&#10;有形固定資産減価償却率最小値テキスト"/>
        <xdr:cNvSpPr txBox="1"/>
      </xdr:nvSpPr>
      <xdr:spPr>
        <a:xfrm>
          <a:off x="16357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419" name="直線コネクタ 418"/>
        <xdr:cNvCxnSpPr/>
      </xdr:nvCxnSpPr>
      <xdr:spPr>
        <a:xfrm>
          <a:off x="16230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420"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421" name="直線コネクタ 420"/>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121937</xdr:rowOff>
    </xdr:from>
    <xdr:ext cx="405111" cy="259045"/>
    <xdr:sp macro="" textlink="">
      <xdr:nvSpPr>
        <xdr:cNvPr id="422" name="【認定こども園・幼稚園・保育所】&#10;有形固定資産減価償却率平均値テキスト"/>
        <xdr:cNvSpPr txBox="1"/>
      </xdr:nvSpPr>
      <xdr:spPr>
        <a:xfrm>
          <a:off x="163576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423" name="フローチャート: 判断 422"/>
        <xdr:cNvSpPr/>
      </xdr:nvSpPr>
      <xdr:spPr>
        <a:xfrm>
          <a:off x="16268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424" name="フローチャート: 判断 423"/>
        <xdr:cNvSpPr/>
      </xdr:nvSpPr>
      <xdr:spPr>
        <a:xfrm>
          <a:off x="15430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160655</xdr:rowOff>
    </xdr:from>
    <xdr:to>
      <xdr:col>76</xdr:col>
      <xdr:colOff>165100</xdr:colOff>
      <xdr:row>37</xdr:row>
      <xdr:rowOff>90805</xdr:rowOff>
    </xdr:to>
    <xdr:sp macro="" textlink="">
      <xdr:nvSpPr>
        <xdr:cNvPr id="425" name="フローチャート: 判断 424"/>
        <xdr:cNvSpPr/>
      </xdr:nvSpPr>
      <xdr:spPr>
        <a:xfrm>
          <a:off x="14541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99695</xdr:rowOff>
    </xdr:from>
    <xdr:to>
      <xdr:col>72</xdr:col>
      <xdr:colOff>38100</xdr:colOff>
      <xdr:row>37</xdr:row>
      <xdr:rowOff>29845</xdr:rowOff>
    </xdr:to>
    <xdr:sp macro="" textlink="">
      <xdr:nvSpPr>
        <xdr:cNvPr id="426" name="フローチャート: 判断 425"/>
        <xdr:cNvSpPr/>
      </xdr:nvSpPr>
      <xdr:spPr>
        <a:xfrm>
          <a:off x="13652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105410</xdr:rowOff>
    </xdr:from>
    <xdr:to>
      <xdr:col>67</xdr:col>
      <xdr:colOff>101600</xdr:colOff>
      <xdr:row>37</xdr:row>
      <xdr:rowOff>35560</xdr:rowOff>
    </xdr:to>
    <xdr:sp macro="" textlink="">
      <xdr:nvSpPr>
        <xdr:cNvPr id="427" name="フローチャート: 判断 426"/>
        <xdr:cNvSpPr/>
      </xdr:nvSpPr>
      <xdr:spPr>
        <a:xfrm>
          <a:off x="12763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120650</xdr:rowOff>
    </xdr:from>
    <xdr:to>
      <xdr:col>85</xdr:col>
      <xdr:colOff>177800</xdr:colOff>
      <xdr:row>35</xdr:row>
      <xdr:rowOff>50800</xdr:rowOff>
    </xdr:to>
    <xdr:sp macro="" textlink="">
      <xdr:nvSpPr>
        <xdr:cNvPr id="433" name="楕円 432"/>
        <xdr:cNvSpPr/>
      </xdr:nvSpPr>
      <xdr:spPr>
        <a:xfrm>
          <a:off x="162687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35577</xdr:rowOff>
    </xdr:from>
    <xdr:ext cx="405111" cy="259045"/>
    <xdr:sp macro="" textlink="">
      <xdr:nvSpPr>
        <xdr:cNvPr id="434" name="【認定こども園・幼稚園・保育所】&#10;有形固定資産減価償却率該当値テキスト"/>
        <xdr:cNvSpPr txBox="1"/>
      </xdr:nvSpPr>
      <xdr:spPr>
        <a:xfrm>
          <a:off x="16357600" y="5864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33020</xdr:rowOff>
    </xdr:from>
    <xdr:to>
      <xdr:col>81</xdr:col>
      <xdr:colOff>101600</xdr:colOff>
      <xdr:row>34</xdr:row>
      <xdr:rowOff>134620</xdr:rowOff>
    </xdr:to>
    <xdr:sp macro="" textlink="">
      <xdr:nvSpPr>
        <xdr:cNvPr id="435" name="楕円 434"/>
        <xdr:cNvSpPr/>
      </xdr:nvSpPr>
      <xdr:spPr>
        <a:xfrm>
          <a:off x="15430500" y="586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83820</xdr:rowOff>
    </xdr:from>
    <xdr:to>
      <xdr:col>85</xdr:col>
      <xdr:colOff>127000</xdr:colOff>
      <xdr:row>35</xdr:row>
      <xdr:rowOff>0</xdr:rowOff>
    </xdr:to>
    <xdr:cxnSp macro="">
      <xdr:nvCxnSpPr>
        <xdr:cNvPr id="436" name="直線コネクタ 435"/>
        <xdr:cNvCxnSpPr/>
      </xdr:nvCxnSpPr>
      <xdr:spPr>
        <a:xfrm>
          <a:off x="15481300" y="59131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114935</xdr:rowOff>
    </xdr:from>
    <xdr:to>
      <xdr:col>76</xdr:col>
      <xdr:colOff>165100</xdr:colOff>
      <xdr:row>34</xdr:row>
      <xdr:rowOff>45085</xdr:rowOff>
    </xdr:to>
    <xdr:sp macro="" textlink="">
      <xdr:nvSpPr>
        <xdr:cNvPr id="437" name="楕円 436"/>
        <xdr:cNvSpPr/>
      </xdr:nvSpPr>
      <xdr:spPr>
        <a:xfrm>
          <a:off x="14541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165735</xdr:rowOff>
    </xdr:from>
    <xdr:to>
      <xdr:col>81</xdr:col>
      <xdr:colOff>50800</xdr:colOff>
      <xdr:row>34</xdr:row>
      <xdr:rowOff>83820</xdr:rowOff>
    </xdr:to>
    <xdr:cxnSp macro="">
      <xdr:nvCxnSpPr>
        <xdr:cNvPr id="438" name="直線コネクタ 437"/>
        <xdr:cNvCxnSpPr/>
      </xdr:nvCxnSpPr>
      <xdr:spPr>
        <a:xfrm>
          <a:off x="14592300" y="58235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27305</xdr:rowOff>
    </xdr:from>
    <xdr:to>
      <xdr:col>72</xdr:col>
      <xdr:colOff>38100</xdr:colOff>
      <xdr:row>33</xdr:row>
      <xdr:rowOff>128905</xdr:rowOff>
    </xdr:to>
    <xdr:sp macro="" textlink="">
      <xdr:nvSpPr>
        <xdr:cNvPr id="439" name="楕円 438"/>
        <xdr:cNvSpPr/>
      </xdr:nvSpPr>
      <xdr:spPr>
        <a:xfrm>
          <a:off x="13652500" y="568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78105</xdr:rowOff>
    </xdr:from>
    <xdr:to>
      <xdr:col>76</xdr:col>
      <xdr:colOff>114300</xdr:colOff>
      <xdr:row>33</xdr:row>
      <xdr:rowOff>165735</xdr:rowOff>
    </xdr:to>
    <xdr:cxnSp macro="">
      <xdr:nvCxnSpPr>
        <xdr:cNvPr id="440" name="直線コネクタ 439"/>
        <xdr:cNvCxnSpPr/>
      </xdr:nvCxnSpPr>
      <xdr:spPr>
        <a:xfrm>
          <a:off x="13703300" y="573595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105410</xdr:rowOff>
    </xdr:from>
    <xdr:to>
      <xdr:col>67</xdr:col>
      <xdr:colOff>101600</xdr:colOff>
      <xdr:row>35</xdr:row>
      <xdr:rowOff>35560</xdr:rowOff>
    </xdr:to>
    <xdr:sp macro="" textlink="">
      <xdr:nvSpPr>
        <xdr:cNvPr id="441" name="楕円 440"/>
        <xdr:cNvSpPr/>
      </xdr:nvSpPr>
      <xdr:spPr>
        <a:xfrm>
          <a:off x="12763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78105</xdr:rowOff>
    </xdr:from>
    <xdr:to>
      <xdr:col>71</xdr:col>
      <xdr:colOff>177800</xdr:colOff>
      <xdr:row>34</xdr:row>
      <xdr:rowOff>156210</xdr:rowOff>
    </xdr:to>
    <xdr:cxnSp macro="">
      <xdr:nvCxnSpPr>
        <xdr:cNvPr id="442" name="直線コネクタ 441"/>
        <xdr:cNvCxnSpPr/>
      </xdr:nvCxnSpPr>
      <xdr:spPr>
        <a:xfrm flipV="1">
          <a:off x="12814300" y="5735955"/>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59072</xdr:rowOff>
    </xdr:from>
    <xdr:ext cx="405111" cy="259045"/>
    <xdr:sp macro="" textlink="">
      <xdr:nvSpPr>
        <xdr:cNvPr id="443" name="n_1aveValue【認定こども園・幼稚園・保育所】&#10;有形固定資産減価償却率"/>
        <xdr:cNvSpPr txBox="1"/>
      </xdr:nvSpPr>
      <xdr:spPr>
        <a:xfrm>
          <a:off x="1526604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81932</xdr:rowOff>
    </xdr:from>
    <xdr:ext cx="405111" cy="259045"/>
    <xdr:sp macro="" textlink="">
      <xdr:nvSpPr>
        <xdr:cNvPr id="444" name="n_2aveValue【認定こども園・幼稚園・保育所】&#10;有形固定資産減価償却率"/>
        <xdr:cNvSpPr txBox="1"/>
      </xdr:nvSpPr>
      <xdr:spPr>
        <a:xfrm>
          <a:off x="143897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20972</xdr:rowOff>
    </xdr:from>
    <xdr:ext cx="405111" cy="259045"/>
    <xdr:sp macro="" textlink="">
      <xdr:nvSpPr>
        <xdr:cNvPr id="445" name="n_3aveValue【認定こども園・幼稚園・保育所】&#10;有形固定資産減価償却率"/>
        <xdr:cNvSpPr txBox="1"/>
      </xdr:nvSpPr>
      <xdr:spPr>
        <a:xfrm>
          <a:off x="13500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26687</xdr:rowOff>
    </xdr:from>
    <xdr:ext cx="405111" cy="259045"/>
    <xdr:sp macro="" textlink="">
      <xdr:nvSpPr>
        <xdr:cNvPr id="446" name="n_4aveValue【認定こども園・幼稚園・保育所】&#10;有形固定資産減価償却率"/>
        <xdr:cNvSpPr txBox="1"/>
      </xdr:nvSpPr>
      <xdr:spPr>
        <a:xfrm>
          <a:off x="12611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151147</xdr:rowOff>
    </xdr:from>
    <xdr:ext cx="405111" cy="259045"/>
    <xdr:sp macro="" textlink="">
      <xdr:nvSpPr>
        <xdr:cNvPr id="447" name="n_1mainValue【認定こども園・幼稚園・保育所】&#10;有形固定資産減価償却率"/>
        <xdr:cNvSpPr txBox="1"/>
      </xdr:nvSpPr>
      <xdr:spPr>
        <a:xfrm>
          <a:off x="15266044" y="56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61612</xdr:rowOff>
    </xdr:from>
    <xdr:ext cx="405111" cy="259045"/>
    <xdr:sp macro="" textlink="">
      <xdr:nvSpPr>
        <xdr:cNvPr id="448" name="n_2mainValue【認定こども園・幼稚園・保育所】&#10;有形固定資産減価償却率"/>
        <xdr:cNvSpPr txBox="1"/>
      </xdr:nvSpPr>
      <xdr:spPr>
        <a:xfrm>
          <a:off x="14389744" y="554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145432</xdr:rowOff>
    </xdr:from>
    <xdr:ext cx="405111" cy="259045"/>
    <xdr:sp macro="" textlink="">
      <xdr:nvSpPr>
        <xdr:cNvPr id="449" name="n_3mainValue【認定こども園・幼稚園・保育所】&#10;有形固定資産減価償却率"/>
        <xdr:cNvSpPr txBox="1"/>
      </xdr:nvSpPr>
      <xdr:spPr>
        <a:xfrm>
          <a:off x="13500744" y="54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52087</xdr:rowOff>
    </xdr:from>
    <xdr:ext cx="405111" cy="259045"/>
    <xdr:sp macro="" textlink="">
      <xdr:nvSpPr>
        <xdr:cNvPr id="450" name="n_4mainValue【認定こども園・幼稚園・保育所】&#10;有形固定資産減価償却率"/>
        <xdr:cNvSpPr txBox="1"/>
      </xdr:nvSpPr>
      <xdr:spPr>
        <a:xfrm>
          <a:off x="126117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474" name="直線コネクタ 473"/>
        <xdr:cNvCxnSpPr/>
      </xdr:nvCxnSpPr>
      <xdr:spPr>
        <a:xfrm flipV="1">
          <a:off x="22160864" y="568833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477" name="【認定こども園・幼稚園・保育所】&#10;一人当たり面積最大値テキスト"/>
        <xdr:cNvSpPr txBox="1"/>
      </xdr:nvSpPr>
      <xdr:spPr>
        <a:xfrm>
          <a:off x="2219960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478" name="直線コネクタ 477"/>
        <xdr:cNvCxnSpPr/>
      </xdr:nvCxnSpPr>
      <xdr:spPr>
        <a:xfrm>
          <a:off x="22072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128287</xdr:rowOff>
    </xdr:from>
    <xdr:ext cx="469744" cy="259045"/>
    <xdr:sp macro="" textlink="">
      <xdr:nvSpPr>
        <xdr:cNvPr id="479" name="【認定こども園・幼稚園・保育所】&#10;一人当たり面積平均値テキスト"/>
        <xdr:cNvSpPr txBox="1"/>
      </xdr:nvSpPr>
      <xdr:spPr>
        <a:xfrm>
          <a:off x="22199600" y="647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80" name="フローチャート: 判断 479"/>
        <xdr:cNvSpPr/>
      </xdr:nvSpPr>
      <xdr:spPr>
        <a:xfrm>
          <a:off x="221107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143510</xdr:rowOff>
    </xdr:from>
    <xdr:to>
      <xdr:col>107</xdr:col>
      <xdr:colOff>101600</xdr:colOff>
      <xdr:row>39</xdr:row>
      <xdr:rowOff>73660</xdr:rowOff>
    </xdr:to>
    <xdr:sp macro="" textlink="">
      <xdr:nvSpPr>
        <xdr:cNvPr id="482" name="フローチャート: 判断 481"/>
        <xdr:cNvSpPr/>
      </xdr:nvSpPr>
      <xdr:spPr>
        <a:xfrm>
          <a:off x="20383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483" name="フローチャート: 判断 482"/>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147320</xdr:rowOff>
    </xdr:from>
    <xdr:to>
      <xdr:col>98</xdr:col>
      <xdr:colOff>38100</xdr:colOff>
      <xdr:row>40</xdr:row>
      <xdr:rowOff>77470</xdr:rowOff>
    </xdr:to>
    <xdr:sp macro="" textlink="">
      <xdr:nvSpPr>
        <xdr:cNvPr id="484" name="フローチャート: 判断 483"/>
        <xdr:cNvSpPr/>
      </xdr:nvSpPr>
      <xdr:spPr>
        <a:xfrm>
          <a:off x="18605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135890</xdr:rowOff>
    </xdr:from>
    <xdr:to>
      <xdr:col>116</xdr:col>
      <xdr:colOff>114300</xdr:colOff>
      <xdr:row>39</xdr:row>
      <xdr:rowOff>66040</xdr:rowOff>
    </xdr:to>
    <xdr:sp macro="" textlink="">
      <xdr:nvSpPr>
        <xdr:cNvPr id="490" name="楕円 489"/>
        <xdr:cNvSpPr/>
      </xdr:nvSpPr>
      <xdr:spPr>
        <a:xfrm>
          <a:off x="221107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114317</xdr:rowOff>
    </xdr:from>
    <xdr:ext cx="469744" cy="259045"/>
    <xdr:sp macro="" textlink="">
      <xdr:nvSpPr>
        <xdr:cNvPr id="491" name="【認定こども園・幼稚園・保育所】&#10;一人当たり面積該当値テキスト"/>
        <xdr:cNvSpPr txBox="1"/>
      </xdr:nvSpPr>
      <xdr:spPr>
        <a:xfrm>
          <a:off x="22199600"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492" name="楕円 491"/>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15240</xdr:rowOff>
    </xdr:from>
    <xdr:to>
      <xdr:col>116</xdr:col>
      <xdr:colOff>63500</xdr:colOff>
      <xdr:row>39</xdr:row>
      <xdr:rowOff>19050</xdr:rowOff>
    </xdr:to>
    <xdr:cxnSp macro="">
      <xdr:nvCxnSpPr>
        <xdr:cNvPr id="493" name="直線コネクタ 492"/>
        <xdr:cNvCxnSpPr/>
      </xdr:nvCxnSpPr>
      <xdr:spPr>
        <a:xfrm flipV="1">
          <a:off x="21323300" y="6701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147320</xdr:rowOff>
    </xdr:from>
    <xdr:to>
      <xdr:col>107</xdr:col>
      <xdr:colOff>101600</xdr:colOff>
      <xdr:row>39</xdr:row>
      <xdr:rowOff>77470</xdr:rowOff>
    </xdr:to>
    <xdr:sp macro="" textlink="">
      <xdr:nvSpPr>
        <xdr:cNvPr id="494" name="楕円 493"/>
        <xdr:cNvSpPr/>
      </xdr:nvSpPr>
      <xdr:spPr>
        <a:xfrm>
          <a:off x="20383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26670</xdr:rowOff>
    </xdr:to>
    <xdr:cxnSp macro="">
      <xdr:nvCxnSpPr>
        <xdr:cNvPr id="495" name="直線コネクタ 494"/>
        <xdr:cNvCxnSpPr/>
      </xdr:nvCxnSpPr>
      <xdr:spPr>
        <a:xfrm flipV="1">
          <a:off x="20434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143510</xdr:rowOff>
    </xdr:from>
    <xdr:to>
      <xdr:col>102</xdr:col>
      <xdr:colOff>165100</xdr:colOff>
      <xdr:row>39</xdr:row>
      <xdr:rowOff>73660</xdr:rowOff>
    </xdr:to>
    <xdr:sp macro="" textlink="">
      <xdr:nvSpPr>
        <xdr:cNvPr id="496" name="楕円 495"/>
        <xdr:cNvSpPr/>
      </xdr:nvSpPr>
      <xdr:spPr>
        <a:xfrm>
          <a:off x="19494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22860</xdr:rowOff>
    </xdr:from>
    <xdr:to>
      <xdr:col>107</xdr:col>
      <xdr:colOff>50800</xdr:colOff>
      <xdr:row>39</xdr:row>
      <xdr:rowOff>26670</xdr:rowOff>
    </xdr:to>
    <xdr:cxnSp macro="">
      <xdr:nvCxnSpPr>
        <xdr:cNvPr id="497" name="直線コネクタ 496"/>
        <xdr:cNvCxnSpPr/>
      </xdr:nvCxnSpPr>
      <xdr:spPr>
        <a:xfrm>
          <a:off x="19545300" y="67094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151130</xdr:rowOff>
    </xdr:from>
    <xdr:to>
      <xdr:col>98</xdr:col>
      <xdr:colOff>38100</xdr:colOff>
      <xdr:row>38</xdr:row>
      <xdr:rowOff>81280</xdr:rowOff>
    </xdr:to>
    <xdr:sp macro="" textlink="">
      <xdr:nvSpPr>
        <xdr:cNvPr id="498" name="楕円 497"/>
        <xdr:cNvSpPr/>
      </xdr:nvSpPr>
      <xdr:spPr>
        <a:xfrm>
          <a:off x="18605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30480</xdr:rowOff>
    </xdr:from>
    <xdr:to>
      <xdr:col>102</xdr:col>
      <xdr:colOff>114300</xdr:colOff>
      <xdr:row>39</xdr:row>
      <xdr:rowOff>22860</xdr:rowOff>
    </xdr:to>
    <xdr:cxnSp macro="">
      <xdr:nvCxnSpPr>
        <xdr:cNvPr id="499" name="直線コネクタ 498"/>
        <xdr:cNvCxnSpPr/>
      </xdr:nvCxnSpPr>
      <xdr:spPr>
        <a:xfrm>
          <a:off x="18656300" y="6545580"/>
          <a:ext cx="889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00" name="n_1aveValue【認定こども園・幼稚園・保育所】&#10;一人当たり面積"/>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90187</xdr:rowOff>
    </xdr:from>
    <xdr:ext cx="469744" cy="259045"/>
    <xdr:sp macro="" textlink="">
      <xdr:nvSpPr>
        <xdr:cNvPr id="501" name="n_2aveValue【認定こども園・幼稚園・保育所】&#10;一人当たり面積"/>
        <xdr:cNvSpPr txBox="1"/>
      </xdr:nvSpPr>
      <xdr:spPr>
        <a:xfrm>
          <a:off x="20199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502"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68597</xdr:rowOff>
    </xdr:from>
    <xdr:ext cx="469744" cy="259045"/>
    <xdr:sp macro="" textlink="">
      <xdr:nvSpPr>
        <xdr:cNvPr id="503" name="n_4aveValue【認定こども園・幼稚園・保育所】&#10;一人当たり面積"/>
        <xdr:cNvSpPr txBox="1"/>
      </xdr:nvSpPr>
      <xdr:spPr>
        <a:xfrm>
          <a:off x="18421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60977</xdr:rowOff>
    </xdr:from>
    <xdr:ext cx="469744" cy="259045"/>
    <xdr:sp macro="" textlink="">
      <xdr:nvSpPr>
        <xdr:cNvPr id="504" name="n_1main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505" name="n_2mainValue【認定こども園・幼稚園・保育所】&#10;一人当たり面積"/>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90187</xdr:rowOff>
    </xdr:from>
    <xdr:ext cx="469744" cy="259045"/>
    <xdr:sp macro="" textlink="">
      <xdr:nvSpPr>
        <xdr:cNvPr id="506" name="n_3mainValue【認定こども園・幼稚園・保育所】&#10;一人当たり面積"/>
        <xdr:cNvSpPr txBox="1"/>
      </xdr:nvSpPr>
      <xdr:spPr>
        <a:xfrm>
          <a:off x="19310427" y="643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97807</xdr:rowOff>
    </xdr:from>
    <xdr:ext cx="469744" cy="259045"/>
    <xdr:sp macro="" textlink="">
      <xdr:nvSpPr>
        <xdr:cNvPr id="507" name="n_4mainValue【認定こども園・幼稚園・保育所】&#10;一人当たり面積"/>
        <xdr:cNvSpPr txBox="1"/>
      </xdr:nvSpPr>
      <xdr:spPr>
        <a:xfrm>
          <a:off x="18421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9" name="直線コネクタ 5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0" name="テキスト ボックス 519"/>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1" name="直線コネクタ 5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2" name="テキスト ボックス 5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3" name="直線コネクタ 5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4" name="テキスト ボックス 5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5" name="直線コネクタ 5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6" name="テキスト ボックス 5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530" name="直線コネクタ 529"/>
        <xdr:cNvCxnSpPr/>
      </xdr:nvCxnSpPr>
      <xdr:spPr>
        <a:xfrm flipV="1">
          <a:off x="16318864" y="962406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531" name="【学校施設】&#10;有形固定資産減価償却率最小値テキスト"/>
        <xdr:cNvSpPr txBox="1"/>
      </xdr:nvSpPr>
      <xdr:spPr>
        <a:xfrm>
          <a:off x="16357600" y="1104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532" name="直線コネクタ 531"/>
        <xdr:cNvCxnSpPr/>
      </xdr:nvCxnSpPr>
      <xdr:spPr>
        <a:xfrm>
          <a:off x="16230600" y="1103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3" name="【学校施設】&#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4" name="直線コネクタ 533"/>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535" name="【学校施設】&#10;有形固定資産減価償却率平均値テキスト"/>
        <xdr:cNvSpPr txBox="1"/>
      </xdr:nvSpPr>
      <xdr:spPr>
        <a:xfrm>
          <a:off x="1635760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536" name="フローチャート: 判断 535"/>
        <xdr:cNvSpPr/>
      </xdr:nvSpPr>
      <xdr:spPr>
        <a:xfrm>
          <a:off x="16268700" y="102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537" name="フローチャート: 判断 536"/>
        <xdr:cNvSpPr/>
      </xdr:nvSpPr>
      <xdr:spPr>
        <a:xfrm>
          <a:off x="15430500" y="1024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36068</xdr:rowOff>
    </xdr:from>
    <xdr:to>
      <xdr:col>76</xdr:col>
      <xdr:colOff>165100</xdr:colOff>
      <xdr:row>58</xdr:row>
      <xdr:rowOff>137668</xdr:rowOff>
    </xdr:to>
    <xdr:sp macro="" textlink="">
      <xdr:nvSpPr>
        <xdr:cNvPr id="538" name="フローチャート: 判断 537"/>
        <xdr:cNvSpPr/>
      </xdr:nvSpPr>
      <xdr:spPr>
        <a:xfrm>
          <a:off x="14541500" y="998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102362</xdr:rowOff>
    </xdr:from>
    <xdr:to>
      <xdr:col>72</xdr:col>
      <xdr:colOff>38100</xdr:colOff>
      <xdr:row>58</xdr:row>
      <xdr:rowOff>32512</xdr:rowOff>
    </xdr:to>
    <xdr:sp macro="" textlink="">
      <xdr:nvSpPr>
        <xdr:cNvPr id="539" name="フローチャート: 判断 538"/>
        <xdr:cNvSpPr/>
      </xdr:nvSpPr>
      <xdr:spPr>
        <a:xfrm>
          <a:off x="13652500" y="987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116078</xdr:rowOff>
    </xdr:from>
    <xdr:to>
      <xdr:col>67</xdr:col>
      <xdr:colOff>101600</xdr:colOff>
      <xdr:row>58</xdr:row>
      <xdr:rowOff>46228</xdr:rowOff>
    </xdr:to>
    <xdr:sp macro="" textlink="">
      <xdr:nvSpPr>
        <xdr:cNvPr id="540" name="フローチャート: 判断 539"/>
        <xdr:cNvSpPr/>
      </xdr:nvSpPr>
      <xdr:spPr>
        <a:xfrm>
          <a:off x="12763500" y="988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31496</xdr:rowOff>
    </xdr:from>
    <xdr:to>
      <xdr:col>85</xdr:col>
      <xdr:colOff>177800</xdr:colOff>
      <xdr:row>58</xdr:row>
      <xdr:rowOff>133096</xdr:rowOff>
    </xdr:to>
    <xdr:sp macro="" textlink="">
      <xdr:nvSpPr>
        <xdr:cNvPr id="546" name="楕円 545"/>
        <xdr:cNvSpPr/>
      </xdr:nvSpPr>
      <xdr:spPr>
        <a:xfrm>
          <a:off x="162687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54373</xdr:rowOff>
    </xdr:from>
    <xdr:ext cx="405111" cy="259045"/>
    <xdr:sp macro="" textlink="">
      <xdr:nvSpPr>
        <xdr:cNvPr id="547" name="【学校施設】&#10;有形固定資産減価償却率該当値テキスト"/>
        <xdr:cNvSpPr txBox="1"/>
      </xdr:nvSpPr>
      <xdr:spPr>
        <a:xfrm>
          <a:off x="16357600" y="982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106934</xdr:rowOff>
    </xdr:from>
    <xdr:to>
      <xdr:col>81</xdr:col>
      <xdr:colOff>101600</xdr:colOff>
      <xdr:row>58</xdr:row>
      <xdr:rowOff>37084</xdr:rowOff>
    </xdr:to>
    <xdr:sp macro="" textlink="">
      <xdr:nvSpPr>
        <xdr:cNvPr id="548" name="楕円 547"/>
        <xdr:cNvSpPr/>
      </xdr:nvSpPr>
      <xdr:spPr>
        <a:xfrm>
          <a:off x="15430500" y="98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157734</xdr:rowOff>
    </xdr:from>
    <xdr:to>
      <xdr:col>85</xdr:col>
      <xdr:colOff>127000</xdr:colOff>
      <xdr:row>58</xdr:row>
      <xdr:rowOff>82296</xdr:rowOff>
    </xdr:to>
    <xdr:cxnSp macro="">
      <xdr:nvCxnSpPr>
        <xdr:cNvPr id="549" name="直線コネクタ 548"/>
        <xdr:cNvCxnSpPr/>
      </xdr:nvCxnSpPr>
      <xdr:spPr>
        <a:xfrm>
          <a:off x="15481300" y="9930384"/>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10922</xdr:rowOff>
    </xdr:from>
    <xdr:to>
      <xdr:col>76</xdr:col>
      <xdr:colOff>165100</xdr:colOff>
      <xdr:row>57</xdr:row>
      <xdr:rowOff>112522</xdr:rowOff>
    </xdr:to>
    <xdr:sp macro="" textlink="">
      <xdr:nvSpPr>
        <xdr:cNvPr id="550" name="楕円 549"/>
        <xdr:cNvSpPr/>
      </xdr:nvSpPr>
      <xdr:spPr>
        <a:xfrm>
          <a:off x="14541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61722</xdr:rowOff>
    </xdr:from>
    <xdr:to>
      <xdr:col>81</xdr:col>
      <xdr:colOff>50800</xdr:colOff>
      <xdr:row>57</xdr:row>
      <xdr:rowOff>157734</xdr:rowOff>
    </xdr:to>
    <xdr:cxnSp macro="">
      <xdr:nvCxnSpPr>
        <xdr:cNvPr id="551" name="直線コネクタ 550"/>
        <xdr:cNvCxnSpPr/>
      </xdr:nvCxnSpPr>
      <xdr:spPr>
        <a:xfrm>
          <a:off x="14592300" y="983437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95504</xdr:rowOff>
    </xdr:from>
    <xdr:to>
      <xdr:col>72</xdr:col>
      <xdr:colOff>38100</xdr:colOff>
      <xdr:row>57</xdr:row>
      <xdr:rowOff>25654</xdr:rowOff>
    </xdr:to>
    <xdr:sp macro="" textlink="">
      <xdr:nvSpPr>
        <xdr:cNvPr id="552" name="楕円 551"/>
        <xdr:cNvSpPr/>
      </xdr:nvSpPr>
      <xdr:spPr>
        <a:xfrm>
          <a:off x="13652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146304</xdr:rowOff>
    </xdr:from>
    <xdr:to>
      <xdr:col>76</xdr:col>
      <xdr:colOff>114300</xdr:colOff>
      <xdr:row>57</xdr:row>
      <xdr:rowOff>61722</xdr:rowOff>
    </xdr:to>
    <xdr:cxnSp macro="">
      <xdr:nvCxnSpPr>
        <xdr:cNvPr id="553" name="直線コネクタ 552"/>
        <xdr:cNvCxnSpPr/>
      </xdr:nvCxnSpPr>
      <xdr:spPr>
        <a:xfrm>
          <a:off x="13703300" y="97475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58928</xdr:rowOff>
    </xdr:from>
    <xdr:to>
      <xdr:col>67</xdr:col>
      <xdr:colOff>101600</xdr:colOff>
      <xdr:row>56</xdr:row>
      <xdr:rowOff>160528</xdr:rowOff>
    </xdr:to>
    <xdr:sp macro="" textlink="">
      <xdr:nvSpPr>
        <xdr:cNvPr id="554" name="楕円 553"/>
        <xdr:cNvSpPr/>
      </xdr:nvSpPr>
      <xdr:spPr>
        <a:xfrm>
          <a:off x="12763500" y="966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109728</xdr:rowOff>
    </xdr:from>
    <xdr:to>
      <xdr:col>71</xdr:col>
      <xdr:colOff>177800</xdr:colOff>
      <xdr:row>56</xdr:row>
      <xdr:rowOff>146304</xdr:rowOff>
    </xdr:to>
    <xdr:cxnSp macro="">
      <xdr:nvCxnSpPr>
        <xdr:cNvPr id="555" name="直線コネクタ 554"/>
        <xdr:cNvCxnSpPr/>
      </xdr:nvCxnSpPr>
      <xdr:spPr>
        <a:xfrm>
          <a:off x="12814300" y="97109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556" name="n_1aveValue【学校施設】&#10;有形固定資産減価償却率"/>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128795</xdr:rowOff>
    </xdr:from>
    <xdr:ext cx="405111" cy="259045"/>
    <xdr:sp macro="" textlink="">
      <xdr:nvSpPr>
        <xdr:cNvPr id="557" name="n_2aveValue【学校施設】&#10;有形固定資産減価償却率"/>
        <xdr:cNvSpPr txBox="1"/>
      </xdr:nvSpPr>
      <xdr:spPr>
        <a:xfrm>
          <a:off x="14389744" y="1007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23639</xdr:rowOff>
    </xdr:from>
    <xdr:ext cx="405111" cy="259045"/>
    <xdr:sp macro="" textlink="">
      <xdr:nvSpPr>
        <xdr:cNvPr id="558" name="n_3aveValue【学校施設】&#10;有形固定資産減価償却率"/>
        <xdr:cNvSpPr txBox="1"/>
      </xdr:nvSpPr>
      <xdr:spPr>
        <a:xfrm>
          <a:off x="13500744" y="9967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37355</xdr:rowOff>
    </xdr:from>
    <xdr:ext cx="405111" cy="259045"/>
    <xdr:sp macro="" textlink="">
      <xdr:nvSpPr>
        <xdr:cNvPr id="559" name="n_4aveValue【学校施設】&#10;有形固定資産減価償却率"/>
        <xdr:cNvSpPr txBox="1"/>
      </xdr:nvSpPr>
      <xdr:spPr>
        <a:xfrm>
          <a:off x="12611744" y="9981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53611</xdr:rowOff>
    </xdr:from>
    <xdr:ext cx="405111" cy="259045"/>
    <xdr:sp macro="" textlink="">
      <xdr:nvSpPr>
        <xdr:cNvPr id="560" name="n_1mainValue【学校施設】&#10;有形固定資産減価償却率"/>
        <xdr:cNvSpPr txBox="1"/>
      </xdr:nvSpPr>
      <xdr:spPr>
        <a:xfrm>
          <a:off x="15266044" y="965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129049</xdr:rowOff>
    </xdr:from>
    <xdr:ext cx="405111" cy="259045"/>
    <xdr:sp macro="" textlink="">
      <xdr:nvSpPr>
        <xdr:cNvPr id="561" name="n_2mainValue【学校施設】&#10;有形固定資産減価償却率"/>
        <xdr:cNvSpPr txBox="1"/>
      </xdr:nvSpPr>
      <xdr:spPr>
        <a:xfrm>
          <a:off x="14389744"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42181</xdr:rowOff>
    </xdr:from>
    <xdr:ext cx="405111" cy="259045"/>
    <xdr:sp macro="" textlink="">
      <xdr:nvSpPr>
        <xdr:cNvPr id="562" name="n_3mainValue【学校施設】&#10;有形固定資産減価償却率"/>
        <xdr:cNvSpPr txBox="1"/>
      </xdr:nvSpPr>
      <xdr:spPr>
        <a:xfrm>
          <a:off x="135007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5605</xdr:rowOff>
    </xdr:from>
    <xdr:ext cx="405111" cy="259045"/>
    <xdr:sp macro="" textlink="">
      <xdr:nvSpPr>
        <xdr:cNvPr id="563" name="n_4mainValue【学校施設】&#10;有形固定資産減価償却率"/>
        <xdr:cNvSpPr txBox="1"/>
      </xdr:nvSpPr>
      <xdr:spPr>
        <a:xfrm>
          <a:off x="12611744" y="9435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584" name="直線コネクタ 583"/>
        <xdr:cNvCxnSpPr/>
      </xdr:nvCxnSpPr>
      <xdr:spPr>
        <a:xfrm flipV="1">
          <a:off x="22160864" y="9633204"/>
          <a:ext cx="0" cy="1167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585" name="【学校施設】&#10;一人当たり面積最小値テキスト"/>
        <xdr:cNvSpPr txBox="1"/>
      </xdr:nvSpPr>
      <xdr:spPr>
        <a:xfrm>
          <a:off x="2219960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586" name="直線コネクタ 585"/>
        <xdr:cNvCxnSpPr/>
      </xdr:nvCxnSpPr>
      <xdr:spPr>
        <a:xfrm>
          <a:off x="22072600" y="1080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587" name="【学校施設】&#10;一人当たり面積最大値テキスト"/>
        <xdr:cNvSpPr txBox="1"/>
      </xdr:nvSpPr>
      <xdr:spPr>
        <a:xfrm>
          <a:off x="2219960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588" name="直線コネクタ 587"/>
        <xdr:cNvCxnSpPr/>
      </xdr:nvCxnSpPr>
      <xdr:spPr>
        <a:xfrm>
          <a:off x="22072600" y="9633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589" name="【学校施設】&#10;一人当たり面積平均値テキスト"/>
        <xdr:cNvSpPr txBox="1"/>
      </xdr:nvSpPr>
      <xdr:spPr>
        <a:xfrm>
          <a:off x="22199600" y="10387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590" name="フローチャート: 判断 589"/>
        <xdr:cNvSpPr/>
      </xdr:nvSpPr>
      <xdr:spPr>
        <a:xfrm>
          <a:off x="221107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591" name="フローチャート: 判断 590"/>
        <xdr:cNvSpPr/>
      </xdr:nvSpPr>
      <xdr:spPr>
        <a:xfrm>
          <a:off x="21272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58928</xdr:rowOff>
    </xdr:from>
    <xdr:to>
      <xdr:col>107</xdr:col>
      <xdr:colOff>101600</xdr:colOff>
      <xdr:row>60</xdr:row>
      <xdr:rowOff>160528</xdr:rowOff>
    </xdr:to>
    <xdr:sp macro="" textlink="">
      <xdr:nvSpPr>
        <xdr:cNvPr id="592" name="フローチャート: 判断 591"/>
        <xdr:cNvSpPr/>
      </xdr:nvSpPr>
      <xdr:spPr>
        <a:xfrm>
          <a:off x="20383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7493</xdr:rowOff>
    </xdr:from>
    <xdr:to>
      <xdr:col>102</xdr:col>
      <xdr:colOff>165100</xdr:colOff>
      <xdr:row>61</xdr:row>
      <xdr:rowOff>109093</xdr:rowOff>
    </xdr:to>
    <xdr:sp macro="" textlink="">
      <xdr:nvSpPr>
        <xdr:cNvPr id="593" name="フローチャート: 判断 592"/>
        <xdr:cNvSpPr/>
      </xdr:nvSpPr>
      <xdr:spPr>
        <a:xfrm>
          <a:off x="19494500" y="1046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154369</xdr:rowOff>
    </xdr:from>
    <xdr:to>
      <xdr:col>98</xdr:col>
      <xdr:colOff>38100</xdr:colOff>
      <xdr:row>61</xdr:row>
      <xdr:rowOff>84519</xdr:rowOff>
    </xdr:to>
    <xdr:sp macro="" textlink="">
      <xdr:nvSpPr>
        <xdr:cNvPr id="594" name="フローチャート: 判断 593"/>
        <xdr:cNvSpPr/>
      </xdr:nvSpPr>
      <xdr:spPr>
        <a:xfrm>
          <a:off x="18605500" y="1044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49784</xdr:rowOff>
    </xdr:from>
    <xdr:to>
      <xdr:col>116</xdr:col>
      <xdr:colOff>114300</xdr:colOff>
      <xdr:row>57</xdr:row>
      <xdr:rowOff>151384</xdr:rowOff>
    </xdr:to>
    <xdr:sp macro="" textlink="">
      <xdr:nvSpPr>
        <xdr:cNvPr id="600" name="楕円 599"/>
        <xdr:cNvSpPr/>
      </xdr:nvSpPr>
      <xdr:spPr>
        <a:xfrm>
          <a:off x="22110700" y="9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72661</xdr:rowOff>
    </xdr:from>
    <xdr:ext cx="469744" cy="259045"/>
    <xdr:sp macro="" textlink="">
      <xdr:nvSpPr>
        <xdr:cNvPr id="601" name="【学校施設】&#10;一人当たり面積該当値テキスト"/>
        <xdr:cNvSpPr txBox="1"/>
      </xdr:nvSpPr>
      <xdr:spPr>
        <a:xfrm>
          <a:off x="22199600" y="967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67501</xdr:rowOff>
    </xdr:from>
    <xdr:to>
      <xdr:col>112</xdr:col>
      <xdr:colOff>38100</xdr:colOff>
      <xdr:row>57</xdr:row>
      <xdr:rowOff>169101</xdr:rowOff>
    </xdr:to>
    <xdr:sp macro="" textlink="">
      <xdr:nvSpPr>
        <xdr:cNvPr id="602" name="楕円 601"/>
        <xdr:cNvSpPr/>
      </xdr:nvSpPr>
      <xdr:spPr>
        <a:xfrm>
          <a:off x="21272500" y="984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100584</xdr:rowOff>
    </xdr:from>
    <xdr:to>
      <xdr:col>116</xdr:col>
      <xdr:colOff>63500</xdr:colOff>
      <xdr:row>57</xdr:row>
      <xdr:rowOff>118301</xdr:rowOff>
    </xdr:to>
    <xdr:cxnSp macro="">
      <xdr:nvCxnSpPr>
        <xdr:cNvPr id="603" name="直線コネクタ 602"/>
        <xdr:cNvCxnSpPr/>
      </xdr:nvCxnSpPr>
      <xdr:spPr>
        <a:xfrm flipV="1">
          <a:off x="21323300" y="9873234"/>
          <a:ext cx="8382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82359</xdr:rowOff>
    </xdr:from>
    <xdr:to>
      <xdr:col>107</xdr:col>
      <xdr:colOff>101600</xdr:colOff>
      <xdr:row>58</xdr:row>
      <xdr:rowOff>12509</xdr:rowOff>
    </xdr:to>
    <xdr:sp macro="" textlink="">
      <xdr:nvSpPr>
        <xdr:cNvPr id="604" name="楕円 603"/>
        <xdr:cNvSpPr/>
      </xdr:nvSpPr>
      <xdr:spPr>
        <a:xfrm>
          <a:off x="20383500" y="98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118301</xdr:rowOff>
    </xdr:from>
    <xdr:to>
      <xdr:col>111</xdr:col>
      <xdr:colOff>177800</xdr:colOff>
      <xdr:row>57</xdr:row>
      <xdr:rowOff>133159</xdr:rowOff>
    </xdr:to>
    <xdr:cxnSp macro="">
      <xdr:nvCxnSpPr>
        <xdr:cNvPr id="605" name="直線コネクタ 604"/>
        <xdr:cNvCxnSpPr/>
      </xdr:nvCxnSpPr>
      <xdr:spPr>
        <a:xfrm flipV="1">
          <a:off x="20434300" y="9890951"/>
          <a:ext cx="8890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104648</xdr:rowOff>
    </xdr:from>
    <xdr:to>
      <xdr:col>102</xdr:col>
      <xdr:colOff>165100</xdr:colOff>
      <xdr:row>58</xdr:row>
      <xdr:rowOff>34798</xdr:rowOff>
    </xdr:to>
    <xdr:sp macro="" textlink="">
      <xdr:nvSpPr>
        <xdr:cNvPr id="606" name="楕円 605"/>
        <xdr:cNvSpPr/>
      </xdr:nvSpPr>
      <xdr:spPr>
        <a:xfrm>
          <a:off x="19494500" y="987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133159</xdr:rowOff>
    </xdr:from>
    <xdr:to>
      <xdr:col>107</xdr:col>
      <xdr:colOff>50800</xdr:colOff>
      <xdr:row>57</xdr:row>
      <xdr:rowOff>155448</xdr:rowOff>
    </xdr:to>
    <xdr:cxnSp macro="">
      <xdr:nvCxnSpPr>
        <xdr:cNvPr id="607" name="直線コネクタ 606"/>
        <xdr:cNvCxnSpPr/>
      </xdr:nvCxnSpPr>
      <xdr:spPr>
        <a:xfrm flipV="1">
          <a:off x="19545300" y="9905809"/>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108077</xdr:rowOff>
    </xdr:from>
    <xdr:to>
      <xdr:col>98</xdr:col>
      <xdr:colOff>38100</xdr:colOff>
      <xdr:row>58</xdr:row>
      <xdr:rowOff>38227</xdr:rowOff>
    </xdr:to>
    <xdr:sp macro="" textlink="">
      <xdr:nvSpPr>
        <xdr:cNvPr id="608" name="楕円 607"/>
        <xdr:cNvSpPr/>
      </xdr:nvSpPr>
      <xdr:spPr>
        <a:xfrm>
          <a:off x="18605500" y="988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155448</xdr:rowOff>
    </xdr:from>
    <xdr:to>
      <xdr:col>102</xdr:col>
      <xdr:colOff>114300</xdr:colOff>
      <xdr:row>57</xdr:row>
      <xdr:rowOff>158877</xdr:rowOff>
    </xdr:to>
    <xdr:cxnSp macro="">
      <xdr:nvCxnSpPr>
        <xdr:cNvPr id="609" name="直線コネクタ 608"/>
        <xdr:cNvCxnSpPr/>
      </xdr:nvCxnSpPr>
      <xdr:spPr>
        <a:xfrm flipV="1">
          <a:off x="18656300" y="992809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610" name="n_1aveValue【学校施設】&#10;一人当たり面積"/>
        <xdr:cNvSpPr txBox="1"/>
      </xdr:nvSpPr>
      <xdr:spPr>
        <a:xfrm>
          <a:off x="210757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151655</xdr:rowOff>
    </xdr:from>
    <xdr:ext cx="469744" cy="259045"/>
    <xdr:sp macro="" textlink="">
      <xdr:nvSpPr>
        <xdr:cNvPr id="611" name="n_2aveValue【学校施設】&#10;一人当たり面積"/>
        <xdr:cNvSpPr txBox="1"/>
      </xdr:nvSpPr>
      <xdr:spPr>
        <a:xfrm>
          <a:off x="20199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100220</xdr:rowOff>
    </xdr:from>
    <xdr:ext cx="469744" cy="259045"/>
    <xdr:sp macro="" textlink="">
      <xdr:nvSpPr>
        <xdr:cNvPr id="612" name="n_3aveValue【学校施設】&#10;一人当たり面積"/>
        <xdr:cNvSpPr txBox="1"/>
      </xdr:nvSpPr>
      <xdr:spPr>
        <a:xfrm>
          <a:off x="19310427" y="1055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75646</xdr:rowOff>
    </xdr:from>
    <xdr:ext cx="469744" cy="259045"/>
    <xdr:sp macro="" textlink="">
      <xdr:nvSpPr>
        <xdr:cNvPr id="613" name="n_4aveValue【学校施設】&#10;一人当たり面積"/>
        <xdr:cNvSpPr txBox="1"/>
      </xdr:nvSpPr>
      <xdr:spPr>
        <a:xfrm>
          <a:off x="18421427" y="1053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14178</xdr:rowOff>
    </xdr:from>
    <xdr:ext cx="469744" cy="259045"/>
    <xdr:sp macro="" textlink="">
      <xdr:nvSpPr>
        <xdr:cNvPr id="614" name="n_1mainValue【学校施設】&#10;一人当たり面積"/>
        <xdr:cNvSpPr txBox="1"/>
      </xdr:nvSpPr>
      <xdr:spPr>
        <a:xfrm>
          <a:off x="21075727" y="9615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29036</xdr:rowOff>
    </xdr:from>
    <xdr:ext cx="469744" cy="259045"/>
    <xdr:sp macro="" textlink="">
      <xdr:nvSpPr>
        <xdr:cNvPr id="615" name="n_2mainValue【学校施設】&#10;一人当たり面積"/>
        <xdr:cNvSpPr txBox="1"/>
      </xdr:nvSpPr>
      <xdr:spPr>
        <a:xfrm>
          <a:off x="20199427" y="9630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51325</xdr:rowOff>
    </xdr:from>
    <xdr:ext cx="469744" cy="259045"/>
    <xdr:sp macro="" textlink="">
      <xdr:nvSpPr>
        <xdr:cNvPr id="616" name="n_3mainValue【学校施設】&#10;一人当たり面積"/>
        <xdr:cNvSpPr txBox="1"/>
      </xdr:nvSpPr>
      <xdr:spPr>
        <a:xfrm>
          <a:off x="19310427" y="965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54754</xdr:rowOff>
    </xdr:from>
    <xdr:ext cx="469744" cy="259045"/>
    <xdr:sp macro="" textlink="">
      <xdr:nvSpPr>
        <xdr:cNvPr id="617" name="n_4mainValue【学校施設】&#10;一人当たり面積"/>
        <xdr:cNvSpPr txBox="1"/>
      </xdr:nvSpPr>
      <xdr:spPr>
        <a:xfrm>
          <a:off x="18421427" y="965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43814</xdr:rowOff>
    </xdr:from>
    <xdr:to>
      <xdr:col>85</xdr:col>
      <xdr:colOff>126364</xdr:colOff>
      <xdr:row>86</xdr:row>
      <xdr:rowOff>114300</xdr:rowOff>
    </xdr:to>
    <xdr:cxnSp macro="">
      <xdr:nvCxnSpPr>
        <xdr:cNvPr id="642" name="直線コネクタ 641"/>
        <xdr:cNvCxnSpPr/>
      </xdr:nvCxnSpPr>
      <xdr:spPr>
        <a:xfrm flipV="1">
          <a:off x="16318864" y="13416914"/>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161941</xdr:rowOff>
    </xdr:from>
    <xdr:ext cx="405111" cy="259045"/>
    <xdr:sp macro="" textlink="">
      <xdr:nvSpPr>
        <xdr:cNvPr id="645" name="【児童館】&#10;有形固定資産減価償却率最大値テキスト"/>
        <xdr:cNvSpPr txBox="1"/>
      </xdr:nvSpPr>
      <xdr:spPr>
        <a:xfrm>
          <a:off x="16357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43814</xdr:rowOff>
    </xdr:from>
    <xdr:to>
      <xdr:col>86</xdr:col>
      <xdr:colOff>25400</xdr:colOff>
      <xdr:row>78</xdr:row>
      <xdr:rowOff>43814</xdr:rowOff>
    </xdr:to>
    <xdr:cxnSp macro="">
      <xdr:nvCxnSpPr>
        <xdr:cNvPr id="646" name="直線コネクタ 645"/>
        <xdr:cNvCxnSpPr/>
      </xdr:nvCxnSpPr>
      <xdr:spPr>
        <a:xfrm>
          <a:off x="16230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40657</xdr:rowOff>
    </xdr:from>
    <xdr:ext cx="405111" cy="259045"/>
    <xdr:sp macro="" textlink="">
      <xdr:nvSpPr>
        <xdr:cNvPr id="647" name="【児童館】&#10;有形固定資産減価償却率平均値テキスト"/>
        <xdr:cNvSpPr txBox="1"/>
      </xdr:nvSpPr>
      <xdr:spPr>
        <a:xfrm>
          <a:off x="16357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17780</xdr:rowOff>
    </xdr:from>
    <xdr:to>
      <xdr:col>85</xdr:col>
      <xdr:colOff>177800</xdr:colOff>
      <xdr:row>83</xdr:row>
      <xdr:rowOff>119380</xdr:rowOff>
    </xdr:to>
    <xdr:sp macro="" textlink="">
      <xdr:nvSpPr>
        <xdr:cNvPr id="648" name="フローチャート: 判断 647"/>
        <xdr:cNvSpPr/>
      </xdr:nvSpPr>
      <xdr:spPr>
        <a:xfrm>
          <a:off x="16268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2539</xdr:rowOff>
    </xdr:from>
    <xdr:to>
      <xdr:col>81</xdr:col>
      <xdr:colOff>101600</xdr:colOff>
      <xdr:row>83</xdr:row>
      <xdr:rowOff>104139</xdr:rowOff>
    </xdr:to>
    <xdr:sp macro="" textlink="">
      <xdr:nvSpPr>
        <xdr:cNvPr id="649" name="フローチャート: 判断 648"/>
        <xdr:cNvSpPr/>
      </xdr:nvSpPr>
      <xdr:spPr>
        <a:xfrm>
          <a:off x="15430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113030</xdr:rowOff>
    </xdr:from>
    <xdr:to>
      <xdr:col>76</xdr:col>
      <xdr:colOff>165100</xdr:colOff>
      <xdr:row>82</xdr:row>
      <xdr:rowOff>43180</xdr:rowOff>
    </xdr:to>
    <xdr:sp macro="" textlink="">
      <xdr:nvSpPr>
        <xdr:cNvPr id="650" name="フローチャート: 判断 649"/>
        <xdr:cNvSpPr/>
      </xdr:nvSpPr>
      <xdr:spPr>
        <a:xfrm>
          <a:off x="14541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76836</xdr:rowOff>
    </xdr:from>
    <xdr:to>
      <xdr:col>72</xdr:col>
      <xdr:colOff>38100</xdr:colOff>
      <xdr:row>81</xdr:row>
      <xdr:rowOff>6986</xdr:rowOff>
    </xdr:to>
    <xdr:sp macro="" textlink="">
      <xdr:nvSpPr>
        <xdr:cNvPr id="651" name="フローチャート: 判断 650"/>
        <xdr:cNvSpPr/>
      </xdr:nvSpPr>
      <xdr:spPr>
        <a:xfrm>
          <a:off x="13652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52070</xdr:rowOff>
    </xdr:from>
    <xdr:to>
      <xdr:col>67</xdr:col>
      <xdr:colOff>101600</xdr:colOff>
      <xdr:row>80</xdr:row>
      <xdr:rowOff>153670</xdr:rowOff>
    </xdr:to>
    <xdr:sp macro="" textlink="">
      <xdr:nvSpPr>
        <xdr:cNvPr id="652" name="フローチャート: 判断 651"/>
        <xdr:cNvSpPr/>
      </xdr:nvSpPr>
      <xdr:spPr>
        <a:xfrm>
          <a:off x="12763500" y="1376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164464</xdr:rowOff>
    </xdr:from>
    <xdr:to>
      <xdr:col>85</xdr:col>
      <xdr:colOff>177800</xdr:colOff>
      <xdr:row>84</xdr:row>
      <xdr:rowOff>94614</xdr:rowOff>
    </xdr:to>
    <xdr:sp macro="" textlink="">
      <xdr:nvSpPr>
        <xdr:cNvPr id="658" name="楕円 657"/>
        <xdr:cNvSpPr/>
      </xdr:nvSpPr>
      <xdr:spPr>
        <a:xfrm>
          <a:off x="16268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142891</xdr:rowOff>
    </xdr:from>
    <xdr:ext cx="405111" cy="259045"/>
    <xdr:sp macro="" textlink="">
      <xdr:nvSpPr>
        <xdr:cNvPr id="659" name="【児童館】&#10;有形固定資産減価償却率該当値テキスト"/>
        <xdr:cNvSpPr txBox="1"/>
      </xdr:nvSpPr>
      <xdr:spPr>
        <a:xfrm>
          <a:off x="16357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145414</xdr:rowOff>
    </xdr:from>
    <xdr:to>
      <xdr:col>81</xdr:col>
      <xdr:colOff>101600</xdr:colOff>
      <xdr:row>84</xdr:row>
      <xdr:rowOff>75564</xdr:rowOff>
    </xdr:to>
    <xdr:sp macro="" textlink="">
      <xdr:nvSpPr>
        <xdr:cNvPr id="660" name="楕円 659"/>
        <xdr:cNvSpPr/>
      </xdr:nvSpPr>
      <xdr:spPr>
        <a:xfrm>
          <a:off x="15430500" y="1437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24764</xdr:rowOff>
    </xdr:from>
    <xdr:to>
      <xdr:col>85</xdr:col>
      <xdr:colOff>127000</xdr:colOff>
      <xdr:row>84</xdr:row>
      <xdr:rowOff>43814</xdr:rowOff>
    </xdr:to>
    <xdr:cxnSp macro="">
      <xdr:nvCxnSpPr>
        <xdr:cNvPr id="661" name="直線コネクタ 660"/>
        <xdr:cNvCxnSpPr/>
      </xdr:nvCxnSpPr>
      <xdr:spPr>
        <a:xfrm>
          <a:off x="15481300" y="14426564"/>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124461</xdr:rowOff>
    </xdr:from>
    <xdr:to>
      <xdr:col>76</xdr:col>
      <xdr:colOff>165100</xdr:colOff>
      <xdr:row>84</xdr:row>
      <xdr:rowOff>54611</xdr:rowOff>
    </xdr:to>
    <xdr:sp macro="" textlink="">
      <xdr:nvSpPr>
        <xdr:cNvPr id="662" name="楕円 661"/>
        <xdr:cNvSpPr/>
      </xdr:nvSpPr>
      <xdr:spPr>
        <a:xfrm>
          <a:off x="14541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3811</xdr:rowOff>
    </xdr:from>
    <xdr:to>
      <xdr:col>81</xdr:col>
      <xdr:colOff>50800</xdr:colOff>
      <xdr:row>84</xdr:row>
      <xdr:rowOff>24764</xdr:rowOff>
    </xdr:to>
    <xdr:cxnSp macro="">
      <xdr:nvCxnSpPr>
        <xdr:cNvPr id="663" name="直線コネクタ 662"/>
        <xdr:cNvCxnSpPr/>
      </xdr:nvCxnSpPr>
      <xdr:spPr>
        <a:xfrm>
          <a:off x="14592300" y="1440561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105411</xdr:rowOff>
    </xdr:from>
    <xdr:to>
      <xdr:col>72</xdr:col>
      <xdr:colOff>38100</xdr:colOff>
      <xdr:row>84</xdr:row>
      <xdr:rowOff>35561</xdr:rowOff>
    </xdr:to>
    <xdr:sp macro="" textlink="">
      <xdr:nvSpPr>
        <xdr:cNvPr id="664" name="楕円 663"/>
        <xdr:cNvSpPr/>
      </xdr:nvSpPr>
      <xdr:spPr>
        <a:xfrm>
          <a:off x="13652500" y="1433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156211</xdr:rowOff>
    </xdr:from>
    <xdr:to>
      <xdr:col>76</xdr:col>
      <xdr:colOff>114300</xdr:colOff>
      <xdr:row>84</xdr:row>
      <xdr:rowOff>3811</xdr:rowOff>
    </xdr:to>
    <xdr:cxnSp macro="">
      <xdr:nvCxnSpPr>
        <xdr:cNvPr id="665" name="直線コネクタ 664"/>
        <xdr:cNvCxnSpPr/>
      </xdr:nvCxnSpPr>
      <xdr:spPr>
        <a:xfrm>
          <a:off x="13703300" y="143865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65405</xdr:rowOff>
    </xdr:from>
    <xdr:to>
      <xdr:col>67</xdr:col>
      <xdr:colOff>101600</xdr:colOff>
      <xdr:row>83</xdr:row>
      <xdr:rowOff>167005</xdr:rowOff>
    </xdr:to>
    <xdr:sp macro="" textlink="">
      <xdr:nvSpPr>
        <xdr:cNvPr id="666" name="楕円 665"/>
        <xdr:cNvSpPr/>
      </xdr:nvSpPr>
      <xdr:spPr>
        <a:xfrm>
          <a:off x="12763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116205</xdr:rowOff>
    </xdr:from>
    <xdr:to>
      <xdr:col>71</xdr:col>
      <xdr:colOff>177800</xdr:colOff>
      <xdr:row>83</xdr:row>
      <xdr:rowOff>156211</xdr:rowOff>
    </xdr:to>
    <xdr:cxnSp macro="">
      <xdr:nvCxnSpPr>
        <xdr:cNvPr id="667" name="直線コネクタ 666"/>
        <xdr:cNvCxnSpPr/>
      </xdr:nvCxnSpPr>
      <xdr:spPr>
        <a:xfrm>
          <a:off x="12814300" y="143465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120666</xdr:rowOff>
    </xdr:from>
    <xdr:ext cx="405111" cy="259045"/>
    <xdr:sp macro="" textlink="">
      <xdr:nvSpPr>
        <xdr:cNvPr id="668" name="n_1aveValue【児童館】&#10;有形固定資産減価償却率"/>
        <xdr:cNvSpPr txBox="1"/>
      </xdr:nvSpPr>
      <xdr:spPr>
        <a:xfrm>
          <a:off x="152660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59707</xdr:rowOff>
    </xdr:from>
    <xdr:ext cx="405111" cy="259045"/>
    <xdr:sp macro="" textlink="">
      <xdr:nvSpPr>
        <xdr:cNvPr id="669" name="n_2aveValue【児童館】&#10;有形固定資産減価償却率"/>
        <xdr:cNvSpPr txBox="1"/>
      </xdr:nvSpPr>
      <xdr:spPr>
        <a:xfrm>
          <a:off x="14389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23513</xdr:rowOff>
    </xdr:from>
    <xdr:ext cx="405111" cy="259045"/>
    <xdr:sp macro="" textlink="">
      <xdr:nvSpPr>
        <xdr:cNvPr id="670" name="n_3aveValue【児童館】&#10;有形固定資産減価償却率"/>
        <xdr:cNvSpPr txBox="1"/>
      </xdr:nvSpPr>
      <xdr:spPr>
        <a:xfrm>
          <a:off x="13500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170197</xdr:rowOff>
    </xdr:from>
    <xdr:ext cx="405111" cy="259045"/>
    <xdr:sp macro="" textlink="">
      <xdr:nvSpPr>
        <xdr:cNvPr id="671" name="n_4aveValue【児童館】&#10;有形固定資産減価償却率"/>
        <xdr:cNvSpPr txBox="1"/>
      </xdr:nvSpPr>
      <xdr:spPr>
        <a:xfrm>
          <a:off x="12611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66691</xdr:rowOff>
    </xdr:from>
    <xdr:ext cx="405111" cy="259045"/>
    <xdr:sp macro="" textlink="">
      <xdr:nvSpPr>
        <xdr:cNvPr id="672" name="n_1mainValue【児童館】&#10;有形固定資産減価償却率"/>
        <xdr:cNvSpPr txBox="1"/>
      </xdr:nvSpPr>
      <xdr:spPr>
        <a:xfrm>
          <a:off x="15266044" y="1446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45738</xdr:rowOff>
    </xdr:from>
    <xdr:ext cx="405111" cy="259045"/>
    <xdr:sp macro="" textlink="">
      <xdr:nvSpPr>
        <xdr:cNvPr id="673" name="n_2mainValue【児童館】&#10;有形固定資産減価償却率"/>
        <xdr:cNvSpPr txBox="1"/>
      </xdr:nvSpPr>
      <xdr:spPr>
        <a:xfrm>
          <a:off x="14389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26688</xdr:rowOff>
    </xdr:from>
    <xdr:ext cx="405111" cy="259045"/>
    <xdr:sp macro="" textlink="">
      <xdr:nvSpPr>
        <xdr:cNvPr id="674" name="n_3mainValue【児童館】&#10;有形固定資産減価償却率"/>
        <xdr:cNvSpPr txBox="1"/>
      </xdr:nvSpPr>
      <xdr:spPr>
        <a:xfrm>
          <a:off x="13500744"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158132</xdr:rowOff>
    </xdr:from>
    <xdr:ext cx="405111" cy="259045"/>
    <xdr:sp macro="" textlink="">
      <xdr:nvSpPr>
        <xdr:cNvPr id="675" name="n_4mainValue【児童館】&#10;有形固定資産減価償却率"/>
        <xdr:cNvSpPr txBox="1"/>
      </xdr:nvSpPr>
      <xdr:spPr>
        <a:xfrm>
          <a:off x="12611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95250</xdr:rowOff>
    </xdr:to>
    <xdr:cxnSp macro="">
      <xdr:nvCxnSpPr>
        <xdr:cNvPr id="699" name="直線コネクタ 698"/>
        <xdr:cNvCxnSpPr/>
      </xdr:nvCxnSpPr>
      <xdr:spPr>
        <a:xfrm flipV="1">
          <a:off x="22160864" y="132207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0"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1" name="直線コネクタ 700"/>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702"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703" name="直線コネクタ 702"/>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4"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5" name="フローチャート: 判断 704"/>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06" name="フローチャート: 判断 705"/>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7" name="フローチャート: 判断 706"/>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708" name="フローチャート: 判断 707"/>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44450</xdr:rowOff>
    </xdr:from>
    <xdr:to>
      <xdr:col>98</xdr:col>
      <xdr:colOff>38100</xdr:colOff>
      <xdr:row>84</xdr:row>
      <xdr:rowOff>146050</xdr:rowOff>
    </xdr:to>
    <xdr:sp macro="" textlink="">
      <xdr:nvSpPr>
        <xdr:cNvPr id="709" name="フローチャート: 判断 708"/>
        <xdr:cNvSpPr/>
      </xdr:nvSpPr>
      <xdr:spPr>
        <a:xfrm>
          <a:off x="18605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15" name="楕円 714"/>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716"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717" name="楕円 716"/>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718" name="直線コネクタ 717"/>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719" name="楕円 718"/>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95250</xdr:rowOff>
    </xdr:from>
    <xdr:to>
      <xdr:col>111</xdr:col>
      <xdr:colOff>177800</xdr:colOff>
      <xdr:row>85</xdr:row>
      <xdr:rowOff>95250</xdr:rowOff>
    </xdr:to>
    <xdr:cxnSp macro="">
      <xdr:nvCxnSpPr>
        <xdr:cNvPr id="720" name="直線コネクタ 719"/>
        <xdr:cNvCxnSpPr/>
      </xdr:nvCxnSpPr>
      <xdr:spPr>
        <a:xfrm>
          <a:off x="20434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21" name="楕円 720"/>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95250</xdr:rowOff>
    </xdr:to>
    <xdr:cxnSp macro="">
      <xdr:nvCxnSpPr>
        <xdr:cNvPr id="722" name="直線コネクタ 721"/>
        <xdr:cNvCxnSpPr/>
      </xdr:nvCxnSpPr>
      <xdr:spPr>
        <a:xfrm>
          <a:off x="19545300" y="1466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63500</xdr:rowOff>
    </xdr:from>
    <xdr:to>
      <xdr:col>98</xdr:col>
      <xdr:colOff>38100</xdr:colOff>
      <xdr:row>85</xdr:row>
      <xdr:rowOff>165100</xdr:rowOff>
    </xdr:to>
    <xdr:sp macro="" textlink="">
      <xdr:nvSpPr>
        <xdr:cNvPr id="723" name="楕円 722"/>
        <xdr:cNvSpPr/>
      </xdr:nvSpPr>
      <xdr:spPr>
        <a:xfrm>
          <a:off x="18605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114300</xdr:rowOff>
    </xdr:to>
    <xdr:cxnSp macro="">
      <xdr:nvCxnSpPr>
        <xdr:cNvPr id="724" name="直線コネクタ 723"/>
        <xdr:cNvCxnSpPr/>
      </xdr:nvCxnSpPr>
      <xdr:spPr>
        <a:xfrm flipV="1">
          <a:off x="18656300" y="1466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25" name="n_1aveValue【児童館】&#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10177</xdr:rowOff>
    </xdr:from>
    <xdr:ext cx="469744" cy="259045"/>
    <xdr:sp macro="" textlink="">
      <xdr:nvSpPr>
        <xdr:cNvPr id="726" name="n_2aveValue【児童館】&#10;一人当たり面積"/>
        <xdr:cNvSpPr txBox="1"/>
      </xdr:nvSpPr>
      <xdr:spPr>
        <a:xfrm>
          <a:off x="20199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727"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162577</xdr:rowOff>
    </xdr:from>
    <xdr:ext cx="469744" cy="259045"/>
    <xdr:sp macro="" textlink="">
      <xdr:nvSpPr>
        <xdr:cNvPr id="728" name="n_4aveValue【児童館】&#10;一人当たり面積"/>
        <xdr:cNvSpPr txBox="1"/>
      </xdr:nvSpPr>
      <xdr:spPr>
        <a:xfrm>
          <a:off x="18421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729"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730" name="n_2mainValue【児童館】&#10;一人当たり面積"/>
        <xdr:cNvSpPr txBox="1"/>
      </xdr:nvSpPr>
      <xdr:spPr>
        <a:xfrm>
          <a:off x="20199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31"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156227</xdr:rowOff>
    </xdr:from>
    <xdr:ext cx="469744" cy="259045"/>
    <xdr:sp macro="" textlink="">
      <xdr:nvSpPr>
        <xdr:cNvPr id="732" name="n_4mainValue【児童館】&#10;一人当たり面積"/>
        <xdr:cNvSpPr txBox="1"/>
      </xdr:nvSpPr>
      <xdr:spPr>
        <a:xfrm>
          <a:off x="18421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xdr:cNvCxnSpPr/>
      </xdr:nvCxnSpPr>
      <xdr:spPr>
        <a:xfrm flipV="1">
          <a:off x="16318864" y="17034511"/>
          <a:ext cx="0" cy="1487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xdr:cNvSpPr txBox="1"/>
      </xdr:nvSpPr>
      <xdr:spPr>
        <a:xfrm>
          <a:off x="16357600" y="1852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xdr:cNvCxnSpPr/>
      </xdr:nvCxnSpPr>
      <xdr:spPr>
        <a:xfrm>
          <a:off x="16230600" y="185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xdr:cNvSpPr txBox="1"/>
      </xdr:nvSpPr>
      <xdr:spPr>
        <a:xfrm>
          <a:off x="16357600" y="1680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xdr:cNvCxnSpPr/>
      </xdr:nvCxnSpPr>
      <xdr:spPr>
        <a:xfrm>
          <a:off x="16230600" y="1703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2" name="【公民館】&#10;有形固定資産減価償却率平均値テキスト"/>
        <xdr:cNvSpPr txBox="1"/>
      </xdr:nvSpPr>
      <xdr:spPr>
        <a:xfrm>
          <a:off x="16357600" y="1788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xdr:cNvSpPr/>
      </xdr:nvSpPr>
      <xdr:spPr>
        <a:xfrm>
          <a:off x="15430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166370</xdr:rowOff>
    </xdr:from>
    <xdr:to>
      <xdr:col>76</xdr:col>
      <xdr:colOff>165100</xdr:colOff>
      <xdr:row>104</xdr:row>
      <xdr:rowOff>96520</xdr:rowOff>
    </xdr:to>
    <xdr:sp macro="" textlink="">
      <xdr:nvSpPr>
        <xdr:cNvPr id="765" name="フローチャート: 判断 764"/>
        <xdr:cNvSpPr/>
      </xdr:nvSpPr>
      <xdr:spPr>
        <a:xfrm>
          <a:off x="14541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111125</xdr:rowOff>
    </xdr:from>
    <xdr:to>
      <xdr:col>72</xdr:col>
      <xdr:colOff>38100</xdr:colOff>
      <xdr:row>104</xdr:row>
      <xdr:rowOff>41275</xdr:rowOff>
    </xdr:to>
    <xdr:sp macro="" textlink="">
      <xdr:nvSpPr>
        <xdr:cNvPr id="766" name="フローチャート: 判断 765"/>
        <xdr:cNvSpPr/>
      </xdr:nvSpPr>
      <xdr:spPr>
        <a:xfrm>
          <a:off x="13652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114936</xdr:rowOff>
    </xdr:from>
    <xdr:to>
      <xdr:col>67</xdr:col>
      <xdr:colOff>101600</xdr:colOff>
      <xdr:row>104</xdr:row>
      <xdr:rowOff>45086</xdr:rowOff>
    </xdr:to>
    <xdr:sp macro="" textlink="">
      <xdr:nvSpPr>
        <xdr:cNvPr id="767" name="フローチャート: 判断 766"/>
        <xdr:cNvSpPr/>
      </xdr:nvSpPr>
      <xdr:spPr>
        <a:xfrm>
          <a:off x="12763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141605</xdr:rowOff>
    </xdr:from>
    <xdr:to>
      <xdr:col>85</xdr:col>
      <xdr:colOff>177800</xdr:colOff>
      <xdr:row>104</xdr:row>
      <xdr:rowOff>71755</xdr:rowOff>
    </xdr:to>
    <xdr:sp macro="" textlink="">
      <xdr:nvSpPr>
        <xdr:cNvPr id="773" name="楕円 772"/>
        <xdr:cNvSpPr/>
      </xdr:nvSpPr>
      <xdr:spPr>
        <a:xfrm>
          <a:off x="162687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164482</xdr:rowOff>
    </xdr:from>
    <xdr:ext cx="405111" cy="259045"/>
    <xdr:sp macro="" textlink="">
      <xdr:nvSpPr>
        <xdr:cNvPr id="774" name="【公民館】&#10;有形固定資産減価償却率該当値テキスト"/>
        <xdr:cNvSpPr txBox="1"/>
      </xdr:nvSpPr>
      <xdr:spPr>
        <a:xfrm>
          <a:off x="16357600"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105411</xdr:rowOff>
    </xdr:from>
    <xdr:to>
      <xdr:col>81</xdr:col>
      <xdr:colOff>101600</xdr:colOff>
      <xdr:row>104</xdr:row>
      <xdr:rowOff>35561</xdr:rowOff>
    </xdr:to>
    <xdr:sp macro="" textlink="">
      <xdr:nvSpPr>
        <xdr:cNvPr id="775" name="楕円 774"/>
        <xdr:cNvSpPr/>
      </xdr:nvSpPr>
      <xdr:spPr>
        <a:xfrm>
          <a:off x="15430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156211</xdr:rowOff>
    </xdr:from>
    <xdr:to>
      <xdr:col>85</xdr:col>
      <xdr:colOff>127000</xdr:colOff>
      <xdr:row>104</xdr:row>
      <xdr:rowOff>20955</xdr:rowOff>
    </xdr:to>
    <xdr:cxnSp macro="">
      <xdr:nvCxnSpPr>
        <xdr:cNvPr id="776" name="直線コネクタ 775"/>
        <xdr:cNvCxnSpPr/>
      </xdr:nvCxnSpPr>
      <xdr:spPr>
        <a:xfrm>
          <a:off x="15481300" y="178155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63500</xdr:rowOff>
    </xdr:from>
    <xdr:to>
      <xdr:col>76</xdr:col>
      <xdr:colOff>165100</xdr:colOff>
      <xdr:row>103</xdr:row>
      <xdr:rowOff>165100</xdr:rowOff>
    </xdr:to>
    <xdr:sp macro="" textlink="">
      <xdr:nvSpPr>
        <xdr:cNvPr id="777" name="楕円 776"/>
        <xdr:cNvSpPr/>
      </xdr:nvSpPr>
      <xdr:spPr>
        <a:xfrm>
          <a:off x="145415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114300</xdr:rowOff>
    </xdr:from>
    <xdr:to>
      <xdr:col>81</xdr:col>
      <xdr:colOff>50800</xdr:colOff>
      <xdr:row>103</xdr:row>
      <xdr:rowOff>156211</xdr:rowOff>
    </xdr:to>
    <xdr:cxnSp macro="">
      <xdr:nvCxnSpPr>
        <xdr:cNvPr id="778" name="直線コネクタ 777"/>
        <xdr:cNvCxnSpPr/>
      </xdr:nvCxnSpPr>
      <xdr:spPr>
        <a:xfrm>
          <a:off x="14592300" y="177736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13970</xdr:rowOff>
    </xdr:from>
    <xdr:to>
      <xdr:col>72</xdr:col>
      <xdr:colOff>38100</xdr:colOff>
      <xdr:row>103</xdr:row>
      <xdr:rowOff>115570</xdr:rowOff>
    </xdr:to>
    <xdr:sp macro="" textlink="">
      <xdr:nvSpPr>
        <xdr:cNvPr id="779" name="楕円 778"/>
        <xdr:cNvSpPr/>
      </xdr:nvSpPr>
      <xdr:spPr>
        <a:xfrm>
          <a:off x="1365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64770</xdr:rowOff>
    </xdr:from>
    <xdr:to>
      <xdr:col>76</xdr:col>
      <xdr:colOff>114300</xdr:colOff>
      <xdr:row>103</xdr:row>
      <xdr:rowOff>114300</xdr:rowOff>
    </xdr:to>
    <xdr:cxnSp macro="">
      <xdr:nvCxnSpPr>
        <xdr:cNvPr id="780" name="直線コネクタ 779"/>
        <xdr:cNvCxnSpPr/>
      </xdr:nvCxnSpPr>
      <xdr:spPr>
        <a:xfrm>
          <a:off x="13703300" y="1772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149225</xdr:rowOff>
    </xdr:from>
    <xdr:to>
      <xdr:col>67</xdr:col>
      <xdr:colOff>101600</xdr:colOff>
      <xdr:row>103</xdr:row>
      <xdr:rowOff>79375</xdr:rowOff>
    </xdr:to>
    <xdr:sp macro="" textlink="">
      <xdr:nvSpPr>
        <xdr:cNvPr id="781" name="楕円 780"/>
        <xdr:cNvSpPr/>
      </xdr:nvSpPr>
      <xdr:spPr>
        <a:xfrm>
          <a:off x="12763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28575</xdr:rowOff>
    </xdr:from>
    <xdr:to>
      <xdr:col>71</xdr:col>
      <xdr:colOff>177800</xdr:colOff>
      <xdr:row>103</xdr:row>
      <xdr:rowOff>64770</xdr:rowOff>
    </xdr:to>
    <xdr:cxnSp macro="">
      <xdr:nvCxnSpPr>
        <xdr:cNvPr id="782" name="直線コネクタ 781"/>
        <xdr:cNvCxnSpPr/>
      </xdr:nvCxnSpPr>
      <xdr:spPr>
        <a:xfrm>
          <a:off x="12814300" y="176879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135272</xdr:rowOff>
    </xdr:from>
    <xdr:ext cx="405111" cy="259045"/>
    <xdr:sp macro="" textlink="">
      <xdr:nvSpPr>
        <xdr:cNvPr id="783" name="n_1aveValue【公民館】&#10;有形固定資産減価償却率"/>
        <xdr:cNvSpPr txBox="1"/>
      </xdr:nvSpPr>
      <xdr:spPr>
        <a:xfrm>
          <a:off x="152660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87647</xdr:rowOff>
    </xdr:from>
    <xdr:ext cx="405111" cy="259045"/>
    <xdr:sp macro="" textlink="">
      <xdr:nvSpPr>
        <xdr:cNvPr id="784" name="n_2aveValue【公民館】&#10;有形固定資産減価償却率"/>
        <xdr:cNvSpPr txBox="1"/>
      </xdr:nvSpPr>
      <xdr:spPr>
        <a:xfrm>
          <a:off x="14389744" y="1791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32402</xdr:rowOff>
    </xdr:from>
    <xdr:ext cx="405111" cy="259045"/>
    <xdr:sp macro="" textlink="">
      <xdr:nvSpPr>
        <xdr:cNvPr id="785" name="n_3aveValue【公民館】&#10;有形固定資産減価償却率"/>
        <xdr:cNvSpPr txBox="1"/>
      </xdr:nvSpPr>
      <xdr:spPr>
        <a:xfrm>
          <a:off x="13500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36213</xdr:rowOff>
    </xdr:from>
    <xdr:ext cx="405111" cy="259045"/>
    <xdr:sp macro="" textlink="">
      <xdr:nvSpPr>
        <xdr:cNvPr id="786" name="n_4aveValue【公民館】&#10;有形固定資産減価償却率"/>
        <xdr:cNvSpPr txBox="1"/>
      </xdr:nvSpPr>
      <xdr:spPr>
        <a:xfrm>
          <a:off x="12611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52088</xdr:rowOff>
    </xdr:from>
    <xdr:ext cx="405111" cy="259045"/>
    <xdr:sp macro="" textlink="">
      <xdr:nvSpPr>
        <xdr:cNvPr id="787" name="n_1mainValue【公民館】&#10;有形固定資産減価償却率"/>
        <xdr:cNvSpPr txBox="1"/>
      </xdr:nvSpPr>
      <xdr:spPr>
        <a:xfrm>
          <a:off x="152660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10177</xdr:rowOff>
    </xdr:from>
    <xdr:ext cx="405111" cy="259045"/>
    <xdr:sp macro="" textlink="">
      <xdr:nvSpPr>
        <xdr:cNvPr id="788" name="n_2mainValue【公民館】&#10;有形固定資産減価償却率"/>
        <xdr:cNvSpPr txBox="1"/>
      </xdr:nvSpPr>
      <xdr:spPr>
        <a:xfrm>
          <a:off x="14389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132097</xdr:rowOff>
    </xdr:from>
    <xdr:ext cx="405111" cy="259045"/>
    <xdr:sp macro="" textlink="">
      <xdr:nvSpPr>
        <xdr:cNvPr id="789" name="n_3mainValue【公民館】&#10;有形固定資産減価償却率"/>
        <xdr:cNvSpPr txBox="1"/>
      </xdr:nvSpPr>
      <xdr:spPr>
        <a:xfrm>
          <a:off x="13500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95902</xdr:rowOff>
    </xdr:from>
    <xdr:ext cx="405111" cy="259045"/>
    <xdr:sp macro="" textlink="">
      <xdr:nvSpPr>
        <xdr:cNvPr id="790" name="n_4mainValue【公民館】&#10;有形固定資産減価償却率"/>
        <xdr:cNvSpPr txBox="1"/>
      </xdr:nvSpPr>
      <xdr:spPr>
        <a:xfrm>
          <a:off x="126117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xdr:cNvCxnSpPr/>
      </xdr:nvCxnSpPr>
      <xdr:spPr>
        <a:xfrm flipV="1">
          <a:off x="22160864" y="17175480"/>
          <a:ext cx="0" cy="1403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xdr:cNvSpPr txBox="1"/>
      </xdr:nvSpPr>
      <xdr:spPr>
        <a:xfrm>
          <a:off x="221996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xdr:cNvCxnSpPr/>
      </xdr:nvCxnSpPr>
      <xdr:spPr>
        <a:xfrm>
          <a:off x="22072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817" name="【公民館】&#10;一人当たり面積平均値テキスト"/>
        <xdr:cNvSpPr txBox="1"/>
      </xdr:nvSpPr>
      <xdr:spPr>
        <a:xfrm>
          <a:off x="22199600" y="1815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xdr:cNvSpPr/>
      </xdr:nvSpPr>
      <xdr:spPr>
        <a:xfrm>
          <a:off x="221107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xdr:cNvSpPr/>
      </xdr:nvSpPr>
      <xdr:spPr>
        <a:xfrm>
          <a:off x="21272500" y="1818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18542</xdr:rowOff>
    </xdr:from>
    <xdr:to>
      <xdr:col>107</xdr:col>
      <xdr:colOff>101600</xdr:colOff>
      <xdr:row>106</xdr:row>
      <xdr:rowOff>120142</xdr:rowOff>
    </xdr:to>
    <xdr:sp macro="" textlink="">
      <xdr:nvSpPr>
        <xdr:cNvPr id="820" name="フローチャート: 判断 819"/>
        <xdr:cNvSpPr/>
      </xdr:nvSpPr>
      <xdr:spPr>
        <a:xfrm>
          <a:off x="20383500" y="1819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128270</xdr:rowOff>
    </xdr:from>
    <xdr:to>
      <xdr:col>102</xdr:col>
      <xdr:colOff>165100</xdr:colOff>
      <xdr:row>107</xdr:row>
      <xdr:rowOff>58420</xdr:rowOff>
    </xdr:to>
    <xdr:sp macro="" textlink="">
      <xdr:nvSpPr>
        <xdr:cNvPr id="821" name="フローチャート: 判断 820"/>
        <xdr:cNvSpPr/>
      </xdr:nvSpPr>
      <xdr:spPr>
        <a:xfrm>
          <a:off x="19494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132842</xdr:rowOff>
    </xdr:from>
    <xdr:to>
      <xdr:col>98</xdr:col>
      <xdr:colOff>38100</xdr:colOff>
      <xdr:row>107</xdr:row>
      <xdr:rowOff>62992</xdr:rowOff>
    </xdr:to>
    <xdr:sp macro="" textlink="">
      <xdr:nvSpPr>
        <xdr:cNvPr id="822" name="フローチャート: 判断 821"/>
        <xdr:cNvSpPr/>
      </xdr:nvSpPr>
      <xdr:spPr>
        <a:xfrm>
          <a:off x="18605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146558</xdr:rowOff>
    </xdr:from>
    <xdr:to>
      <xdr:col>116</xdr:col>
      <xdr:colOff>114300</xdr:colOff>
      <xdr:row>106</xdr:row>
      <xdr:rowOff>76708</xdr:rowOff>
    </xdr:to>
    <xdr:sp macro="" textlink="">
      <xdr:nvSpPr>
        <xdr:cNvPr id="828" name="楕円 827"/>
        <xdr:cNvSpPr/>
      </xdr:nvSpPr>
      <xdr:spPr>
        <a:xfrm>
          <a:off x="221107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169435</xdr:rowOff>
    </xdr:from>
    <xdr:ext cx="469744" cy="259045"/>
    <xdr:sp macro="" textlink="">
      <xdr:nvSpPr>
        <xdr:cNvPr id="829" name="【公民館】&#10;一人当たり面積該当値テキスト"/>
        <xdr:cNvSpPr txBox="1"/>
      </xdr:nvSpPr>
      <xdr:spPr>
        <a:xfrm>
          <a:off x="22199600"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139700</xdr:rowOff>
    </xdr:from>
    <xdr:to>
      <xdr:col>112</xdr:col>
      <xdr:colOff>38100</xdr:colOff>
      <xdr:row>106</xdr:row>
      <xdr:rowOff>69850</xdr:rowOff>
    </xdr:to>
    <xdr:sp macro="" textlink="">
      <xdr:nvSpPr>
        <xdr:cNvPr id="830" name="楕円 829"/>
        <xdr:cNvSpPr/>
      </xdr:nvSpPr>
      <xdr:spPr>
        <a:xfrm>
          <a:off x="2127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19050</xdr:rowOff>
    </xdr:from>
    <xdr:to>
      <xdr:col>116</xdr:col>
      <xdr:colOff>63500</xdr:colOff>
      <xdr:row>106</xdr:row>
      <xdr:rowOff>25908</xdr:rowOff>
    </xdr:to>
    <xdr:cxnSp macro="">
      <xdr:nvCxnSpPr>
        <xdr:cNvPr id="831" name="直線コネクタ 830"/>
        <xdr:cNvCxnSpPr/>
      </xdr:nvCxnSpPr>
      <xdr:spPr>
        <a:xfrm>
          <a:off x="21323300" y="1819275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32" name="楕円 831"/>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xdr:rowOff>
    </xdr:from>
    <xdr:to>
      <xdr:col>111</xdr:col>
      <xdr:colOff>177800</xdr:colOff>
      <xdr:row>106</xdr:row>
      <xdr:rowOff>19050</xdr:rowOff>
    </xdr:to>
    <xdr:cxnSp macro="">
      <xdr:nvCxnSpPr>
        <xdr:cNvPr id="833" name="直線コネクタ 832"/>
        <xdr:cNvCxnSpPr/>
      </xdr:nvCxnSpPr>
      <xdr:spPr>
        <a:xfrm>
          <a:off x="20434300" y="1818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34" name="楕円 833"/>
        <xdr:cNvSpPr/>
      </xdr:nvSpPr>
      <xdr:spPr>
        <a:xfrm>
          <a:off x="19494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12192</xdr:rowOff>
    </xdr:to>
    <xdr:cxnSp macro="">
      <xdr:nvCxnSpPr>
        <xdr:cNvPr id="835" name="直線コネクタ 834"/>
        <xdr:cNvCxnSpPr/>
      </xdr:nvCxnSpPr>
      <xdr:spPr>
        <a:xfrm flipV="1">
          <a:off x="19545300" y="18181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135128</xdr:rowOff>
    </xdr:from>
    <xdr:to>
      <xdr:col>98</xdr:col>
      <xdr:colOff>38100</xdr:colOff>
      <xdr:row>106</xdr:row>
      <xdr:rowOff>65278</xdr:rowOff>
    </xdr:to>
    <xdr:sp macro="" textlink="">
      <xdr:nvSpPr>
        <xdr:cNvPr id="836" name="楕円 835"/>
        <xdr:cNvSpPr/>
      </xdr:nvSpPr>
      <xdr:spPr>
        <a:xfrm>
          <a:off x="18605500" y="1813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12192</xdr:rowOff>
    </xdr:from>
    <xdr:to>
      <xdr:col>102</xdr:col>
      <xdr:colOff>114300</xdr:colOff>
      <xdr:row>106</xdr:row>
      <xdr:rowOff>14478</xdr:rowOff>
    </xdr:to>
    <xdr:cxnSp macro="">
      <xdr:nvCxnSpPr>
        <xdr:cNvPr id="837" name="直線コネクタ 836"/>
        <xdr:cNvCxnSpPr/>
      </xdr:nvCxnSpPr>
      <xdr:spPr>
        <a:xfrm flipV="1">
          <a:off x="18656300" y="181858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838" name="n_1aveValue【公民館】&#10;一人当たり面積"/>
        <xdr:cNvSpPr txBox="1"/>
      </xdr:nvSpPr>
      <xdr:spPr>
        <a:xfrm>
          <a:off x="21075727" y="1827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111269</xdr:rowOff>
    </xdr:from>
    <xdr:ext cx="469744" cy="259045"/>
    <xdr:sp macro="" textlink="">
      <xdr:nvSpPr>
        <xdr:cNvPr id="839" name="n_2aveValue【公民館】&#10;一人当たり面積"/>
        <xdr:cNvSpPr txBox="1"/>
      </xdr:nvSpPr>
      <xdr:spPr>
        <a:xfrm>
          <a:off x="20199427" y="1828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49547</xdr:rowOff>
    </xdr:from>
    <xdr:ext cx="469744" cy="259045"/>
    <xdr:sp macro="" textlink="">
      <xdr:nvSpPr>
        <xdr:cNvPr id="840" name="n_3aveValue【公民館】&#10;一人当たり面積"/>
        <xdr:cNvSpPr txBox="1"/>
      </xdr:nvSpPr>
      <xdr:spPr>
        <a:xfrm>
          <a:off x="19310427" y="183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54119</xdr:rowOff>
    </xdr:from>
    <xdr:ext cx="469744" cy="259045"/>
    <xdr:sp macro="" textlink="">
      <xdr:nvSpPr>
        <xdr:cNvPr id="841" name="n_4aveValue【公民館】&#10;一人当たり面積"/>
        <xdr:cNvSpPr txBox="1"/>
      </xdr:nvSpPr>
      <xdr:spPr>
        <a:xfrm>
          <a:off x="18421427" y="183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86377</xdr:rowOff>
    </xdr:from>
    <xdr:ext cx="469744" cy="259045"/>
    <xdr:sp macro="" textlink="">
      <xdr:nvSpPr>
        <xdr:cNvPr id="842" name="n_1mainValue【公民館】&#10;一人当たり面積"/>
        <xdr:cNvSpPr txBox="1"/>
      </xdr:nvSpPr>
      <xdr:spPr>
        <a:xfrm>
          <a:off x="21075727" y="1791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43" name="n_2mainValue【公民館】&#10;一人当たり面積"/>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844" name="n_3mainValue【公民館】&#10;一人当たり面積"/>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81805</xdr:rowOff>
    </xdr:from>
    <xdr:ext cx="469744" cy="259045"/>
    <xdr:sp macro="" textlink="">
      <xdr:nvSpPr>
        <xdr:cNvPr id="845" name="n_4mainValue【公民館】&#10;一人当たり面積"/>
        <xdr:cNvSpPr txBox="1"/>
      </xdr:nvSpPr>
      <xdr:spPr>
        <a:xfrm>
          <a:off x="18421427" y="1791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overflow" horzOverflow="overflow" vert="horz" wrap="square" rtlCol="0" anchor="t"/>
        <a:lstStyle/>
        <a:p>
          <a:r>
            <a:rPr kumimoji="1" lang="ja-JP" altLang="en-US" sz="1300">
              <a:latin typeface="ＭＳ Ｐゴシック" panose="020B0600070205080204" pitchFamily="50" charset="-128"/>
              <a:ea typeface="ＭＳ Ｐゴシック" panose="020B0600070205080204" pitchFamily="50" charset="-128"/>
            </a:rPr>
            <a:t>　道路及び橋りょう・トンネルは、本市の総資産の約半分を占めているインフラ資産であるが、一人当たりの道路延長、一人当たりの橋りょう・トンネル資産額ともに、全国、岡山県及び類似団体のいずれと比較しても高い水準にある。また、これらの償却率については、道路が</a:t>
          </a:r>
          <a:r>
            <a:rPr kumimoji="1" lang="en-US" altLang="ja-JP" sz="1300">
              <a:latin typeface="ＭＳ Ｐゴシック" panose="020B0600070205080204" pitchFamily="50" charset="-128"/>
              <a:ea typeface="ＭＳ Ｐゴシック" panose="020B0600070205080204" pitchFamily="50" charset="-128"/>
            </a:rPr>
            <a:t>57.5</a:t>
          </a:r>
          <a:r>
            <a:rPr kumimoji="1" lang="ja-JP" altLang="en-US" sz="1300">
              <a:latin typeface="ＭＳ Ｐゴシック" panose="020B0600070205080204" pitchFamily="50" charset="-128"/>
              <a:ea typeface="ＭＳ Ｐゴシック" panose="020B0600070205080204" pitchFamily="50" charset="-128"/>
            </a:rPr>
            <a:t>％で、全国、岡山県及び類似団体平均を下回っているのに対し、橋りょう・トンネルは</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％と全ての平均を上回っている。老朽化が進行しており、年次的な更新や長寿命化への取組が急務となっている。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学校施設については、大規模改修等に年次的に取り組んでいるため整備量が多くなっているが、その半面では急速な少子化により生徒・児童数が年々減少しており、将来的には学区再編による統廃合の検討が必要になると見込まれ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　認定こども園・幼稚園・保育所の償却率は</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％で、近年、公立保育所の改築、公立幼稚園の統廃合を行ったため、全国、岡山県及び類似団体平均を大きく下回っている。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市営住宅については、全国及び県平均を上回り、類似団体内順位が</a:t>
          </a:r>
          <a:r>
            <a:rPr kumimoji="1" lang="en-US" altLang="ja-JP" sz="1300">
              <a:latin typeface="ＭＳ Ｐゴシック" panose="020B0600070205080204" pitchFamily="50" charset="-128"/>
              <a:ea typeface="ＭＳ Ｐゴシック" panose="020B0600070205080204" pitchFamily="50" charset="-128"/>
            </a:rPr>
            <a:t>74</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位で、老朽化がかなり進行している状態となっており、これまで進めてきている既存住宅の長寿命化や除却に加え、建替えの是非等も含め、更に検討を進める必要がある。</a:t>
          </a:r>
        </a:p>
        <a:p>
          <a:r>
            <a:rPr kumimoji="1" lang="ja-JP" altLang="en-US" sz="1300">
              <a:latin typeface="ＭＳ Ｐゴシック" panose="020B0600070205080204" pitchFamily="50" charset="-128"/>
              <a:ea typeface="ＭＳ Ｐゴシック" panose="020B0600070205080204" pitchFamily="50" charset="-128"/>
            </a:rPr>
            <a:t>　公民館については、近年、支所庁舎との複合化、幼稚園との複合化を実施し、老朽施設の建替えを順次行っているため、償却率は全国、岡山県及び類似団体平均を下回っている。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xdr:cNvCxnSpPr/>
      </xdr:nvCxnSpPr>
      <xdr:spPr>
        <a:xfrm flipV="1">
          <a:off x="4634865" y="5640705"/>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xdr:cNvSpPr txBox="1"/>
      </xdr:nvSpPr>
      <xdr:spPr>
        <a:xfrm>
          <a:off x="4673600"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xdr:cNvCxnSpPr/>
      </xdr:nvCxnSpPr>
      <xdr:spPr>
        <a:xfrm>
          <a:off x="4546600" y="715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xdr:cNvSpPr txBox="1"/>
      </xdr:nvSpPr>
      <xdr:spPr>
        <a:xfrm>
          <a:off x="4673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xdr:cNvCxnSpPr/>
      </xdr:nvCxnSpPr>
      <xdr:spPr>
        <a:xfrm>
          <a:off x="4546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xdr:cNvSpPr/>
      </xdr:nvSpPr>
      <xdr:spPr>
        <a:xfrm>
          <a:off x="3746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78740</xdr:rowOff>
    </xdr:from>
    <xdr:to>
      <xdr:col>15</xdr:col>
      <xdr:colOff>101600</xdr:colOff>
      <xdr:row>36</xdr:row>
      <xdr:rowOff>8890</xdr:rowOff>
    </xdr:to>
    <xdr:sp macro="" textlink="">
      <xdr:nvSpPr>
        <xdr:cNvPr id="65" name="フローチャート: 判断 64"/>
        <xdr:cNvSpPr/>
      </xdr:nvSpPr>
      <xdr:spPr>
        <a:xfrm>
          <a:off x="28575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6" name="フローチャート: 判断 65"/>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151130</xdr:rowOff>
    </xdr:from>
    <xdr:to>
      <xdr:col>6</xdr:col>
      <xdr:colOff>38100</xdr:colOff>
      <xdr:row>36</xdr:row>
      <xdr:rowOff>81280</xdr:rowOff>
    </xdr:to>
    <xdr:sp macro="" textlink="">
      <xdr:nvSpPr>
        <xdr:cNvPr id="67" name="フローチャート: 判断 66"/>
        <xdr:cNvSpPr/>
      </xdr:nvSpPr>
      <xdr:spPr>
        <a:xfrm>
          <a:off x="1079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124460</xdr:rowOff>
    </xdr:from>
    <xdr:to>
      <xdr:col>24</xdr:col>
      <xdr:colOff>114300</xdr:colOff>
      <xdr:row>38</xdr:row>
      <xdr:rowOff>54610</xdr:rowOff>
    </xdr:to>
    <xdr:sp macro="" textlink="">
      <xdr:nvSpPr>
        <xdr:cNvPr id="73" name="楕円 72"/>
        <xdr:cNvSpPr/>
      </xdr:nvSpPr>
      <xdr:spPr>
        <a:xfrm>
          <a:off x="4584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102887</xdr:rowOff>
    </xdr:from>
    <xdr:ext cx="405111" cy="259045"/>
    <xdr:sp macro="" textlink="">
      <xdr:nvSpPr>
        <xdr:cNvPr id="74" name="【図書館】&#10;有形固定資産減価償却率該当値テキスト"/>
        <xdr:cNvSpPr txBox="1"/>
      </xdr:nvSpPr>
      <xdr:spPr>
        <a:xfrm>
          <a:off x="46736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38</xdr:row>
      <xdr:rowOff>3810</xdr:rowOff>
    </xdr:to>
    <xdr:cxnSp macro="">
      <xdr:nvCxnSpPr>
        <xdr:cNvPr id="76" name="直線コネクタ 75"/>
        <xdr:cNvCxnSpPr/>
      </xdr:nvCxnSpPr>
      <xdr:spPr>
        <a:xfrm>
          <a:off x="3797300" y="64846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40640</xdr:rowOff>
    </xdr:from>
    <xdr:to>
      <xdr:col>15</xdr:col>
      <xdr:colOff>101600</xdr:colOff>
      <xdr:row>37</xdr:row>
      <xdr:rowOff>142240</xdr:rowOff>
    </xdr:to>
    <xdr:sp macro="" textlink="">
      <xdr:nvSpPr>
        <xdr:cNvPr id="77" name="楕円 76"/>
        <xdr:cNvSpPr/>
      </xdr:nvSpPr>
      <xdr:spPr>
        <a:xfrm>
          <a:off x="2857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91440</xdr:rowOff>
    </xdr:from>
    <xdr:to>
      <xdr:col>19</xdr:col>
      <xdr:colOff>177800</xdr:colOff>
      <xdr:row>37</xdr:row>
      <xdr:rowOff>140970</xdr:rowOff>
    </xdr:to>
    <xdr:cxnSp macro="">
      <xdr:nvCxnSpPr>
        <xdr:cNvPr id="78" name="直線コネクタ 77"/>
        <xdr:cNvCxnSpPr/>
      </xdr:nvCxnSpPr>
      <xdr:spPr>
        <a:xfrm>
          <a:off x="2908300" y="6435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162560</xdr:rowOff>
    </xdr:from>
    <xdr:to>
      <xdr:col>10</xdr:col>
      <xdr:colOff>165100</xdr:colOff>
      <xdr:row>37</xdr:row>
      <xdr:rowOff>92710</xdr:rowOff>
    </xdr:to>
    <xdr:sp macro="" textlink="">
      <xdr:nvSpPr>
        <xdr:cNvPr id="79" name="楕円 78"/>
        <xdr:cNvSpPr/>
      </xdr:nvSpPr>
      <xdr:spPr>
        <a:xfrm>
          <a:off x="1968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41910</xdr:rowOff>
    </xdr:from>
    <xdr:to>
      <xdr:col>15</xdr:col>
      <xdr:colOff>50800</xdr:colOff>
      <xdr:row>37</xdr:row>
      <xdr:rowOff>91440</xdr:rowOff>
    </xdr:to>
    <xdr:cxnSp macro="">
      <xdr:nvCxnSpPr>
        <xdr:cNvPr id="80" name="直線コネクタ 79"/>
        <xdr:cNvCxnSpPr/>
      </xdr:nvCxnSpPr>
      <xdr:spPr>
        <a:xfrm>
          <a:off x="2019300" y="63855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114935</xdr:rowOff>
    </xdr:from>
    <xdr:to>
      <xdr:col>6</xdr:col>
      <xdr:colOff>38100</xdr:colOff>
      <xdr:row>37</xdr:row>
      <xdr:rowOff>45085</xdr:rowOff>
    </xdr:to>
    <xdr:sp macro="" textlink="">
      <xdr:nvSpPr>
        <xdr:cNvPr id="81" name="楕円 80"/>
        <xdr:cNvSpPr/>
      </xdr:nvSpPr>
      <xdr:spPr>
        <a:xfrm>
          <a:off x="1079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165735</xdr:rowOff>
    </xdr:from>
    <xdr:to>
      <xdr:col>10</xdr:col>
      <xdr:colOff>114300</xdr:colOff>
      <xdr:row>37</xdr:row>
      <xdr:rowOff>41910</xdr:rowOff>
    </xdr:to>
    <xdr:cxnSp macro="">
      <xdr:nvCxnSpPr>
        <xdr:cNvPr id="82" name="直線コネクタ 81"/>
        <xdr:cNvCxnSpPr/>
      </xdr:nvCxnSpPr>
      <xdr:spPr>
        <a:xfrm>
          <a:off x="1130300" y="633793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xdr:cNvSpPr txBox="1"/>
      </xdr:nvSpPr>
      <xdr:spPr>
        <a:xfrm>
          <a:off x="35820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25417</xdr:rowOff>
    </xdr:from>
    <xdr:ext cx="405111" cy="259045"/>
    <xdr:sp macro="" textlink="">
      <xdr:nvSpPr>
        <xdr:cNvPr id="84" name="n_2aveValue【図書館】&#10;有形固定資産減価償却率"/>
        <xdr:cNvSpPr txBox="1"/>
      </xdr:nvSpPr>
      <xdr:spPr>
        <a:xfrm>
          <a:off x="2705744" y="585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55897</xdr:rowOff>
    </xdr:from>
    <xdr:ext cx="405111" cy="259045"/>
    <xdr:sp macro="" textlink="">
      <xdr:nvSpPr>
        <xdr:cNvPr id="85" name="n_3aveValue【図書館】&#10;有形固定資産減価償却率"/>
        <xdr:cNvSpPr txBox="1"/>
      </xdr:nvSpPr>
      <xdr:spPr>
        <a:xfrm>
          <a:off x="1816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97807</xdr:rowOff>
    </xdr:from>
    <xdr:ext cx="405111" cy="259045"/>
    <xdr:sp macro="" textlink="">
      <xdr:nvSpPr>
        <xdr:cNvPr id="86" name="n_4aveValue【図書館】&#10;有形固定資産減価償却率"/>
        <xdr:cNvSpPr txBox="1"/>
      </xdr:nvSpPr>
      <xdr:spPr>
        <a:xfrm>
          <a:off x="927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11447</xdr:rowOff>
    </xdr:from>
    <xdr:ext cx="405111" cy="259045"/>
    <xdr:sp macro="" textlink="">
      <xdr:nvSpPr>
        <xdr:cNvPr id="87" name="n_1mainValue【図書館】&#10;有形固定資産減価償却率"/>
        <xdr:cNvSpPr txBox="1"/>
      </xdr:nvSpPr>
      <xdr:spPr>
        <a:xfrm>
          <a:off x="3582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133367</xdr:rowOff>
    </xdr:from>
    <xdr:ext cx="405111" cy="259045"/>
    <xdr:sp macro="" textlink="">
      <xdr:nvSpPr>
        <xdr:cNvPr id="88" name="n_2mainValue【図書館】&#10;有形固定資産減価償却率"/>
        <xdr:cNvSpPr txBox="1"/>
      </xdr:nvSpPr>
      <xdr:spPr>
        <a:xfrm>
          <a:off x="2705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9" name="n_3main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36212</xdr:rowOff>
    </xdr:from>
    <xdr:ext cx="405111" cy="259045"/>
    <xdr:sp macro="" textlink="">
      <xdr:nvSpPr>
        <xdr:cNvPr id="90" name="n_4mainValue【図書館】&#10;有形固定資産減価償却率"/>
        <xdr:cNvSpPr txBox="1"/>
      </xdr:nvSpPr>
      <xdr:spPr>
        <a:xfrm>
          <a:off x="927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xdr:cNvCxnSpPr/>
      </xdr:nvCxnSpPr>
      <xdr:spPr>
        <a:xfrm flipV="1">
          <a:off x="10476865" y="5765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xdr:cNvSpPr txBox="1"/>
      </xdr:nvSpPr>
      <xdr:spPr>
        <a:xfrm>
          <a:off x="10515600" y="554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xdr:cNvCxnSpPr/>
      </xdr:nvCxnSpPr>
      <xdr:spPr>
        <a:xfrm>
          <a:off x="10388600" y="576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73677</xdr:rowOff>
    </xdr:from>
    <xdr:ext cx="469744" cy="259045"/>
    <xdr:sp macro="" textlink="">
      <xdr:nvSpPr>
        <xdr:cNvPr id="119" name="【図書館】&#10;一人当たり面積平均値テキスト"/>
        <xdr:cNvSpPr txBox="1"/>
      </xdr:nvSpPr>
      <xdr:spPr>
        <a:xfrm>
          <a:off x="10515600" y="641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2" name="フローチャート: 判断 121"/>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76200</xdr:rowOff>
    </xdr:from>
    <xdr:to>
      <xdr:col>41</xdr:col>
      <xdr:colOff>101600</xdr:colOff>
      <xdr:row>39</xdr:row>
      <xdr:rowOff>6350</xdr:rowOff>
    </xdr:to>
    <xdr:sp macro="" textlink="">
      <xdr:nvSpPr>
        <xdr:cNvPr id="123" name="フローチャート: 判断 122"/>
        <xdr:cNvSpPr/>
      </xdr:nvSpPr>
      <xdr:spPr>
        <a:xfrm>
          <a:off x="781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101600</xdr:rowOff>
    </xdr:from>
    <xdr:to>
      <xdr:col>36</xdr:col>
      <xdr:colOff>165100</xdr:colOff>
      <xdr:row>39</xdr:row>
      <xdr:rowOff>31750</xdr:rowOff>
    </xdr:to>
    <xdr:sp macro="" textlink="">
      <xdr:nvSpPr>
        <xdr:cNvPr id="124" name="フローチャート: 判断 123"/>
        <xdr:cNvSpPr/>
      </xdr:nvSpPr>
      <xdr:spPr>
        <a:xfrm>
          <a:off x="6921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30" name="楕円 129"/>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54627</xdr:rowOff>
    </xdr:from>
    <xdr:ext cx="469744" cy="259045"/>
    <xdr:sp macro="" textlink="">
      <xdr:nvSpPr>
        <xdr:cNvPr id="131" name="【図書館】&#10;一人当たり面積該当値テキスト"/>
        <xdr:cNvSpPr txBox="1"/>
      </xdr:nvSpPr>
      <xdr:spPr>
        <a:xfrm>
          <a:off x="10515600"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32" name="楕円 131"/>
        <xdr:cNvSpPr/>
      </xdr:nvSpPr>
      <xdr:spPr>
        <a:xfrm>
          <a:off x="958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127000</xdr:rowOff>
    </xdr:from>
    <xdr:to>
      <xdr:col>55</xdr:col>
      <xdr:colOff>0</xdr:colOff>
      <xdr:row>38</xdr:row>
      <xdr:rowOff>127000</xdr:rowOff>
    </xdr:to>
    <xdr:cxnSp macro="">
      <xdr:nvCxnSpPr>
        <xdr:cNvPr id="133" name="直線コネクタ 132"/>
        <xdr:cNvCxnSpPr/>
      </xdr:nvCxnSpPr>
      <xdr:spPr>
        <a:xfrm>
          <a:off x="9639300" y="664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88900</xdr:rowOff>
    </xdr:from>
    <xdr:to>
      <xdr:col>46</xdr:col>
      <xdr:colOff>38100</xdr:colOff>
      <xdr:row>39</xdr:row>
      <xdr:rowOff>19050</xdr:rowOff>
    </xdr:to>
    <xdr:sp macro="" textlink="">
      <xdr:nvSpPr>
        <xdr:cNvPr id="134" name="楕円 13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127000</xdr:rowOff>
    </xdr:from>
    <xdr:to>
      <xdr:col>50</xdr:col>
      <xdr:colOff>114300</xdr:colOff>
      <xdr:row>38</xdr:row>
      <xdr:rowOff>139700</xdr:rowOff>
    </xdr:to>
    <xdr:cxnSp macro="">
      <xdr:nvCxnSpPr>
        <xdr:cNvPr id="135" name="直線コネクタ 134"/>
        <xdr:cNvCxnSpPr/>
      </xdr:nvCxnSpPr>
      <xdr:spPr>
        <a:xfrm flipV="1">
          <a:off x="8750300" y="664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88900</xdr:rowOff>
    </xdr:from>
    <xdr:to>
      <xdr:col>41</xdr:col>
      <xdr:colOff>101600</xdr:colOff>
      <xdr:row>39</xdr:row>
      <xdr:rowOff>19050</xdr:rowOff>
    </xdr:to>
    <xdr:sp macro="" textlink="">
      <xdr:nvSpPr>
        <xdr:cNvPr id="136" name="楕円 13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139700</xdr:rowOff>
    </xdr:from>
    <xdr:to>
      <xdr:col>45</xdr:col>
      <xdr:colOff>177800</xdr:colOff>
      <xdr:row>38</xdr:row>
      <xdr:rowOff>139700</xdr:rowOff>
    </xdr:to>
    <xdr:cxnSp macro="">
      <xdr:nvCxnSpPr>
        <xdr:cNvPr id="137" name="直線コネクタ 136"/>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88900</xdr:rowOff>
    </xdr:from>
    <xdr:to>
      <xdr:col>36</xdr:col>
      <xdr:colOff>165100</xdr:colOff>
      <xdr:row>39</xdr:row>
      <xdr:rowOff>19050</xdr:rowOff>
    </xdr:to>
    <xdr:sp macro="" textlink="">
      <xdr:nvSpPr>
        <xdr:cNvPr id="138" name="楕円 13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139700</xdr:rowOff>
    </xdr:from>
    <xdr:to>
      <xdr:col>41</xdr:col>
      <xdr:colOff>50800</xdr:colOff>
      <xdr:row>38</xdr:row>
      <xdr:rowOff>139700</xdr:rowOff>
    </xdr:to>
    <xdr:cxnSp macro="">
      <xdr:nvCxnSpPr>
        <xdr:cNvPr id="139" name="直線コネクタ 13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0"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1" name="n_2aveValue【図書館】&#10;一人当たり面積"/>
        <xdr:cNvSpPr txBox="1"/>
      </xdr:nvSpPr>
      <xdr:spPr>
        <a:xfrm>
          <a:off x="8515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2" name="n_3ave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22877</xdr:rowOff>
    </xdr:from>
    <xdr:ext cx="469744" cy="259045"/>
    <xdr:sp macro="" textlink="">
      <xdr:nvSpPr>
        <xdr:cNvPr id="143" name="n_4aveValue【図書館】&#10;一人当たり面積"/>
        <xdr:cNvSpPr txBox="1"/>
      </xdr:nvSpPr>
      <xdr:spPr>
        <a:xfrm>
          <a:off x="6737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168927</xdr:rowOff>
    </xdr:from>
    <xdr:ext cx="469744" cy="259045"/>
    <xdr:sp macro="" textlink="">
      <xdr:nvSpPr>
        <xdr:cNvPr id="144" name="n_1mainValue【図書館】&#10;一人当たり面積"/>
        <xdr:cNvSpPr txBox="1"/>
      </xdr:nvSpPr>
      <xdr:spPr>
        <a:xfrm>
          <a:off x="9391727" y="668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5" name="n_2mainValue【図書館】&#10;一人当たり面積"/>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6" name="n_3mainValue【図書館】&#10;一人当たり面積"/>
        <xdr:cNvSpPr txBox="1"/>
      </xdr:nvSpPr>
      <xdr:spPr>
        <a:xfrm>
          <a:off x="76264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35577</xdr:rowOff>
    </xdr:from>
    <xdr:ext cx="469744" cy="259045"/>
    <xdr:sp macro="" textlink="">
      <xdr:nvSpPr>
        <xdr:cNvPr id="147" name="n_4mainValue【図書館】&#10;一人当たり面積"/>
        <xdr:cNvSpPr txBox="1"/>
      </xdr:nvSpPr>
      <xdr:spPr>
        <a:xfrm>
          <a:off x="6737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xdr:cNvCxnSpPr/>
      </xdr:nvCxnSpPr>
      <xdr:spPr>
        <a:xfrm flipV="1">
          <a:off x="4634865" y="945832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xdr:cNvSpPr txBox="1"/>
      </xdr:nvSpPr>
      <xdr:spPr>
        <a:xfrm>
          <a:off x="4673600"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xdr:cNvCxnSpPr/>
      </xdr:nvCxnSpPr>
      <xdr:spPr>
        <a:xfrm>
          <a:off x="4546600" y="1102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xdr:cNvSpPr txBox="1"/>
      </xdr:nvSpPr>
      <xdr:spPr>
        <a:xfrm>
          <a:off x="467360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xdr:cNvCxnSpPr/>
      </xdr:nvCxnSpPr>
      <xdr:spPr>
        <a:xfrm>
          <a:off x="4546600" y="945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xdr:cNvSpPr txBox="1"/>
      </xdr:nvSpPr>
      <xdr:spPr>
        <a:xfrm>
          <a:off x="4673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xdr:cNvSpPr/>
      </xdr:nvSpPr>
      <xdr:spPr>
        <a:xfrm>
          <a:off x="4584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44450</xdr:rowOff>
    </xdr:from>
    <xdr:to>
      <xdr:col>15</xdr:col>
      <xdr:colOff>101600</xdr:colOff>
      <xdr:row>60</xdr:row>
      <xdr:rowOff>146050</xdr:rowOff>
    </xdr:to>
    <xdr:sp macro="" textlink="">
      <xdr:nvSpPr>
        <xdr:cNvPr id="180" name="フローチャート: 判断 179"/>
        <xdr:cNvSpPr/>
      </xdr:nvSpPr>
      <xdr:spPr>
        <a:xfrm>
          <a:off x="2857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81" name="フローチャート: 判断 180"/>
        <xdr:cNvSpPr/>
      </xdr:nvSpPr>
      <xdr:spPr>
        <a:xfrm>
          <a:off x="1968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145415</xdr:rowOff>
    </xdr:from>
    <xdr:to>
      <xdr:col>6</xdr:col>
      <xdr:colOff>38100</xdr:colOff>
      <xdr:row>60</xdr:row>
      <xdr:rowOff>75565</xdr:rowOff>
    </xdr:to>
    <xdr:sp macro="" textlink="">
      <xdr:nvSpPr>
        <xdr:cNvPr id="182" name="フローチャート: 判断 181"/>
        <xdr:cNvSpPr/>
      </xdr:nvSpPr>
      <xdr:spPr>
        <a:xfrm>
          <a:off x="1079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73025</xdr:rowOff>
    </xdr:from>
    <xdr:to>
      <xdr:col>24</xdr:col>
      <xdr:colOff>114300</xdr:colOff>
      <xdr:row>62</xdr:row>
      <xdr:rowOff>3175</xdr:rowOff>
    </xdr:to>
    <xdr:sp macro="" textlink="">
      <xdr:nvSpPr>
        <xdr:cNvPr id="188" name="楕円 187"/>
        <xdr:cNvSpPr/>
      </xdr:nvSpPr>
      <xdr:spPr>
        <a:xfrm>
          <a:off x="4584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51452</xdr:rowOff>
    </xdr:from>
    <xdr:ext cx="405111" cy="259045"/>
    <xdr:sp macro="" textlink="">
      <xdr:nvSpPr>
        <xdr:cNvPr id="189" name="【体育館・プール】&#10;有形固定資産減価償却率該当値テキスト"/>
        <xdr:cNvSpPr txBox="1"/>
      </xdr:nvSpPr>
      <xdr:spPr>
        <a:xfrm>
          <a:off x="4673600"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90" name="楕円 189"/>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93345</xdr:rowOff>
    </xdr:from>
    <xdr:to>
      <xdr:col>24</xdr:col>
      <xdr:colOff>63500</xdr:colOff>
      <xdr:row>61</xdr:row>
      <xdr:rowOff>123825</xdr:rowOff>
    </xdr:to>
    <xdr:cxnSp macro="">
      <xdr:nvCxnSpPr>
        <xdr:cNvPr id="191" name="直線コネクタ 190"/>
        <xdr:cNvCxnSpPr/>
      </xdr:nvCxnSpPr>
      <xdr:spPr>
        <a:xfrm>
          <a:off x="3797300" y="1055179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12065</xdr:rowOff>
    </xdr:from>
    <xdr:to>
      <xdr:col>15</xdr:col>
      <xdr:colOff>101600</xdr:colOff>
      <xdr:row>61</xdr:row>
      <xdr:rowOff>113665</xdr:rowOff>
    </xdr:to>
    <xdr:sp macro="" textlink="">
      <xdr:nvSpPr>
        <xdr:cNvPr id="192" name="楕円 191"/>
        <xdr:cNvSpPr/>
      </xdr:nvSpPr>
      <xdr:spPr>
        <a:xfrm>
          <a:off x="2857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62865</xdr:rowOff>
    </xdr:from>
    <xdr:to>
      <xdr:col>19</xdr:col>
      <xdr:colOff>177800</xdr:colOff>
      <xdr:row>61</xdr:row>
      <xdr:rowOff>93345</xdr:rowOff>
    </xdr:to>
    <xdr:cxnSp macro="">
      <xdr:nvCxnSpPr>
        <xdr:cNvPr id="193" name="直線コネクタ 192"/>
        <xdr:cNvCxnSpPr/>
      </xdr:nvCxnSpPr>
      <xdr:spPr>
        <a:xfrm>
          <a:off x="2908300" y="105213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147320</xdr:rowOff>
    </xdr:from>
    <xdr:to>
      <xdr:col>10</xdr:col>
      <xdr:colOff>165100</xdr:colOff>
      <xdr:row>61</xdr:row>
      <xdr:rowOff>77470</xdr:rowOff>
    </xdr:to>
    <xdr:sp macro="" textlink="">
      <xdr:nvSpPr>
        <xdr:cNvPr id="194" name="楕円 193"/>
        <xdr:cNvSpPr/>
      </xdr:nvSpPr>
      <xdr:spPr>
        <a:xfrm>
          <a:off x="1968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26670</xdr:rowOff>
    </xdr:from>
    <xdr:to>
      <xdr:col>15</xdr:col>
      <xdr:colOff>50800</xdr:colOff>
      <xdr:row>61</xdr:row>
      <xdr:rowOff>62865</xdr:rowOff>
    </xdr:to>
    <xdr:cxnSp macro="">
      <xdr:nvCxnSpPr>
        <xdr:cNvPr id="195" name="直線コネクタ 194"/>
        <xdr:cNvCxnSpPr/>
      </xdr:nvCxnSpPr>
      <xdr:spPr>
        <a:xfrm>
          <a:off x="2019300" y="104851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6" name="楕円 195"/>
        <xdr:cNvSpPr/>
      </xdr:nvSpPr>
      <xdr:spPr>
        <a:xfrm>
          <a:off x="1079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26670</xdr:rowOff>
    </xdr:to>
    <xdr:cxnSp macro="">
      <xdr:nvCxnSpPr>
        <xdr:cNvPr id="197" name="直線コネクタ 196"/>
        <xdr:cNvCxnSpPr/>
      </xdr:nvCxnSpPr>
      <xdr:spPr>
        <a:xfrm>
          <a:off x="1130300" y="10447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xdr:cNvSpPr txBox="1"/>
      </xdr:nvSpPr>
      <xdr:spPr>
        <a:xfrm>
          <a:off x="35820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99" name="n_2aveValue【体育館・プール】&#10;有形固定資産減価償却率"/>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200" name="n_3aveValue【体育館・プール】&#10;有形固定資産減価償却率"/>
        <xdr:cNvSpPr txBox="1"/>
      </xdr:nvSpPr>
      <xdr:spPr>
        <a:xfrm>
          <a:off x="1816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92092</xdr:rowOff>
    </xdr:from>
    <xdr:ext cx="405111" cy="259045"/>
    <xdr:sp macro="" textlink="">
      <xdr:nvSpPr>
        <xdr:cNvPr id="201" name="n_4aveValue【体育館・プール】&#10;有形固定資産減価償却率"/>
        <xdr:cNvSpPr txBox="1"/>
      </xdr:nvSpPr>
      <xdr:spPr>
        <a:xfrm>
          <a:off x="927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135272</xdr:rowOff>
    </xdr:from>
    <xdr:ext cx="405111" cy="259045"/>
    <xdr:sp macro="" textlink="">
      <xdr:nvSpPr>
        <xdr:cNvPr id="202" name="n_1mainValue【体育館・プール】&#10;有形固定資産減価償却率"/>
        <xdr:cNvSpPr txBox="1"/>
      </xdr:nvSpPr>
      <xdr:spPr>
        <a:xfrm>
          <a:off x="3582044"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104792</xdr:rowOff>
    </xdr:from>
    <xdr:ext cx="405111" cy="259045"/>
    <xdr:sp macro="" textlink="">
      <xdr:nvSpPr>
        <xdr:cNvPr id="203" name="n_2mainValue【体育館・プール】&#10;有形固定資産減価償却率"/>
        <xdr:cNvSpPr txBox="1"/>
      </xdr:nvSpPr>
      <xdr:spPr>
        <a:xfrm>
          <a:off x="2705744" y="1056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68597</xdr:rowOff>
    </xdr:from>
    <xdr:ext cx="405111" cy="259045"/>
    <xdr:sp macro="" textlink="">
      <xdr:nvSpPr>
        <xdr:cNvPr id="204" name="n_3mainValue【体育館・プール】&#10;有形固定資産減価償却率"/>
        <xdr:cNvSpPr txBox="1"/>
      </xdr:nvSpPr>
      <xdr:spPr>
        <a:xfrm>
          <a:off x="1816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5" name="n_4mainValue【体育館・プー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xdr:cNvCxnSpPr/>
      </xdr:nvCxnSpPr>
      <xdr:spPr>
        <a:xfrm flipV="1">
          <a:off x="10476865" y="957834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4" name="【体育館・プール】&#10;一人当たり面積平均値テキスト"/>
        <xdr:cNvSpPr txBox="1"/>
      </xdr:nvSpPr>
      <xdr:spPr>
        <a:xfrm>
          <a:off x="10515600" y="1046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xdr:cNvSpPr/>
      </xdr:nvSpPr>
      <xdr:spPr>
        <a:xfrm>
          <a:off x="9588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61595</xdr:rowOff>
    </xdr:from>
    <xdr:to>
      <xdr:col>46</xdr:col>
      <xdr:colOff>38100</xdr:colOff>
      <xdr:row>61</xdr:row>
      <xdr:rowOff>163195</xdr:rowOff>
    </xdr:to>
    <xdr:sp macro="" textlink="">
      <xdr:nvSpPr>
        <xdr:cNvPr id="237" name="フローチャート: 判断 236"/>
        <xdr:cNvSpPr/>
      </xdr:nvSpPr>
      <xdr:spPr>
        <a:xfrm>
          <a:off x="8699500" y="1052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158750</xdr:rowOff>
    </xdr:from>
    <xdr:to>
      <xdr:col>41</xdr:col>
      <xdr:colOff>101600</xdr:colOff>
      <xdr:row>62</xdr:row>
      <xdr:rowOff>88900</xdr:rowOff>
    </xdr:to>
    <xdr:sp macro="" textlink="">
      <xdr:nvSpPr>
        <xdr:cNvPr id="238" name="フローチャート: 判断 237"/>
        <xdr:cNvSpPr/>
      </xdr:nvSpPr>
      <xdr:spPr>
        <a:xfrm>
          <a:off x="7810500" y="1061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156845</xdr:rowOff>
    </xdr:from>
    <xdr:to>
      <xdr:col>36</xdr:col>
      <xdr:colOff>165100</xdr:colOff>
      <xdr:row>62</xdr:row>
      <xdr:rowOff>86995</xdr:rowOff>
    </xdr:to>
    <xdr:sp macro="" textlink="">
      <xdr:nvSpPr>
        <xdr:cNvPr id="239" name="フローチャート: 判断 238"/>
        <xdr:cNvSpPr/>
      </xdr:nvSpPr>
      <xdr:spPr>
        <a:xfrm>
          <a:off x="6921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23495</xdr:rowOff>
    </xdr:from>
    <xdr:to>
      <xdr:col>55</xdr:col>
      <xdr:colOff>50800</xdr:colOff>
      <xdr:row>62</xdr:row>
      <xdr:rowOff>125095</xdr:rowOff>
    </xdr:to>
    <xdr:sp macro="" textlink="">
      <xdr:nvSpPr>
        <xdr:cNvPr id="245" name="楕円 244"/>
        <xdr:cNvSpPr/>
      </xdr:nvSpPr>
      <xdr:spPr>
        <a:xfrm>
          <a:off x="10426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1922</xdr:rowOff>
    </xdr:from>
    <xdr:ext cx="469744" cy="259045"/>
    <xdr:sp macro="" textlink="">
      <xdr:nvSpPr>
        <xdr:cNvPr id="246" name="【体育館・プール】&#10;一人当たり面積該当値テキスト"/>
        <xdr:cNvSpPr txBox="1"/>
      </xdr:nvSpPr>
      <xdr:spPr>
        <a:xfrm>
          <a:off x="10515600"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27305</xdr:rowOff>
    </xdr:from>
    <xdr:to>
      <xdr:col>50</xdr:col>
      <xdr:colOff>165100</xdr:colOff>
      <xdr:row>62</xdr:row>
      <xdr:rowOff>128905</xdr:rowOff>
    </xdr:to>
    <xdr:sp macro="" textlink="">
      <xdr:nvSpPr>
        <xdr:cNvPr id="247" name="楕円 246"/>
        <xdr:cNvSpPr/>
      </xdr:nvSpPr>
      <xdr:spPr>
        <a:xfrm>
          <a:off x="958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74295</xdr:rowOff>
    </xdr:from>
    <xdr:to>
      <xdr:col>55</xdr:col>
      <xdr:colOff>0</xdr:colOff>
      <xdr:row>62</xdr:row>
      <xdr:rowOff>78105</xdr:rowOff>
    </xdr:to>
    <xdr:cxnSp macro="">
      <xdr:nvCxnSpPr>
        <xdr:cNvPr id="248" name="直線コネクタ 247"/>
        <xdr:cNvCxnSpPr/>
      </xdr:nvCxnSpPr>
      <xdr:spPr>
        <a:xfrm flipV="1">
          <a:off x="9639300" y="107041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31115</xdr:rowOff>
    </xdr:from>
    <xdr:to>
      <xdr:col>46</xdr:col>
      <xdr:colOff>38100</xdr:colOff>
      <xdr:row>62</xdr:row>
      <xdr:rowOff>132715</xdr:rowOff>
    </xdr:to>
    <xdr:sp macro="" textlink="">
      <xdr:nvSpPr>
        <xdr:cNvPr id="249" name="楕円 248"/>
        <xdr:cNvSpPr/>
      </xdr:nvSpPr>
      <xdr:spPr>
        <a:xfrm>
          <a:off x="8699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78105</xdr:rowOff>
    </xdr:from>
    <xdr:to>
      <xdr:col>50</xdr:col>
      <xdr:colOff>114300</xdr:colOff>
      <xdr:row>62</xdr:row>
      <xdr:rowOff>81915</xdr:rowOff>
    </xdr:to>
    <xdr:cxnSp macro="">
      <xdr:nvCxnSpPr>
        <xdr:cNvPr id="250" name="直線コネクタ 249"/>
        <xdr:cNvCxnSpPr/>
      </xdr:nvCxnSpPr>
      <xdr:spPr>
        <a:xfrm flipV="1">
          <a:off x="8750300" y="107080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34925</xdr:rowOff>
    </xdr:from>
    <xdr:to>
      <xdr:col>41</xdr:col>
      <xdr:colOff>101600</xdr:colOff>
      <xdr:row>62</xdr:row>
      <xdr:rowOff>136525</xdr:rowOff>
    </xdr:to>
    <xdr:sp macro="" textlink="">
      <xdr:nvSpPr>
        <xdr:cNvPr id="251" name="楕円 250"/>
        <xdr:cNvSpPr/>
      </xdr:nvSpPr>
      <xdr:spPr>
        <a:xfrm>
          <a:off x="7810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81915</xdr:rowOff>
    </xdr:from>
    <xdr:to>
      <xdr:col>45</xdr:col>
      <xdr:colOff>177800</xdr:colOff>
      <xdr:row>62</xdr:row>
      <xdr:rowOff>85725</xdr:rowOff>
    </xdr:to>
    <xdr:cxnSp macro="">
      <xdr:nvCxnSpPr>
        <xdr:cNvPr id="252" name="直線コネクタ 251"/>
        <xdr:cNvCxnSpPr/>
      </xdr:nvCxnSpPr>
      <xdr:spPr>
        <a:xfrm flipV="1">
          <a:off x="7861300" y="107118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36830</xdr:rowOff>
    </xdr:from>
    <xdr:to>
      <xdr:col>36</xdr:col>
      <xdr:colOff>165100</xdr:colOff>
      <xdr:row>62</xdr:row>
      <xdr:rowOff>138430</xdr:rowOff>
    </xdr:to>
    <xdr:sp macro="" textlink="">
      <xdr:nvSpPr>
        <xdr:cNvPr id="253" name="楕円 252"/>
        <xdr:cNvSpPr/>
      </xdr:nvSpPr>
      <xdr:spPr>
        <a:xfrm>
          <a:off x="6921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85725</xdr:rowOff>
    </xdr:from>
    <xdr:to>
      <xdr:col>41</xdr:col>
      <xdr:colOff>50800</xdr:colOff>
      <xdr:row>62</xdr:row>
      <xdr:rowOff>87630</xdr:rowOff>
    </xdr:to>
    <xdr:cxnSp macro="">
      <xdr:nvCxnSpPr>
        <xdr:cNvPr id="254" name="直線コネクタ 253"/>
        <xdr:cNvCxnSpPr/>
      </xdr:nvCxnSpPr>
      <xdr:spPr>
        <a:xfrm flipV="1">
          <a:off x="6972300" y="107156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97807</xdr:rowOff>
    </xdr:from>
    <xdr:ext cx="469744" cy="259045"/>
    <xdr:sp macro="" textlink="">
      <xdr:nvSpPr>
        <xdr:cNvPr id="255" name="n_1aveValue【体育館・プール】&#10;一人当たり面積"/>
        <xdr:cNvSpPr txBox="1"/>
      </xdr:nvSpPr>
      <xdr:spPr>
        <a:xfrm>
          <a:off x="93917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8272</xdr:rowOff>
    </xdr:from>
    <xdr:ext cx="469744" cy="259045"/>
    <xdr:sp macro="" textlink="">
      <xdr:nvSpPr>
        <xdr:cNvPr id="256" name="n_2aveValue【体育館・プール】&#10;一人当たり面積"/>
        <xdr:cNvSpPr txBox="1"/>
      </xdr:nvSpPr>
      <xdr:spPr>
        <a:xfrm>
          <a:off x="8515427" y="1029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105427</xdr:rowOff>
    </xdr:from>
    <xdr:ext cx="469744" cy="259045"/>
    <xdr:sp macro="" textlink="">
      <xdr:nvSpPr>
        <xdr:cNvPr id="257" name="n_3aveValue【体育館・プール】&#10;一人当たり面積"/>
        <xdr:cNvSpPr txBox="1"/>
      </xdr:nvSpPr>
      <xdr:spPr>
        <a:xfrm>
          <a:off x="7626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103522</xdr:rowOff>
    </xdr:from>
    <xdr:ext cx="469744" cy="259045"/>
    <xdr:sp macro="" textlink="">
      <xdr:nvSpPr>
        <xdr:cNvPr id="258" name="n_4aveValue【体育館・プール】&#10;一人当たり面積"/>
        <xdr:cNvSpPr txBox="1"/>
      </xdr:nvSpPr>
      <xdr:spPr>
        <a:xfrm>
          <a:off x="6737427" y="1039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120032</xdr:rowOff>
    </xdr:from>
    <xdr:ext cx="469744" cy="259045"/>
    <xdr:sp macro="" textlink="">
      <xdr:nvSpPr>
        <xdr:cNvPr id="259" name="n_1mainValue【体育館・プール】&#10;一人当たり面積"/>
        <xdr:cNvSpPr txBox="1"/>
      </xdr:nvSpPr>
      <xdr:spPr>
        <a:xfrm>
          <a:off x="9391727" y="107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123842</xdr:rowOff>
    </xdr:from>
    <xdr:ext cx="469744" cy="259045"/>
    <xdr:sp macro="" textlink="">
      <xdr:nvSpPr>
        <xdr:cNvPr id="260" name="n_2mainValue【体育館・プール】&#10;一人当たり面積"/>
        <xdr:cNvSpPr txBox="1"/>
      </xdr:nvSpPr>
      <xdr:spPr>
        <a:xfrm>
          <a:off x="8515427" y="1075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127652</xdr:rowOff>
    </xdr:from>
    <xdr:ext cx="469744" cy="259045"/>
    <xdr:sp macro="" textlink="">
      <xdr:nvSpPr>
        <xdr:cNvPr id="261" name="n_3mainValue【体育館・プール】&#10;一人当たり面積"/>
        <xdr:cNvSpPr txBox="1"/>
      </xdr:nvSpPr>
      <xdr:spPr>
        <a:xfrm>
          <a:off x="7626427" y="1075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129557</xdr:rowOff>
    </xdr:from>
    <xdr:ext cx="469744" cy="259045"/>
    <xdr:sp macro="" textlink="">
      <xdr:nvSpPr>
        <xdr:cNvPr id="262" name="n_4mainValue【体育館・プール】&#10;一人当たり面積"/>
        <xdr:cNvSpPr txBox="1"/>
      </xdr:nvSpPr>
      <xdr:spPr>
        <a:xfrm>
          <a:off x="6737427" y="107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xdr:cNvCxnSpPr/>
      </xdr:nvCxnSpPr>
      <xdr:spPr>
        <a:xfrm flipV="1">
          <a:off x="4634865" y="13594080"/>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38116</xdr:rowOff>
    </xdr:from>
    <xdr:ext cx="405111" cy="259045"/>
    <xdr:sp macro="" textlink="">
      <xdr:nvSpPr>
        <xdr:cNvPr id="292" name="【福祉施設】&#10;有形固定資産減価償却率平均値テキスト"/>
        <xdr:cNvSpPr txBox="1"/>
      </xdr:nvSpPr>
      <xdr:spPr>
        <a:xfrm>
          <a:off x="4673600" y="1409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xdr:cNvSpPr/>
      </xdr:nvSpPr>
      <xdr:spPr>
        <a:xfrm>
          <a:off x="45847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xdr:cNvSpPr/>
      </xdr:nvSpPr>
      <xdr:spPr>
        <a:xfrm>
          <a:off x="37465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73025</xdr:rowOff>
    </xdr:from>
    <xdr:to>
      <xdr:col>15</xdr:col>
      <xdr:colOff>101600</xdr:colOff>
      <xdr:row>82</xdr:row>
      <xdr:rowOff>3175</xdr:rowOff>
    </xdr:to>
    <xdr:sp macro="" textlink="">
      <xdr:nvSpPr>
        <xdr:cNvPr id="295" name="フローチャート: 判断 294"/>
        <xdr:cNvSpPr/>
      </xdr:nvSpPr>
      <xdr:spPr>
        <a:xfrm>
          <a:off x="2857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166370</xdr:rowOff>
    </xdr:from>
    <xdr:to>
      <xdr:col>10</xdr:col>
      <xdr:colOff>165100</xdr:colOff>
      <xdr:row>81</xdr:row>
      <xdr:rowOff>96520</xdr:rowOff>
    </xdr:to>
    <xdr:sp macro="" textlink="">
      <xdr:nvSpPr>
        <xdr:cNvPr id="296" name="フローチャート: 判断 295"/>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137795</xdr:rowOff>
    </xdr:from>
    <xdr:to>
      <xdr:col>6</xdr:col>
      <xdr:colOff>38100</xdr:colOff>
      <xdr:row>81</xdr:row>
      <xdr:rowOff>67945</xdr:rowOff>
    </xdr:to>
    <xdr:sp macro="" textlink="">
      <xdr:nvSpPr>
        <xdr:cNvPr id="297" name="フローチャート: 判断 296"/>
        <xdr:cNvSpPr/>
      </xdr:nvSpPr>
      <xdr:spPr>
        <a:xfrm>
          <a:off x="1079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25400</xdr:rowOff>
    </xdr:from>
    <xdr:to>
      <xdr:col>24</xdr:col>
      <xdr:colOff>114300</xdr:colOff>
      <xdr:row>80</xdr:row>
      <xdr:rowOff>127000</xdr:rowOff>
    </xdr:to>
    <xdr:sp macro="" textlink="">
      <xdr:nvSpPr>
        <xdr:cNvPr id="303" name="楕円 302"/>
        <xdr:cNvSpPr/>
      </xdr:nvSpPr>
      <xdr:spPr>
        <a:xfrm>
          <a:off x="4584700"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48277</xdr:rowOff>
    </xdr:from>
    <xdr:ext cx="405111" cy="259045"/>
    <xdr:sp macro="" textlink="">
      <xdr:nvSpPr>
        <xdr:cNvPr id="304" name="【福祉施設】&#10;有形固定資産減価償却率該当値テキスト"/>
        <xdr:cNvSpPr txBox="1"/>
      </xdr:nvSpPr>
      <xdr:spPr>
        <a:xfrm>
          <a:off x="4673600"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156845</xdr:rowOff>
    </xdr:from>
    <xdr:to>
      <xdr:col>20</xdr:col>
      <xdr:colOff>38100</xdr:colOff>
      <xdr:row>80</xdr:row>
      <xdr:rowOff>86995</xdr:rowOff>
    </xdr:to>
    <xdr:sp macro="" textlink="">
      <xdr:nvSpPr>
        <xdr:cNvPr id="305" name="楕円 304"/>
        <xdr:cNvSpPr/>
      </xdr:nvSpPr>
      <xdr:spPr>
        <a:xfrm>
          <a:off x="3746500" y="1370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36195</xdr:rowOff>
    </xdr:from>
    <xdr:to>
      <xdr:col>24</xdr:col>
      <xdr:colOff>63500</xdr:colOff>
      <xdr:row>80</xdr:row>
      <xdr:rowOff>76200</xdr:rowOff>
    </xdr:to>
    <xdr:cxnSp macro="">
      <xdr:nvCxnSpPr>
        <xdr:cNvPr id="306" name="直線コネクタ 305"/>
        <xdr:cNvCxnSpPr/>
      </xdr:nvCxnSpPr>
      <xdr:spPr>
        <a:xfrm>
          <a:off x="3797300" y="13752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67311</xdr:rowOff>
    </xdr:from>
    <xdr:to>
      <xdr:col>15</xdr:col>
      <xdr:colOff>101600</xdr:colOff>
      <xdr:row>80</xdr:row>
      <xdr:rowOff>168911</xdr:rowOff>
    </xdr:to>
    <xdr:sp macro="" textlink="">
      <xdr:nvSpPr>
        <xdr:cNvPr id="307" name="楕円 306"/>
        <xdr:cNvSpPr/>
      </xdr:nvSpPr>
      <xdr:spPr>
        <a:xfrm>
          <a:off x="2857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36195</xdr:rowOff>
    </xdr:from>
    <xdr:to>
      <xdr:col>19</xdr:col>
      <xdr:colOff>177800</xdr:colOff>
      <xdr:row>80</xdr:row>
      <xdr:rowOff>118111</xdr:rowOff>
    </xdr:to>
    <xdr:cxnSp macro="">
      <xdr:nvCxnSpPr>
        <xdr:cNvPr id="308" name="直線コネクタ 307"/>
        <xdr:cNvCxnSpPr/>
      </xdr:nvCxnSpPr>
      <xdr:spPr>
        <a:xfrm flipV="1">
          <a:off x="2908300" y="13752195"/>
          <a:ext cx="889000" cy="8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73025</xdr:rowOff>
    </xdr:from>
    <xdr:to>
      <xdr:col>10</xdr:col>
      <xdr:colOff>165100</xdr:colOff>
      <xdr:row>80</xdr:row>
      <xdr:rowOff>3175</xdr:rowOff>
    </xdr:to>
    <xdr:sp macro="" textlink="">
      <xdr:nvSpPr>
        <xdr:cNvPr id="309" name="楕円 308"/>
        <xdr:cNvSpPr/>
      </xdr:nvSpPr>
      <xdr:spPr>
        <a:xfrm>
          <a:off x="1968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123825</xdr:rowOff>
    </xdr:from>
    <xdr:to>
      <xdr:col>15</xdr:col>
      <xdr:colOff>50800</xdr:colOff>
      <xdr:row>80</xdr:row>
      <xdr:rowOff>118111</xdr:rowOff>
    </xdr:to>
    <xdr:cxnSp macro="">
      <xdr:nvCxnSpPr>
        <xdr:cNvPr id="310" name="直線コネクタ 309"/>
        <xdr:cNvCxnSpPr/>
      </xdr:nvCxnSpPr>
      <xdr:spPr>
        <a:xfrm>
          <a:off x="2019300" y="13668375"/>
          <a:ext cx="889000" cy="16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34925</xdr:rowOff>
    </xdr:from>
    <xdr:to>
      <xdr:col>6</xdr:col>
      <xdr:colOff>38100</xdr:colOff>
      <xdr:row>79</xdr:row>
      <xdr:rowOff>136525</xdr:rowOff>
    </xdr:to>
    <xdr:sp macro="" textlink="">
      <xdr:nvSpPr>
        <xdr:cNvPr id="311" name="楕円 310"/>
        <xdr:cNvSpPr/>
      </xdr:nvSpPr>
      <xdr:spPr>
        <a:xfrm>
          <a:off x="1079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85725</xdr:rowOff>
    </xdr:from>
    <xdr:to>
      <xdr:col>10</xdr:col>
      <xdr:colOff>114300</xdr:colOff>
      <xdr:row>79</xdr:row>
      <xdr:rowOff>123825</xdr:rowOff>
    </xdr:to>
    <xdr:cxnSp macro="">
      <xdr:nvCxnSpPr>
        <xdr:cNvPr id="312" name="直線コネクタ 311"/>
        <xdr:cNvCxnSpPr/>
      </xdr:nvCxnSpPr>
      <xdr:spPr>
        <a:xfrm>
          <a:off x="1130300" y="13630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129557</xdr:rowOff>
    </xdr:from>
    <xdr:ext cx="405111" cy="259045"/>
    <xdr:sp macro="" textlink="">
      <xdr:nvSpPr>
        <xdr:cNvPr id="313" name="n_1aveValue【福祉施設】&#10;有形固定資産減価償却率"/>
        <xdr:cNvSpPr txBox="1"/>
      </xdr:nvSpPr>
      <xdr:spPr>
        <a:xfrm>
          <a:off x="35820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165752</xdr:rowOff>
    </xdr:from>
    <xdr:ext cx="405111" cy="259045"/>
    <xdr:sp macro="" textlink="">
      <xdr:nvSpPr>
        <xdr:cNvPr id="314" name="n_2aveValue【福祉施設】&#10;有形固定資産減価償却率"/>
        <xdr:cNvSpPr txBox="1"/>
      </xdr:nvSpPr>
      <xdr:spPr>
        <a:xfrm>
          <a:off x="2705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87647</xdr:rowOff>
    </xdr:from>
    <xdr:ext cx="405111" cy="259045"/>
    <xdr:sp macro="" textlink="">
      <xdr:nvSpPr>
        <xdr:cNvPr id="315" name="n_3aveValue【福祉施設】&#10;有形固定資産減価償却率"/>
        <xdr:cNvSpPr txBox="1"/>
      </xdr:nvSpPr>
      <xdr:spPr>
        <a:xfrm>
          <a:off x="18167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59072</xdr:rowOff>
    </xdr:from>
    <xdr:ext cx="405111" cy="259045"/>
    <xdr:sp macro="" textlink="">
      <xdr:nvSpPr>
        <xdr:cNvPr id="316" name="n_4aveValue【福祉施設】&#10;有形固定資産減価償却率"/>
        <xdr:cNvSpPr txBox="1"/>
      </xdr:nvSpPr>
      <xdr:spPr>
        <a:xfrm>
          <a:off x="9277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103522</xdr:rowOff>
    </xdr:from>
    <xdr:ext cx="405111" cy="259045"/>
    <xdr:sp macro="" textlink="">
      <xdr:nvSpPr>
        <xdr:cNvPr id="317" name="n_1mainValue【福祉施設】&#10;有形固定資産減価償却率"/>
        <xdr:cNvSpPr txBox="1"/>
      </xdr:nvSpPr>
      <xdr:spPr>
        <a:xfrm>
          <a:off x="3582044"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13988</xdr:rowOff>
    </xdr:from>
    <xdr:ext cx="405111" cy="259045"/>
    <xdr:sp macro="" textlink="">
      <xdr:nvSpPr>
        <xdr:cNvPr id="318" name="n_2mainValue【福祉施設】&#10;有形固定資産減価償却率"/>
        <xdr:cNvSpPr txBox="1"/>
      </xdr:nvSpPr>
      <xdr:spPr>
        <a:xfrm>
          <a:off x="2705744"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19702</xdr:rowOff>
    </xdr:from>
    <xdr:ext cx="405111" cy="259045"/>
    <xdr:sp macro="" textlink="">
      <xdr:nvSpPr>
        <xdr:cNvPr id="319" name="n_3mainValue【福祉施設】&#10;有形固定資産減価償却率"/>
        <xdr:cNvSpPr txBox="1"/>
      </xdr:nvSpPr>
      <xdr:spPr>
        <a:xfrm>
          <a:off x="1816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153052</xdr:rowOff>
    </xdr:from>
    <xdr:ext cx="405111" cy="259045"/>
    <xdr:sp macro="" textlink="">
      <xdr:nvSpPr>
        <xdr:cNvPr id="320" name="n_4mainValue【福祉施設】&#10;有形固定資産減価償却率"/>
        <xdr:cNvSpPr txBox="1"/>
      </xdr:nvSpPr>
      <xdr:spPr>
        <a:xfrm>
          <a:off x="927744" y="1335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xdr:cNvCxnSpPr/>
      </xdr:nvCxnSpPr>
      <xdr:spPr>
        <a:xfrm flipV="1">
          <a:off x="10476865" y="13586461"/>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xdr:cNvSpPr txBox="1"/>
      </xdr:nvSpPr>
      <xdr:spPr>
        <a:xfrm>
          <a:off x="10515600" y="1336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xdr:cNvCxnSpPr/>
      </xdr:nvCxnSpPr>
      <xdr:spPr>
        <a:xfrm>
          <a:off x="10388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72407</xdr:rowOff>
    </xdr:from>
    <xdr:ext cx="469744" cy="259045"/>
    <xdr:sp macro="" textlink="">
      <xdr:nvSpPr>
        <xdr:cNvPr id="349" name="【福祉施設】&#10;一人当たり面積平均値テキスト"/>
        <xdr:cNvSpPr txBox="1"/>
      </xdr:nvSpPr>
      <xdr:spPr>
        <a:xfrm>
          <a:off x="10515600" y="14474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xdr:cNvSpPr/>
      </xdr:nvSpPr>
      <xdr:spPr>
        <a:xfrm>
          <a:off x="104267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xdr:cNvSpPr/>
      </xdr:nvSpPr>
      <xdr:spPr>
        <a:xfrm>
          <a:off x="9588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151130</xdr:rowOff>
    </xdr:from>
    <xdr:to>
      <xdr:col>46</xdr:col>
      <xdr:colOff>38100</xdr:colOff>
      <xdr:row>84</xdr:row>
      <xdr:rowOff>81280</xdr:rowOff>
    </xdr:to>
    <xdr:sp macro="" textlink="">
      <xdr:nvSpPr>
        <xdr:cNvPr id="352" name="フローチャート: 判断 351"/>
        <xdr:cNvSpPr/>
      </xdr:nvSpPr>
      <xdr:spPr>
        <a:xfrm>
          <a:off x="86995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139700</xdr:rowOff>
    </xdr:from>
    <xdr:to>
      <xdr:col>41</xdr:col>
      <xdr:colOff>101600</xdr:colOff>
      <xdr:row>85</xdr:row>
      <xdr:rowOff>69850</xdr:rowOff>
    </xdr:to>
    <xdr:sp macro="" textlink="">
      <xdr:nvSpPr>
        <xdr:cNvPr id="353" name="フローチャート: 判断 352"/>
        <xdr:cNvSpPr/>
      </xdr:nvSpPr>
      <xdr:spPr>
        <a:xfrm>
          <a:off x="7810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143511</xdr:rowOff>
    </xdr:from>
    <xdr:to>
      <xdr:col>36</xdr:col>
      <xdr:colOff>165100</xdr:colOff>
      <xdr:row>85</xdr:row>
      <xdr:rowOff>73661</xdr:rowOff>
    </xdr:to>
    <xdr:sp macro="" textlink="">
      <xdr:nvSpPr>
        <xdr:cNvPr id="354" name="フローチャート: 判断 353"/>
        <xdr:cNvSpPr/>
      </xdr:nvSpPr>
      <xdr:spPr>
        <a:xfrm>
          <a:off x="69215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6350</xdr:rowOff>
    </xdr:from>
    <xdr:to>
      <xdr:col>55</xdr:col>
      <xdr:colOff>50800</xdr:colOff>
      <xdr:row>84</xdr:row>
      <xdr:rowOff>107950</xdr:rowOff>
    </xdr:to>
    <xdr:sp macro="" textlink="">
      <xdr:nvSpPr>
        <xdr:cNvPr id="360" name="楕円 359"/>
        <xdr:cNvSpPr/>
      </xdr:nvSpPr>
      <xdr:spPr>
        <a:xfrm>
          <a:off x="10426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29227</xdr:rowOff>
    </xdr:from>
    <xdr:ext cx="469744" cy="259045"/>
    <xdr:sp macro="" textlink="">
      <xdr:nvSpPr>
        <xdr:cNvPr id="361" name="【福祉施設】&#10;一人当たり面積該当値テキスト"/>
        <xdr:cNvSpPr txBox="1"/>
      </xdr:nvSpPr>
      <xdr:spPr>
        <a:xfrm>
          <a:off x="10515600"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10161</xdr:rowOff>
    </xdr:from>
    <xdr:to>
      <xdr:col>50</xdr:col>
      <xdr:colOff>165100</xdr:colOff>
      <xdr:row>84</xdr:row>
      <xdr:rowOff>111761</xdr:rowOff>
    </xdr:to>
    <xdr:sp macro="" textlink="">
      <xdr:nvSpPr>
        <xdr:cNvPr id="362" name="楕円 361"/>
        <xdr:cNvSpPr/>
      </xdr:nvSpPr>
      <xdr:spPr>
        <a:xfrm>
          <a:off x="9588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57150</xdr:rowOff>
    </xdr:from>
    <xdr:to>
      <xdr:col>55</xdr:col>
      <xdr:colOff>0</xdr:colOff>
      <xdr:row>84</xdr:row>
      <xdr:rowOff>60961</xdr:rowOff>
    </xdr:to>
    <xdr:cxnSp macro="">
      <xdr:nvCxnSpPr>
        <xdr:cNvPr id="363" name="直線コネクタ 362"/>
        <xdr:cNvCxnSpPr/>
      </xdr:nvCxnSpPr>
      <xdr:spPr>
        <a:xfrm flipV="1">
          <a:off x="9639300" y="144589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13970</xdr:rowOff>
    </xdr:from>
    <xdr:to>
      <xdr:col>46</xdr:col>
      <xdr:colOff>38100</xdr:colOff>
      <xdr:row>84</xdr:row>
      <xdr:rowOff>115570</xdr:rowOff>
    </xdr:to>
    <xdr:sp macro="" textlink="">
      <xdr:nvSpPr>
        <xdr:cNvPr id="364" name="楕円 363"/>
        <xdr:cNvSpPr/>
      </xdr:nvSpPr>
      <xdr:spPr>
        <a:xfrm>
          <a:off x="8699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60961</xdr:rowOff>
    </xdr:from>
    <xdr:to>
      <xdr:col>50</xdr:col>
      <xdr:colOff>114300</xdr:colOff>
      <xdr:row>84</xdr:row>
      <xdr:rowOff>64770</xdr:rowOff>
    </xdr:to>
    <xdr:cxnSp macro="">
      <xdr:nvCxnSpPr>
        <xdr:cNvPr id="365" name="直線コネクタ 364"/>
        <xdr:cNvCxnSpPr/>
      </xdr:nvCxnSpPr>
      <xdr:spPr>
        <a:xfrm flipV="1">
          <a:off x="8750300" y="144627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17780</xdr:rowOff>
    </xdr:from>
    <xdr:to>
      <xdr:col>41</xdr:col>
      <xdr:colOff>101600</xdr:colOff>
      <xdr:row>84</xdr:row>
      <xdr:rowOff>119380</xdr:rowOff>
    </xdr:to>
    <xdr:sp macro="" textlink="">
      <xdr:nvSpPr>
        <xdr:cNvPr id="366" name="楕円 365"/>
        <xdr:cNvSpPr/>
      </xdr:nvSpPr>
      <xdr:spPr>
        <a:xfrm>
          <a:off x="781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64770</xdr:rowOff>
    </xdr:from>
    <xdr:to>
      <xdr:col>45</xdr:col>
      <xdr:colOff>177800</xdr:colOff>
      <xdr:row>84</xdr:row>
      <xdr:rowOff>68580</xdr:rowOff>
    </xdr:to>
    <xdr:cxnSp macro="">
      <xdr:nvCxnSpPr>
        <xdr:cNvPr id="367" name="直線コネクタ 366"/>
        <xdr:cNvCxnSpPr/>
      </xdr:nvCxnSpPr>
      <xdr:spPr>
        <a:xfrm flipV="1">
          <a:off x="7861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13970</xdr:rowOff>
    </xdr:from>
    <xdr:to>
      <xdr:col>36</xdr:col>
      <xdr:colOff>165100</xdr:colOff>
      <xdr:row>84</xdr:row>
      <xdr:rowOff>115570</xdr:rowOff>
    </xdr:to>
    <xdr:sp macro="" textlink="">
      <xdr:nvSpPr>
        <xdr:cNvPr id="368" name="楕円 367"/>
        <xdr:cNvSpPr/>
      </xdr:nvSpPr>
      <xdr:spPr>
        <a:xfrm>
          <a:off x="6921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64770</xdr:rowOff>
    </xdr:from>
    <xdr:to>
      <xdr:col>41</xdr:col>
      <xdr:colOff>50800</xdr:colOff>
      <xdr:row>84</xdr:row>
      <xdr:rowOff>68580</xdr:rowOff>
    </xdr:to>
    <xdr:cxnSp macro="">
      <xdr:nvCxnSpPr>
        <xdr:cNvPr id="369" name="直線コネクタ 368"/>
        <xdr:cNvCxnSpPr/>
      </xdr:nvCxnSpPr>
      <xdr:spPr>
        <a:xfrm>
          <a:off x="6972300" y="14466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11447</xdr:rowOff>
    </xdr:from>
    <xdr:ext cx="469744" cy="259045"/>
    <xdr:sp macro="" textlink="">
      <xdr:nvSpPr>
        <xdr:cNvPr id="370" name="n_1aveValue【福祉施設】&#10;一人当たり面積"/>
        <xdr:cNvSpPr txBox="1"/>
      </xdr:nvSpPr>
      <xdr:spPr>
        <a:xfrm>
          <a:off x="9391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97807</xdr:rowOff>
    </xdr:from>
    <xdr:ext cx="469744" cy="259045"/>
    <xdr:sp macro="" textlink="">
      <xdr:nvSpPr>
        <xdr:cNvPr id="371" name="n_2aveValue【福祉施設】&#10;一人当たり面積"/>
        <xdr:cNvSpPr txBox="1"/>
      </xdr:nvSpPr>
      <xdr:spPr>
        <a:xfrm>
          <a:off x="8515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60977</xdr:rowOff>
    </xdr:from>
    <xdr:ext cx="469744" cy="259045"/>
    <xdr:sp macro="" textlink="">
      <xdr:nvSpPr>
        <xdr:cNvPr id="372" name="n_3aveValue【福祉施設】&#10;一人当たり面積"/>
        <xdr:cNvSpPr txBox="1"/>
      </xdr:nvSpPr>
      <xdr:spPr>
        <a:xfrm>
          <a:off x="7626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64788</xdr:rowOff>
    </xdr:from>
    <xdr:ext cx="469744" cy="259045"/>
    <xdr:sp macro="" textlink="">
      <xdr:nvSpPr>
        <xdr:cNvPr id="373" name="n_4aveValue【福祉施設】&#10;一人当たり面積"/>
        <xdr:cNvSpPr txBox="1"/>
      </xdr:nvSpPr>
      <xdr:spPr>
        <a:xfrm>
          <a:off x="6737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128288</xdr:rowOff>
    </xdr:from>
    <xdr:ext cx="469744" cy="259045"/>
    <xdr:sp macro="" textlink="">
      <xdr:nvSpPr>
        <xdr:cNvPr id="374" name="n_1mainValue【福祉施設】&#10;一人当たり面積"/>
        <xdr:cNvSpPr txBox="1"/>
      </xdr:nvSpPr>
      <xdr:spPr>
        <a:xfrm>
          <a:off x="9391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106697</xdr:rowOff>
    </xdr:from>
    <xdr:ext cx="469744" cy="259045"/>
    <xdr:sp macro="" textlink="">
      <xdr:nvSpPr>
        <xdr:cNvPr id="375" name="n_2mainValue【福祉施設】&#10;一人当たり面積"/>
        <xdr:cNvSpPr txBox="1"/>
      </xdr:nvSpPr>
      <xdr:spPr>
        <a:xfrm>
          <a:off x="8515427" y="1450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6" name="n_3mainValue【福祉施設】&#10;一人当たり面積"/>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132097</xdr:rowOff>
    </xdr:from>
    <xdr:ext cx="469744" cy="259045"/>
    <xdr:sp macro="" textlink="">
      <xdr:nvSpPr>
        <xdr:cNvPr id="377" name="n_4mainValue【福祉施設】&#10;一人当たり面積"/>
        <xdr:cNvSpPr txBox="1"/>
      </xdr:nvSpPr>
      <xdr:spPr>
        <a:xfrm>
          <a:off x="6737427" y="1419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xdr:cNvCxnSpPr/>
      </xdr:nvCxnSpPr>
      <xdr:spPr>
        <a:xfrm flipV="1">
          <a:off x="4634865" y="17312639"/>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138084</xdr:rowOff>
    </xdr:from>
    <xdr:ext cx="405111" cy="259045"/>
    <xdr:sp macro="" textlink="">
      <xdr:nvSpPr>
        <xdr:cNvPr id="408" name="【市民会館】&#10;有形固定資産減価償却率平均値テキスト"/>
        <xdr:cNvSpPr txBox="1"/>
      </xdr:nvSpPr>
      <xdr:spPr>
        <a:xfrm>
          <a:off x="4673600" y="1779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xdr:cNvSpPr/>
      </xdr:nvSpPr>
      <xdr:spPr>
        <a:xfrm>
          <a:off x="45847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xdr:cNvSpPr/>
      </xdr:nvSpPr>
      <xdr:spPr>
        <a:xfrm>
          <a:off x="3746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56424</xdr:rowOff>
    </xdr:from>
    <xdr:to>
      <xdr:col>15</xdr:col>
      <xdr:colOff>101600</xdr:colOff>
      <xdr:row>104</xdr:row>
      <xdr:rowOff>158024</xdr:rowOff>
    </xdr:to>
    <xdr:sp macro="" textlink="">
      <xdr:nvSpPr>
        <xdr:cNvPr id="411" name="フローチャート: 判断 410"/>
        <xdr:cNvSpPr/>
      </xdr:nvSpPr>
      <xdr:spPr>
        <a:xfrm>
          <a:off x="2857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100512</xdr:rowOff>
    </xdr:from>
    <xdr:to>
      <xdr:col>10</xdr:col>
      <xdr:colOff>165100</xdr:colOff>
      <xdr:row>105</xdr:row>
      <xdr:rowOff>30662</xdr:rowOff>
    </xdr:to>
    <xdr:sp macro="" textlink="">
      <xdr:nvSpPr>
        <xdr:cNvPr id="412" name="フローチャート: 判断 411"/>
        <xdr:cNvSpPr/>
      </xdr:nvSpPr>
      <xdr:spPr>
        <a:xfrm>
          <a:off x="1968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413" name="フローチャート: 判断 412"/>
        <xdr:cNvSpPr/>
      </xdr:nvSpPr>
      <xdr:spPr>
        <a:xfrm>
          <a:off x="1079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167458</xdr:rowOff>
    </xdr:from>
    <xdr:to>
      <xdr:col>24</xdr:col>
      <xdr:colOff>114300</xdr:colOff>
      <xdr:row>106</xdr:row>
      <xdr:rowOff>97608</xdr:rowOff>
    </xdr:to>
    <xdr:sp macro="" textlink="">
      <xdr:nvSpPr>
        <xdr:cNvPr id="419" name="楕円 418"/>
        <xdr:cNvSpPr/>
      </xdr:nvSpPr>
      <xdr:spPr>
        <a:xfrm>
          <a:off x="4584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145885</xdr:rowOff>
    </xdr:from>
    <xdr:ext cx="405111" cy="259045"/>
    <xdr:sp macro="" textlink="">
      <xdr:nvSpPr>
        <xdr:cNvPr id="420" name="【市民会館】&#10;有形固定資産減価償却率該当値テキスト"/>
        <xdr:cNvSpPr txBox="1"/>
      </xdr:nvSpPr>
      <xdr:spPr>
        <a:xfrm>
          <a:off x="4673600"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131536</xdr:rowOff>
    </xdr:from>
    <xdr:to>
      <xdr:col>20</xdr:col>
      <xdr:colOff>38100</xdr:colOff>
      <xdr:row>106</xdr:row>
      <xdr:rowOff>61686</xdr:rowOff>
    </xdr:to>
    <xdr:sp macro="" textlink="">
      <xdr:nvSpPr>
        <xdr:cNvPr id="421" name="楕円 420"/>
        <xdr:cNvSpPr/>
      </xdr:nvSpPr>
      <xdr:spPr>
        <a:xfrm>
          <a:off x="3746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10886</xdr:rowOff>
    </xdr:from>
    <xdr:to>
      <xdr:col>24</xdr:col>
      <xdr:colOff>63500</xdr:colOff>
      <xdr:row>106</xdr:row>
      <xdr:rowOff>46808</xdr:rowOff>
    </xdr:to>
    <xdr:cxnSp macro="">
      <xdr:nvCxnSpPr>
        <xdr:cNvPr id="422" name="直線コネクタ 421"/>
        <xdr:cNvCxnSpPr/>
      </xdr:nvCxnSpPr>
      <xdr:spPr>
        <a:xfrm>
          <a:off x="3797300" y="181845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97245</xdr:rowOff>
    </xdr:from>
    <xdr:to>
      <xdr:col>15</xdr:col>
      <xdr:colOff>101600</xdr:colOff>
      <xdr:row>106</xdr:row>
      <xdr:rowOff>27395</xdr:rowOff>
    </xdr:to>
    <xdr:sp macro="" textlink="">
      <xdr:nvSpPr>
        <xdr:cNvPr id="423" name="楕円 422"/>
        <xdr:cNvSpPr/>
      </xdr:nvSpPr>
      <xdr:spPr>
        <a:xfrm>
          <a:off x="2857500" y="180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148045</xdr:rowOff>
    </xdr:from>
    <xdr:to>
      <xdr:col>19</xdr:col>
      <xdr:colOff>177800</xdr:colOff>
      <xdr:row>106</xdr:row>
      <xdr:rowOff>10886</xdr:rowOff>
    </xdr:to>
    <xdr:cxnSp macro="">
      <xdr:nvCxnSpPr>
        <xdr:cNvPr id="424" name="直線コネクタ 423"/>
        <xdr:cNvCxnSpPr/>
      </xdr:nvCxnSpPr>
      <xdr:spPr>
        <a:xfrm>
          <a:off x="2908300" y="181502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115207</xdr:rowOff>
    </xdr:from>
    <xdr:to>
      <xdr:col>10</xdr:col>
      <xdr:colOff>165100</xdr:colOff>
      <xdr:row>105</xdr:row>
      <xdr:rowOff>45357</xdr:rowOff>
    </xdr:to>
    <xdr:sp macro="" textlink="">
      <xdr:nvSpPr>
        <xdr:cNvPr id="425" name="楕円 424"/>
        <xdr:cNvSpPr/>
      </xdr:nvSpPr>
      <xdr:spPr>
        <a:xfrm>
          <a:off x="1968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166007</xdr:rowOff>
    </xdr:from>
    <xdr:to>
      <xdr:col>15</xdr:col>
      <xdr:colOff>50800</xdr:colOff>
      <xdr:row>105</xdr:row>
      <xdr:rowOff>148045</xdr:rowOff>
    </xdr:to>
    <xdr:cxnSp macro="">
      <xdr:nvCxnSpPr>
        <xdr:cNvPr id="426" name="直線コネクタ 425"/>
        <xdr:cNvCxnSpPr/>
      </xdr:nvCxnSpPr>
      <xdr:spPr>
        <a:xfrm>
          <a:off x="2019300" y="17996807"/>
          <a:ext cx="889000" cy="15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xdr:rowOff>
    </xdr:from>
    <xdr:to>
      <xdr:col>6</xdr:col>
      <xdr:colOff>38100</xdr:colOff>
      <xdr:row>105</xdr:row>
      <xdr:rowOff>115570</xdr:rowOff>
    </xdr:to>
    <xdr:sp macro="" textlink="">
      <xdr:nvSpPr>
        <xdr:cNvPr id="427" name="楕円 426"/>
        <xdr:cNvSpPr/>
      </xdr:nvSpPr>
      <xdr:spPr>
        <a:xfrm>
          <a:off x="1079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166007</xdr:rowOff>
    </xdr:from>
    <xdr:to>
      <xdr:col>10</xdr:col>
      <xdr:colOff>114300</xdr:colOff>
      <xdr:row>105</xdr:row>
      <xdr:rowOff>64770</xdr:rowOff>
    </xdr:to>
    <xdr:cxnSp macro="">
      <xdr:nvCxnSpPr>
        <xdr:cNvPr id="428" name="直線コネクタ 427"/>
        <xdr:cNvCxnSpPr/>
      </xdr:nvCxnSpPr>
      <xdr:spPr>
        <a:xfrm flipV="1">
          <a:off x="1130300" y="1799680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42290</xdr:rowOff>
    </xdr:from>
    <xdr:ext cx="405111" cy="259045"/>
    <xdr:sp macro="" textlink="">
      <xdr:nvSpPr>
        <xdr:cNvPr id="429" name="n_1aveValue【市民会館】&#10;有形固定資産減価償却率"/>
        <xdr:cNvSpPr txBox="1"/>
      </xdr:nvSpPr>
      <xdr:spPr>
        <a:xfrm>
          <a:off x="3582044" y="1770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3101</xdr:rowOff>
    </xdr:from>
    <xdr:ext cx="405111" cy="259045"/>
    <xdr:sp macro="" textlink="">
      <xdr:nvSpPr>
        <xdr:cNvPr id="430" name="n_2aveValue【市民会館】&#10;有形固定資産減価償却率"/>
        <xdr:cNvSpPr txBox="1"/>
      </xdr:nvSpPr>
      <xdr:spPr>
        <a:xfrm>
          <a:off x="2705744" y="1766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47189</xdr:rowOff>
    </xdr:from>
    <xdr:ext cx="405111" cy="259045"/>
    <xdr:sp macro="" textlink="">
      <xdr:nvSpPr>
        <xdr:cNvPr id="431" name="n_3aveValue【市民会館】&#10;有形固定資産減価償却率"/>
        <xdr:cNvSpPr txBox="1"/>
      </xdr:nvSpPr>
      <xdr:spPr>
        <a:xfrm>
          <a:off x="1816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32" name="n_4aveValue【市民会館】&#10;有形固定資産減価償却率"/>
        <xdr:cNvSpPr txBox="1"/>
      </xdr:nvSpPr>
      <xdr:spPr>
        <a:xfrm>
          <a:off x="927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52813</xdr:rowOff>
    </xdr:from>
    <xdr:ext cx="405111" cy="259045"/>
    <xdr:sp macro="" textlink="">
      <xdr:nvSpPr>
        <xdr:cNvPr id="433" name="n_1mainValue【市民会館】&#10;有形固定資産減価償却率"/>
        <xdr:cNvSpPr txBox="1"/>
      </xdr:nvSpPr>
      <xdr:spPr>
        <a:xfrm>
          <a:off x="35820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18522</xdr:rowOff>
    </xdr:from>
    <xdr:ext cx="405111" cy="259045"/>
    <xdr:sp macro="" textlink="">
      <xdr:nvSpPr>
        <xdr:cNvPr id="434" name="n_2mainValue【市民会館】&#10;有形固定資産減価償却率"/>
        <xdr:cNvSpPr txBox="1"/>
      </xdr:nvSpPr>
      <xdr:spPr>
        <a:xfrm>
          <a:off x="2705744"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36484</xdr:rowOff>
    </xdr:from>
    <xdr:ext cx="405111" cy="259045"/>
    <xdr:sp macro="" textlink="">
      <xdr:nvSpPr>
        <xdr:cNvPr id="435" name="n_3mainValue【市民会館】&#10;有形固定資産減価償却率"/>
        <xdr:cNvSpPr txBox="1"/>
      </xdr:nvSpPr>
      <xdr:spPr>
        <a:xfrm>
          <a:off x="1816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106697</xdr:rowOff>
    </xdr:from>
    <xdr:ext cx="405111" cy="259045"/>
    <xdr:sp macro="" textlink="">
      <xdr:nvSpPr>
        <xdr:cNvPr id="436" name="n_4mainValue【市民会館】&#10;有形固定資産減価償却率"/>
        <xdr:cNvSpPr txBox="1"/>
      </xdr:nvSpPr>
      <xdr:spPr>
        <a:xfrm>
          <a:off x="927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xdr:cNvCxnSpPr/>
      </xdr:nvCxnSpPr>
      <xdr:spPr>
        <a:xfrm flipV="1">
          <a:off x="10476865" y="171564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xdr:cNvSpPr txBox="1"/>
      </xdr:nvSpPr>
      <xdr:spPr>
        <a:xfrm>
          <a:off x="10515600" y="1693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10388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xdr:cNvSpPr txBox="1"/>
      </xdr:nvSpPr>
      <xdr:spPr>
        <a:xfrm>
          <a:off x="1051560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xdr:cNvSpPr/>
      </xdr:nvSpPr>
      <xdr:spPr>
        <a:xfrm>
          <a:off x="9588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68" name="フローチャート: 判断 467"/>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170180</xdr:rowOff>
    </xdr:from>
    <xdr:to>
      <xdr:col>41</xdr:col>
      <xdr:colOff>101600</xdr:colOff>
      <xdr:row>106</xdr:row>
      <xdr:rowOff>100330</xdr:rowOff>
    </xdr:to>
    <xdr:sp macro="" textlink="">
      <xdr:nvSpPr>
        <xdr:cNvPr id="469" name="フローチャート: 判断 468"/>
        <xdr:cNvSpPr/>
      </xdr:nvSpPr>
      <xdr:spPr>
        <a:xfrm>
          <a:off x="7810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109220</xdr:rowOff>
    </xdr:from>
    <xdr:to>
      <xdr:col>36</xdr:col>
      <xdr:colOff>165100</xdr:colOff>
      <xdr:row>106</xdr:row>
      <xdr:rowOff>39370</xdr:rowOff>
    </xdr:to>
    <xdr:sp macro="" textlink="">
      <xdr:nvSpPr>
        <xdr:cNvPr id="470" name="フローチャート: 判断 469"/>
        <xdr:cNvSpPr/>
      </xdr:nvSpPr>
      <xdr:spPr>
        <a:xfrm>
          <a:off x="6921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132080</xdr:rowOff>
    </xdr:from>
    <xdr:to>
      <xdr:col>55</xdr:col>
      <xdr:colOff>50800</xdr:colOff>
      <xdr:row>105</xdr:row>
      <xdr:rowOff>62230</xdr:rowOff>
    </xdr:to>
    <xdr:sp macro="" textlink="">
      <xdr:nvSpPr>
        <xdr:cNvPr id="476" name="楕円 475"/>
        <xdr:cNvSpPr/>
      </xdr:nvSpPr>
      <xdr:spPr>
        <a:xfrm>
          <a:off x="10426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154957</xdr:rowOff>
    </xdr:from>
    <xdr:ext cx="469744" cy="259045"/>
    <xdr:sp macro="" textlink="">
      <xdr:nvSpPr>
        <xdr:cNvPr id="477" name="【市民会館】&#10;一人当たり面積該当値テキスト"/>
        <xdr:cNvSpPr txBox="1"/>
      </xdr:nvSpPr>
      <xdr:spPr>
        <a:xfrm>
          <a:off x="10515600"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139700</xdr:rowOff>
    </xdr:from>
    <xdr:to>
      <xdr:col>50</xdr:col>
      <xdr:colOff>165100</xdr:colOff>
      <xdr:row>105</xdr:row>
      <xdr:rowOff>69850</xdr:rowOff>
    </xdr:to>
    <xdr:sp macro="" textlink="">
      <xdr:nvSpPr>
        <xdr:cNvPr id="478" name="楕円 477"/>
        <xdr:cNvSpPr/>
      </xdr:nvSpPr>
      <xdr:spPr>
        <a:xfrm>
          <a:off x="958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11430</xdr:rowOff>
    </xdr:from>
    <xdr:to>
      <xdr:col>55</xdr:col>
      <xdr:colOff>0</xdr:colOff>
      <xdr:row>105</xdr:row>
      <xdr:rowOff>19050</xdr:rowOff>
    </xdr:to>
    <xdr:cxnSp macro="">
      <xdr:nvCxnSpPr>
        <xdr:cNvPr id="479" name="直線コネクタ 478"/>
        <xdr:cNvCxnSpPr/>
      </xdr:nvCxnSpPr>
      <xdr:spPr>
        <a:xfrm flipV="1">
          <a:off x="9639300" y="18013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80" name="楕円 479"/>
        <xdr:cNvSpPr/>
      </xdr:nvSpPr>
      <xdr:spPr>
        <a:xfrm>
          <a:off x="8699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19050</xdr:rowOff>
    </xdr:from>
    <xdr:to>
      <xdr:col>50</xdr:col>
      <xdr:colOff>114300</xdr:colOff>
      <xdr:row>105</xdr:row>
      <xdr:rowOff>26670</xdr:rowOff>
    </xdr:to>
    <xdr:cxnSp macro="">
      <xdr:nvCxnSpPr>
        <xdr:cNvPr id="481" name="直線コネクタ 480"/>
        <xdr:cNvCxnSpPr/>
      </xdr:nvCxnSpPr>
      <xdr:spPr>
        <a:xfrm flipV="1">
          <a:off x="8750300" y="1802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151130</xdr:rowOff>
    </xdr:from>
    <xdr:to>
      <xdr:col>41</xdr:col>
      <xdr:colOff>101600</xdr:colOff>
      <xdr:row>105</xdr:row>
      <xdr:rowOff>81280</xdr:rowOff>
    </xdr:to>
    <xdr:sp macro="" textlink="">
      <xdr:nvSpPr>
        <xdr:cNvPr id="482" name="楕円 481"/>
        <xdr:cNvSpPr/>
      </xdr:nvSpPr>
      <xdr:spPr>
        <a:xfrm>
          <a:off x="781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26670</xdr:rowOff>
    </xdr:from>
    <xdr:to>
      <xdr:col>45</xdr:col>
      <xdr:colOff>177800</xdr:colOff>
      <xdr:row>105</xdr:row>
      <xdr:rowOff>30480</xdr:rowOff>
    </xdr:to>
    <xdr:cxnSp macro="">
      <xdr:nvCxnSpPr>
        <xdr:cNvPr id="483" name="直線コネクタ 482"/>
        <xdr:cNvCxnSpPr/>
      </xdr:nvCxnSpPr>
      <xdr:spPr>
        <a:xfrm flipV="1">
          <a:off x="7861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21589</xdr:rowOff>
    </xdr:from>
    <xdr:to>
      <xdr:col>36</xdr:col>
      <xdr:colOff>165100</xdr:colOff>
      <xdr:row>105</xdr:row>
      <xdr:rowOff>123189</xdr:rowOff>
    </xdr:to>
    <xdr:sp macro="" textlink="">
      <xdr:nvSpPr>
        <xdr:cNvPr id="484" name="楕円 483"/>
        <xdr:cNvSpPr/>
      </xdr:nvSpPr>
      <xdr:spPr>
        <a:xfrm>
          <a:off x="6921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30480</xdr:rowOff>
    </xdr:from>
    <xdr:to>
      <xdr:col>41</xdr:col>
      <xdr:colOff>50800</xdr:colOff>
      <xdr:row>105</xdr:row>
      <xdr:rowOff>72389</xdr:rowOff>
    </xdr:to>
    <xdr:cxnSp macro="">
      <xdr:nvCxnSpPr>
        <xdr:cNvPr id="485" name="直線コネクタ 484"/>
        <xdr:cNvCxnSpPr/>
      </xdr:nvCxnSpPr>
      <xdr:spPr>
        <a:xfrm flipV="1">
          <a:off x="6972300" y="180327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64788</xdr:rowOff>
    </xdr:from>
    <xdr:ext cx="469744" cy="259045"/>
    <xdr:sp macro="" textlink="">
      <xdr:nvSpPr>
        <xdr:cNvPr id="487" name="n_2aveValue【市民会館】&#10;一人当たり面積"/>
        <xdr:cNvSpPr txBox="1"/>
      </xdr:nvSpPr>
      <xdr:spPr>
        <a:xfrm>
          <a:off x="8515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8" name="n_3aveValue【市民会館】&#10;一人当たり面積"/>
        <xdr:cNvSpPr txBox="1"/>
      </xdr:nvSpPr>
      <xdr:spPr>
        <a:xfrm>
          <a:off x="7626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30497</xdr:rowOff>
    </xdr:from>
    <xdr:ext cx="469744" cy="259045"/>
    <xdr:sp macro="" textlink="">
      <xdr:nvSpPr>
        <xdr:cNvPr id="489" name="n_4aveValue【市民会館】&#10;一人当たり面積"/>
        <xdr:cNvSpPr txBox="1"/>
      </xdr:nvSpPr>
      <xdr:spPr>
        <a:xfrm>
          <a:off x="6737427" y="1820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86377</xdr:rowOff>
    </xdr:from>
    <xdr:ext cx="469744" cy="259045"/>
    <xdr:sp macro="" textlink="">
      <xdr:nvSpPr>
        <xdr:cNvPr id="490" name="n_1main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91" name="n_2mainValue【市民会館】&#10;一人当たり面積"/>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92" name="n_3mainValue【市民会館】&#10;一人当たり面積"/>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139716</xdr:rowOff>
    </xdr:from>
    <xdr:ext cx="469744" cy="259045"/>
    <xdr:sp macro="" textlink="">
      <xdr:nvSpPr>
        <xdr:cNvPr id="493" name="n_4mainValue【市民会館】&#10;一人当たり面積"/>
        <xdr:cNvSpPr txBox="1"/>
      </xdr:nvSpPr>
      <xdr:spPr>
        <a:xfrm>
          <a:off x="6737427" y="1779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xdr:cNvCxnSpPr/>
      </xdr:nvCxnSpPr>
      <xdr:spPr>
        <a:xfrm flipV="1">
          <a:off x="16318864" y="5800997"/>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xdr:cNvSpPr txBox="1"/>
      </xdr:nvSpPr>
      <xdr:spPr>
        <a:xfrm>
          <a:off x="16357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xdr:cNvCxnSpPr/>
      </xdr:nvCxnSpPr>
      <xdr:spPr>
        <a:xfrm>
          <a:off x="16230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xdr:cNvSpPr txBox="1"/>
      </xdr:nvSpPr>
      <xdr:spPr>
        <a:xfrm>
          <a:off x="16357600" y="557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xdr:cNvCxnSpPr/>
      </xdr:nvCxnSpPr>
      <xdr:spPr>
        <a:xfrm>
          <a:off x="16230600" y="580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54446</xdr:rowOff>
    </xdr:from>
    <xdr:ext cx="405111" cy="259045"/>
    <xdr:sp macro="" textlink="">
      <xdr:nvSpPr>
        <xdr:cNvPr id="524" name="【一般廃棄物処理施設】&#10;有形固定資産減価償却率平均値テキスト"/>
        <xdr:cNvSpPr txBox="1"/>
      </xdr:nvSpPr>
      <xdr:spPr>
        <a:xfrm>
          <a:off x="16357600" y="656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xdr:cNvSpPr/>
      </xdr:nvSpPr>
      <xdr:spPr>
        <a:xfrm>
          <a:off x="162687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22134</xdr:rowOff>
    </xdr:from>
    <xdr:to>
      <xdr:col>76</xdr:col>
      <xdr:colOff>165100</xdr:colOff>
      <xdr:row>38</xdr:row>
      <xdr:rowOff>123734</xdr:rowOff>
    </xdr:to>
    <xdr:sp macro="" textlink="">
      <xdr:nvSpPr>
        <xdr:cNvPr id="527" name="フローチャート: 判断 526"/>
        <xdr:cNvSpPr/>
      </xdr:nvSpPr>
      <xdr:spPr>
        <a:xfrm>
          <a:off x="14541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28" name="フローチャート: 判断 527"/>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144599</xdr:rowOff>
    </xdr:from>
    <xdr:to>
      <xdr:col>67</xdr:col>
      <xdr:colOff>101600</xdr:colOff>
      <xdr:row>38</xdr:row>
      <xdr:rowOff>74749</xdr:rowOff>
    </xdr:to>
    <xdr:sp macro="" textlink="">
      <xdr:nvSpPr>
        <xdr:cNvPr id="529" name="フローチャート: 判断 528"/>
        <xdr:cNvSpPr/>
      </xdr:nvSpPr>
      <xdr:spPr>
        <a:xfrm>
          <a:off x="127635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31931</xdr:rowOff>
    </xdr:from>
    <xdr:to>
      <xdr:col>85</xdr:col>
      <xdr:colOff>177800</xdr:colOff>
      <xdr:row>36</xdr:row>
      <xdr:rowOff>133531</xdr:rowOff>
    </xdr:to>
    <xdr:sp macro="" textlink="">
      <xdr:nvSpPr>
        <xdr:cNvPr id="535" name="楕円 534"/>
        <xdr:cNvSpPr/>
      </xdr:nvSpPr>
      <xdr:spPr>
        <a:xfrm>
          <a:off x="16268700" y="620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54808</xdr:rowOff>
    </xdr:from>
    <xdr:ext cx="405111" cy="259045"/>
    <xdr:sp macro="" textlink="">
      <xdr:nvSpPr>
        <xdr:cNvPr id="536" name="【一般廃棄物処理施設】&#10;有形固定資産減価償却率該当値テキスト"/>
        <xdr:cNvSpPr txBox="1"/>
      </xdr:nvSpPr>
      <xdr:spPr>
        <a:xfrm>
          <a:off x="16357600" y="605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537" name="楕円 536"/>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7620</xdr:rowOff>
    </xdr:from>
    <xdr:to>
      <xdr:col>85</xdr:col>
      <xdr:colOff>127000</xdr:colOff>
      <xdr:row>36</xdr:row>
      <xdr:rowOff>82731</xdr:rowOff>
    </xdr:to>
    <xdr:cxnSp macro="">
      <xdr:nvCxnSpPr>
        <xdr:cNvPr id="538" name="直線コネクタ 537"/>
        <xdr:cNvCxnSpPr/>
      </xdr:nvCxnSpPr>
      <xdr:spPr>
        <a:xfrm>
          <a:off x="15481300" y="6179820"/>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49893</xdr:rowOff>
    </xdr:from>
    <xdr:to>
      <xdr:col>76</xdr:col>
      <xdr:colOff>165100</xdr:colOff>
      <xdr:row>35</xdr:row>
      <xdr:rowOff>151493</xdr:rowOff>
    </xdr:to>
    <xdr:sp macro="" textlink="">
      <xdr:nvSpPr>
        <xdr:cNvPr id="539" name="楕円 538"/>
        <xdr:cNvSpPr/>
      </xdr:nvSpPr>
      <xdr:spPr>
        <a:xfrm>
          <a:off x="14541500" y="605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100693</xdr:rowOff>
    </xdr:from>
    <xdr:to>
      <xdr:col>81</xdr:col>
      <xdr:colOff>50800</xdr:colOff>
      <xdr:row>36</xdr:row>
      <xdr:rowOff>7620</xdr:rowOff>
    </xdr:to>
    <xdr:cxnSp macro="">
      <xdr:nvCxnSpPr>
        <xdr:cNvPr id="540" name="直線コネクタ 539"/>
        <xdr:cNvCxnSpPr/>
      </xdr:nvCxnSpPr>
      <xdr:spPr>
        <a:xfrm>
          <a:off x="14592300" y="610144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146231</xdr:rowOff>
    </xdr:from>
    <xdr:to>
      <xdr:col>72</xdr:col>
      <xdr:colOff>38100</xdr:colOff>
      <xdr:row>35</xdr:row>
      <xdr:rowOff>76381</xdr:rowOff>
    </xdr:to>
    <xdr:sp macro="" textlink="">
      <xdr:nvSpPr>
        <xdr:cNvPr id="541" name="楕円 540"/>
        <xdr:cNvSpPr/>
      </xdr:nvSpPr>
      <xdr:spPr>
        <a:xfrm>
          <a:off x="13652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25581</xdr:rowOff>
    </xdr:from>
    <xdr:to>
      <xdr:col>76</xdr:col>
      <xdr:colOff>114300</xdr:colOff>
      <xdr:row>35</xdr:row>
      <xdr:rowOff>100693</xdr:rowOff>
    </xdr:to>
    <xdr:cxnSp macro="">
      <xdr:nvCxnSpPr>
        <xdr:cNvPr id="542" name="直線コネクタ 541"/>
        <xdr:cNvCxnSpPr/>
      </xdr:nvCxnSpPr>
      <xdr:spPr>
        <a:xfrm>
          <a:off x="13703300" y="6026331"/>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71120</xdr:rowOff>
    </xdr:from>
    <xdr:to>
      <xdr:col>67</xdr:col>
      <xdr:colOff>101600</xdr:colOff>
      <xdr:row>35</xdr:row>
      <xdr:rowOff>1270</xdr:rowOff>
    </xdr:to>
    <xdr:sp macro="" textlink="">
      <xdr:nvSpPr>
        <xdr:cNvPr id="543" name="楕円 542"/>
        <xdr:cNvSpPr/>
      </xdr:nvSpPr>
      <xdr:spPr>
        <a:xfrm>
          <a:off x="12763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121920</xdr:rowOff>
    </xdr:from>
    <xdr:to>
      <xdr:col>71</xdr:col>
      <xdr:colOff>177800</xdr:colOff>
      <xdr:row>35</xdr:row>
      <xdr:rowOff>25581</xdr:rowOff>
    </xdr:to>
    <xdr:cxnSp macro="">
      <xdr:nvCxnSpPr>
        <xdr:cNvPr id="544" name="直線コネクタ 543"/>
        <xdr:cNvCxnSpPr/>
      </xdr:nvCxnSpPr>
      <xdr:spPr>
        <a:xfrm>
          <a:off x="12814300" y="59512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34851</xdr:rowOff>
    </xdr:from>
    <xdr:ext cx="405111" cy="259045"/>
    <xdr:sp macro="" textlink="">
      <xdr:nvSpPr>
        <xdr:cNvPr id="545" name="n_1aveValue【一般廃棄物処理施設】&#10;有形固定資産減価償却率"/>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114861</xdr:rowOff>
    </xdr:from>
    <xdr:ext cx="405111" cy="259045"/>
    <xdr:sp macro="" textlink="">
      <xdr:nvSpPr>
        <xdr:cNvPr id="546" name="n_2aveValue【一般廃棄物処理施設】&#10;有形固定資産減価償却率"/>
        <xdr:cNvSpPr txBox="1"/>
      </xdr:nvSpPr>
      <xdr:spPr>
        <a:xfrm>
          <a:off x="14389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80571</xdr:rowOff>
    </xdr:from>
    <xdr:ext cx="405111" cy="259045"/>
    <xdr:sp macro="" textlink="">
      <xdr:nvSpPr>
        <xdr:cNvPr id="547" name="n_3aveValue【一般廃棄物処理施設】&#10;有形固定資産減価償却率"/>
        <xdr:cNvSpPr txBox="1"/>
      </xdr:nvSpPr>
      <xdr:spPr>
        <a:xfrm>
          <a:off x="13500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65876</xdr:rowOff>
    </xdr:from>
    <xdr:ext cx="405111" cy="259045"/>
    <xdr:sp macro="" textlink="">
      <xdr:nvSpPr>
        <xdr:cNvPr id="548" name="n_4aveValue【一般廃棄物処理施設】&#10;有形固定資産減価償却率"/>
        <xdr:cNvSpPr txBox="1"/>
      </xdr:nvSpPr>
      <xdr:spPr>
        <a:xfrm>
          <a:off x="12611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549" name="n_1mainValue【一般廃棄物処理施設】&#10;有形固定資産減価償却率"/>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168020</xdr:rowOff>
    </xdr:from>
    <xdr:ext cx="405111" cy="259045"/>
    <xdr:sp macro="" textlink="">
      <xdr:nvSpPr>
        <xdr:cNvPr id="550" name="n_2mainValue【一般廃棄物処理施設】&#10;有形固定資産減価償却率"/>
        <xdr:cNvSpPr txBox="1"/>
      </xdr:nvSpPr>
      <xdr:spPr>
        <a:xfrm>
          <a:off x="14389744" y="582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92908</xdr:rowOff>
    </xdr:from>
    <xdr:ext cx="405111" cy="259045"/>
    <xdr:sp macro="" textlink="">
      <xdr:nvSpPr>
        <xdr:cNvPr id="551" name="n_3mainValue【一般廃棄物処理施設】&#10;有形固定資産減価償却率"/>
        <xdr:cNvSpPr txBox="1"/>
      </xdr:nvSpPr>
      <xdr:spPr>
        <a:xfrm>
          <a:off x="13500744" y="575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17797</xdr:rowOff>
    </xdr:from>
    <xdr:ext cx="405111" cy="259045"/>
    <xdr:sp macro="" textlink="">
      <xdr:nvSpPr>
        <xdr:cNvPr id="552" name="n_4mainValue【一般廃棄物処理施設】&#10;有形固定資産減価償却率"/>
        <xdr:cNvSpPr txBox="1"/>
      </xdr:nvSpPr>
      <xdr:spPr>
        <a:xfrm>
          <a:off x="12611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xdr:cNvCxnSpPr/>
      </xdr:nvCxnSpPr>
      <xdr:spPr>
        <a:xfrm flipV="1">
          <a:off x="22160864" y="5957084"/>
          <a:ext cx="0" cy="1280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xdr:cNvSpPr txBox="1"/>
      </xdr:nvSpPr>
      <xdr:spPr>
        <a:xfrm>
          <a:off x="2219960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xdr:cNvCxnSpPr/>
      </xdr:nvCxnSpPr>
      <xdr:spPr>
        <a:xfrm>
          <a:off x="22072600" y="595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xdr:cNvSpPr txBox="1"/>
      </xdr:nvSpPr>
      <xdr:spPr>
        <a:xfrm>
          <a:off x="22199600" y="6810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xdr:cNvSpPr/>
      </xdr:nvSpPr>
      <xdr:spPr>
        <a:xfrm>
          <a:off x="221107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xdr:cNvSpPr/>
      </xdr:nvSpPr>
      <xdr:spPr>
        <a:xfrm>
          <a:off x="21272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148630</xdr:rowOff>
    </xdr:from>
    <xdr:to>
      <xdr:col>107</xdr:col>
      <xdr:colOff>101600</xdr:colOff>
      <xdr:row>40</xdr:row>
      <xdr:rowOff>78780</xdr:rowOff>
    </xdr:to>
    <xdr:sp macro="" textlink="">
      <xdr:nvSpPr>
        <xdr:cNvPr id="584" name="フローチャート: 判断 583"/>
        <xdr:cNvSpPr/>
      </xdr:nvSpPr>
      <xdr:spPr>
        <a:xfrm>
          <a:off x="20383500" y="683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52821</xdr:rowOff>
    </xdr:from>
    <xdr:to>
      <xdr:col>102</xdr:col>
      <xdr:colOff>165100</xdr:colOff>
      <xdr:row>40</xdr:row>
      <xdr:rowOff>154421</xdr:rowOff>
    </xdr:to>
    <xdr:sp macro="" textlink="">
      <xdr:nvSpPr>
        <xdr:cNvPr id="585" name="フローチャート: 判断 584"/>
        <xdr:cNvSpPr/>
      </xdr:nvSpPr>
      <xdr:spPr>
        <a:xfrm>
          <a:off x="19494500" y="691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64308</xdr:rowOff>
    </xdr:from>
    <xdr:to>
      <xdr:col>98</xdr:col>
      <xdr:colOff>38100</xdr:colOff>
      <xdr:row>40</xdr:row>
      <xdr:rowOff>165908</xdr:rowOff>
    </xdr:to>
    <xdr:sp macro="" textlink="">
      <xdr:nvSpPr>
        <xdr:cNvPr id="586" name="フローチャート: 判断 585"/>
        <xdr:cNvSpPr/>
      </xdr:nvSpPr>
      <xdr:spPr>
        <a:xfrm>
          <a:off x="18605500" y="692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144538</xdr:rowOff>
    </xdr:from>
    <xdr:to>
      <xdr:col>116</xdr:col>
      <xdr:colOff>114300</xdr:colOff>
      <xdr:row>40</xdr:row>
      <xdr:rowOff>74688</xdr:rowOff>
    </xdr:to>
    <xdr:sp macro="" textlink="">
      <xdr:nvSpPr>
        <xdr:cNvPr id="592" name="楕円 591"/>
        <xdr:cNvSpPr/>
      </xdr:nvSpPr>
      <xdr:spPr>
        <a:xfrm>
          <a:off x="22110700" y="683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167415</xdr:rowOff>
    </xdr:from>
    <xdr:ext cx="534377" cy="259045"/>
    <xdr:sp macro="" textlink="">
      <xdr:nvSpPr>
        <xdr:cNvPr id="593" name="【一般廃棄物処理施設】&#10;一人当たり有形固定資産（償却資産）額該当値テキスト"/>
        <xdr:cNvSpPr txBox="1"/>
      </xdr:nvSpPr>
      <xdr:spPr>
        <a:xfrm>
          <a:off x="22199600" y="66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151839</xdr:rowOff>
    </xdr:from>
    <xdr:to>
      <xdr:col>112</xdr:col>
      <xdr:colOff>38100</xdr:colOff>
      <xdr:row>40</xdr:row>
      <xdr:rowOff>81989</xdr:rowOff>
    </xdr:to>
    <xdr:sp macro="" textlink="">
      <xdr:nvSpPr>
        <xdr:cNvPr id="594" name="楕円 593"/>
        <xdr:cNvSpPr/>
      </xdr:nvSpPr>
      <xdr:spPr>
        <a:xfrm>
          <a:off x="21272500" y="683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23888</xdr:rowOff>
    </xdr:from>
    <xdr:to>
      <xdr:col>116</xdr:col>
      <xdr:colOff>63500</xdr:colOff>
      <xdr:row>40</xdr:row>
      <xdr:rowOff>31189</xdr:rowOff>
    </xdr:to>
    <xdr:cxnSp macro="">
      <xdr:nvCxnSpPr>
        <xdr:cNvPr id="595" name="直線コネクタ 594"/>
        <xdr:cNvCxnSpPr/>
      </xdr:nvCxnSpPr>
      <xdr:spPr>
        <a:xfrm flipV="1">
          <a:off x="21323300" y="6881888"/>
          <a:ext cx="838200" cy="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154277</xdr:rowOff>
    </xdr:from>
    <xdr:to>
      <xdr:col>107</xdr:col>
      <xdr:colOff>101600</xdr:colOff>
      <xdr:row>40</xdr:row>
      <xdr:rowOff>84427</xdr:rowOff>
    </xdr:to>
    <xdr:sp macro="" textlink="">
      <xdr:nvSpPr>
        <xdr:cNvPr id="596" name="楕円 595"/>
        <xdr:cNvSpPr/>
      </xdr:nvSpPr>
      <xdr:spPr>
        <a:xfrm>
          <a:off x="20383500" y="68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31189</xdr:rowOff>
    </xdr:from>
    <xdr:to>
      <xdr:col>111</xdr:col>
      <xdr:colOff>177800</xdr:colOff>
      <xdr:row>40</xdr:row>
      <xdr:rowOff>33627</xdr:rowOff>
    </xdr:to>
    <xdr:cxnSp macro="">
      <xdr:nvCxnSpPr>
        <xdr:cNvPr id="597" name="直線コネクタ 596"/>
        <xdr:cNvCxnSpPr/>
      </xdr:nvCxnSpPr>
      <xdr:spPr>
        <a:xfrm flipV="1">
          <a:off x="20434300" y="6889189"/>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159638</xdr:rowOff>
    </xdr:from>
    <xdr:to>
      <xdr:col>102</xdr:col>
      <xdr:colOff>165100</xdr:colOff>
      <xdr:row>40</xdr:row>
      <xdr:rowOff>89788</xdr:rowOff>
    </xdr:to>
    <xdr:sp macro="" textlink="">
      <xdr:nvSpPr>
        <xdr:cNvPr id="598" name="楕円 597"/>
        <xdr:cNvSpPr/>
      </xdr:nvSpPr>
      <xdr:spPr>
        <a:xfrm>
          <a:off x="19494500" y="684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33627</xdr:rowOff>
    </xdr:from>
    <xdr:to>
      <xdr:col>107</xdr:col>
      <xdr:colOff>50800</xdr:colOff>
      <xdr:row>40</xdr:row>
      <xdr:rowOff>38988</xdr:rowOff>
    </xdr:to>
    <xdr:cxnSp macro="">
      <xdr:nvCxnSpPr>
        <xdr:cNvPr id="599" name="直線コネクタ 598"/>
        <xdr:cNvCxnSpPr/>
      </xdr:nvCxnSpPr>
      <xdr:spPr>
        <a:xfrm flipV="1">
          <a:off x="19545300" y="6891627"/>
          <a:ext cx="889000" cy="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170717</xdr:rowOff>
    </xdr:from>
    <xdr:to>
      <xdr:col>98</xdr:col>
      <xdr:colOff>38100</xdr:colOff>
      <xdr:row>40</xdr:row>
      <xdr:rowOff>100867</xdr:rowOff>
    </xdr:to>
    <xdr:sp macro="" textlink="">
      <xdr:nvSpPr>
        <xdr:cNvPr id="600" name="楕円 599"/>
        <xdr:cNvSpPr/>
      </xdr:nvSpPr>
      <xdr:spPr>
        <a:xfrm>
          <a:off x="18605500" y="685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38988</xdr:rowOff>
    </xdr:from>
    <xdr:to>
      <xdr:col>102</xdr:col>
      <xdr:colOff>114300</xdr:colOff>
      <xdr:row>40</xdr:row>
      <xdr:rowOff>50067</xdr:rowOff>
    </xdr:to>
    <xdr:cxnSp macro="">
      <xdr:nvCxnSpPr>
        <xdr:cNvPr id="601" name="直線コネクタ 600"/>
        <xdr:cNvCxnSpPr/>
      </xdr:nvCxnSpPr>
      <xdr:spPr>
        <a:xfrm flipV="1">
          <a:off x="18656300" y="6896988"/>
          <a:ext cx="889000" cy="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xdr:cNvSpPr txBox="1"/>
      </xdr:nvSpPr>
      <xdr:spPr>
        <a:xfrm>
          <a:off x="21043411" y="69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95307</xdr:rowOff>
    </xdr:from>
    <xdr:ext cx="534377" cy="259045"/>
    <xdr:sp macro="" textlink="">
      <xdr:nvSpPr>
        <xdr:cNvPr id="603" name="n_2aveValue【一般廃棄物処理施設】&#10;一人当たり有形固定資産（償却資産）額"/>
        <xdr:cNvSpPr txBox="1"/>
      </xdr:nvSpPr>
      <xdr:spPr>
        <a:xfrm>
          <a:off x="20167111" y="661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145548</xdr:rowOff>
    </xdr:from>
    <xdr:ext cx="534377" cy="259045"/>
    <xdr:sp macro="" textlink="">
      <xdr:nvSpPr>
        <xdr:cNvPr id="604" name="n_3aveValue【一般廃棄物処理施設】&#10;一人当たり有形固定資産（償却資産）額"/>
        <xdr:cNvSpPr txBox="1"/>
      </xdr:nvSpPr>
      <xdr:spPr>
        <a:xfrm>
          <a:off x="19278111" y="700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157035</xdr:rowOff>
    </xdr:from>
    <xdr:ext cx="534377" cy="259045"/>
    <xdr:sp macro="" textlink="">
      <xdr:nvSpPr>
        <xdr:cNvPr id="605" name="n_4aveValue【一般廃棄物処理施設】&#10;一人当たり有形固定資産（償却資産）額"/>
        <xdr:cNvSpPr txBox="1"/>
      </xdr:nvSpPr>
      <xdr:spPr>
        <a:xfrm>
          <a:off x="18389111" y="701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98516</xdr:rowOff>
    </xdr:from>
    <xdr:ext cx="534377" cy="259045"/>
    <xdr:sp macro="" textlink="">
      <xdr:nvSpPr>
        <xdr:cNvPr id="606" name="n_1mainValue【一般廃棄物処理施設】&#10;一人当たり有形固定資産（償却資産）額"/>
        <xdr:cNvSpPr txBox="1"/>
      </xdr:nvSpPr>
      <xdr:spPr>
        <a:xfrm>
          <a:off x="21043411" y="66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75554</xdr:rowOff>
    </xdr:from>
    <xdr:ext cx="534377" cy="259045"/>
    <xdr:sp macro="" textlink="">
      <xdr:nvSpPr>
        <xdr:cNvPr id="607" name="n_2mainValue【一般廃棄物処理施設】&#10;一人当たり有形固定資産（償却資産）額"/>
        <xdr:cNvSpPr txBox="1"/>
      </xdr:nvSpPr>
      <xdr:spPr>
        <a:xfrm>
          <a:off x="20167111" y="693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106315</xdr:rowOff>
    </xdr:from>
    <xdr:ext cx="534377" cy="259045"/>
    <xdr:sp macro="" textlink="">
      <xdr:nvSpPr>
        <xdr:cNvPr id="608" name="n_3mainValue【一般廃棄物処理施設】&#10;一人当たり有形固定資産（償却資産）額"/>
        <xdr:cNvSpPr txBox="1"/>
      </xdr:nvSpPr>
      <xdr:spPr>
        <a:xfrm>
          <a:off x="19278111" y="662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117394</xdr:rowOff>
    </xdr:from>
    <xdr:ext cx="534377" cy="259045"/>
    <xdr:sp macro="" textlink="">
      <xdr:nvSpPr>
        <xdr:cNvPr id="609" name="n_4mainValue【一般廃棄物処理施設】&#10;一人当たり有形固定資産（償却資産）額"/>
        <xdr:cNvSpPr txBox="1"/>
      </xdr:nvSpPr>
      <xdr:spPr>
        <a:xfrm>
          <a:off x="18389111" y="663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xdr:cNvCxnSpPr/>
      </xdr:nvCxnSpPr>
      <xdr:spPr>
        <a:xfrm flipV="1">
          <a:off x="16318864" y="9508127"/>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xdr:cNvSpPr txBox="1"/>
      </xdr:nvSpPr>
      <xdr:spPr>
        <a:xfrm>
          <a:off x="16357600" y="92833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xdr:cNvCxnSpPr/>
      </xdr:nvCxnSpPr>
      <xdr:spPr>
        <a:xfrm>
          <a:off x="16230600" y="950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xdr:cNvSpPr txBox="1"/>
      </xdr:nvSpPr>
      <xdr:spPr>
        <a:xfrm>
          <a:off x="16357600" y="10164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xdr:cNvSpPr/>
      </xdr:nvSpPr>
      <xdr:spPr>
        <a:xfrm>
          <a:off x="16268700" y="1031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xdr:cNvSpPr/>
      </xdr:nvSpPr>
      <xdr:spPr>
        <a:xfrm>
          <a:off x="154305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43" name="フローチャート: 判断 642"/>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104322</xdr:rowOff>
    </xdr:from>
    <xdr:to>
      <xdr:col>72</xdr:col>
      <xdr:colOff>38100</xdr:colOff>
      <xdr:row>60</xdr:row>
      <xdr:rowOff>34472</xdr:rowOff>
    </xdr:to>
    <xdr:sp macro="" textlink="">
      <xdr:nvSpPr>
        <xdr:cNvPr id="644" name="フローチャート: 判断 643"/>
        <xdr:cNvSpPr/>
      </xdr:nvSpPr>
      <xdr:spPr>
        <a:xfrm>
          <a:off x="13652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66766</xdr:rowOff>
    </xdr:from>
    <xdr:to>
      <xdr:col>67</xdr:col>
      <xdr:colOff>101600</xdr:colOff>
      <xdr:row>59</xdr:row>
      <xdr:rowOff>168366</xdr:rowOff>
    </xdr:to>
    <xdr:sp macro="" textlink="">
      <xdr:nvSpPr>
        <xdr:cNvPr id="645" name="フローチャート: 判断 644"/>
        <xdr:cNvSpPr/>
      </xdr:nvSpPr>
      <xdr:spPr>
        <a:xfrm>
          <a:off x="12763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84727</xdr:rowOff>
    </xdr:from>
    <xdr:to>
      <xdr:col>85</xdr:col>
      <xdr:colOff>177800</xdr:colOff>
      <xdr:row>61</xdr:row>
      <xdr:rowOff>14877</xdr:rowOff>
    </xdr:to>
    <xdr:sp macro="" textlink="">
      <xdr:nvSpPr>
        <xdr:cNvPr id="651" name="楕円 650"/>
        <xdr:cNvSpPr/>
      </xdr:nvSpPr>
      <xdr:spPr>
        <a:xfrm>
          <a:off x="16268700" y="1037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63154</xdr:rowOff>
    </xdr:from>
    <xdr:ext cx="405111" cy="259045"/>
    <xdr:sp macro="" textlink="">
      <xdr:nvSpPr>
        <xdr:cNvPr id="652" name="【保健センター・保健所】&#10;有形固定資産減価償却率該当値テキスト"/>
        <xdr:cNvSpPr txBox="1"/>
      </xdr:nvSpPr>
      <xdr:spPr>
        <a:xfrm>
          <a:off x="16357600" y="1035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52070</xdr:rowOff>
    </xdr:from>
    <xdr:to>
      <xdr:col>81</xdr:col>
      <xdr:colOff>101600</xdr:colOff>
      <xdr:row>60</xdr:row>
      <xdr:rowOff>153670</xdr:rowOff>
    </xdr:to>
    <xdr:sp macro="" textlink="">
      <xdr:nvSpPr>
        <xdr:cNvPr id="653" name="楕円 652"/>
        <xdr:cNvSpPr/>
      </xdr:nvSpPr>
      <xdr:spPr>
        <a:xfrm>
          <a:off x="15430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102870</xdr:rowOff>
    </xdr:from>
    <xdr:to>
      <xdr:col>85</xdr:col>
      <xdr:colOff>127000</xdr:colOff>
      <xdr:row>60</xdr:row>
      <xdr:rowOff>135527</xdr:rowOff>
    </xdr:to>
    <xdr:cxnSp macro="">
      <xdr:nvCxnSpPr>
        <xdr:cNvPr id="654" name="直線コネクタ 653"/>
        <xdr:cNvCxnSpPr/>
      </xdr:nvCxnSpPr>
      <xdr:spPr>
        <a:xfrm>
          <a:off x="15481300" y="1038987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19413</xdr:rowOff>
    </xdr:from>
    <xdr:to>
      <xdr:col>76</xdr:col>
      <xdr:colOff>165100</xdr:colOff>
      <xdr:row>60</xdr:row>
      <xdr:rowOff>121013</xdr:rowOff>
    </xdr:to>
    <xdr:sp macro="" textlink="">
      <xdr:nvSpPr>
        <xdr:cNvPr id="655" name="楕円 654"/>
        <xdr:cNvSpPr/>
      </xdr:nvSpPr>
      <xdr:spPr>
        <a:xfrm>
          <a:off x="145415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70213</xdr:rowOff>
    </xdr:from>
    <xdr:to>
      <xdr:col>81</xdr:col>
      <xdr:colOff>50800</xdr:colOff>
      <xdr:row>60</xdr:row>
      <xdr:rowOff>102870</xdr:rowOff>
    </xdr:to>
    <xdr:cxnSp macro="">
      <xdr:nvCxnSpPr>
        <xdr:cNvPr id="656" name="直線コネクタ 655"/>
        <xdr:cNvCxnSpPr/>
      </xdr:nvCxnSpPr>
      <xdr:spPr>
        <a:xfrm>
          <a:off x="14592300" y="103572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158206</xdr:rowOff>
    </xdr:from>
    <xdr:to>
      <xdr:col>72</xdr:col>
      <xdr:colOff>38100</xdr:colOff>
      <xdr:row>60</xdr:row>
      <xdr:rowOff>88356</xdr:rowOff>
    </xdr:to>
    <xdr:sp macro="" textlink="">
      <xdr:nvSpPr>
        <xdr:cNvPr id="657" name="楕円 656"/>
        <xdr:cNvSpPr/>
      </xdr:nvSpPr>
      <xdr:spPr>
        <a:xfrm>
          <a:off x="13652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37556</xdr:rowOff>
    </xdr:from>
    <xdr:to>
      <xdr:col>76</xdr:col>
      <xdr:colOff>114300</xdr:colOff>
      <xdr:row>60</xdr:row>
      <xdr:rowOff>70213</xdr:rowOff>
    </xdr:to>
    <xdr:cxnSp macro="">
      <xdr:nvCxnSpPr>
        <xdr:cNvPr id="658" name="直線コネクタ 657"/>
        <xdr:cNvCxnSpPr/>
      </xdr:nvCxnSpPr>
      <xdr:spPr>
        <a:xfrm>
          <a:off x="13703300" y="103245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123916</xdr:rowOff>
    </xdr:from>
    <xdr:to>
      <xdr:col>67</xdr:col>
      <xdr:colOff>101600</xdr:colOff>
      <xdr:row>60</xdr:row>
      <xdr:rowOff>54066</xdr:rowOff>
    </xdr:to>
    <xdr:sp macro="" textlink="">
      <xdr:nvSpPr>
        <xdr:cNvPr id="659" name="楕円 658"/>
        <xdr:cNvSpPr/>
      </xdr:nvSpPr>
      <xdr:spPr>
        <a:xfrm>
          <a:off x="127635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3266</xdr:rowOff>
    </xdr:from>
    <xdr:to>
      <xdr:col>71</xdr:col>
      <xdr:colOff>177800</xdr:colOff>
      <xdr:row>60</xdr:row>
      <xdr:rowOff>37556</xdr:rowOff>
    </xdr:to>
    <xdr:cxnSp macro="">
      <xdr:nvCxnSpPr>
        <xdr:cNvPr id="660" name="直線コネクタ 659"/>
        <xdr:cNvCxnSpPr/>
      </xdr:nvCxnSpPr>
      <xdr:spPr>
        <a:xfrm>
          <a:off x="12814300" y="102902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xdr:cNvSpPr txBox="1"/>
      </xdr:nvSpPr>
      <xdr:spPr>
        <a:xfrm>
          <a:off x="152660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2" name="n_2aveValue【保健センター・保健所】&#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50999</xdr:rowOff>
    </xdr:from>
    <xdr:ext cx="405111" cy="259045"/>
    <xdr:sp macro="" textlink="">
      <xdr:nvSpPr>
        <xdr:cNvPr id="663" name="n_3aveValue【保健センター・保健所】&#10;有形固定資産減価償却率"/>
        <xdr:cNvSpPr txBox="1"/>
      </xdr:nvSpPr>
      <xdr:spPr>
        <a:xfrm>
          <a:off x="13500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13443</xdr:rowOff>
    </xdr:from>
    <xdr:ext cx="405111" cy="259045"/>
    <xdr:sp macro="" textlink="">
      <xdr:nvSpPr>
        <xdr:cNvPr id="664" name="n_4aveValue【保健センター・保健所】&#10;有形固定資産減価償却率"/>
        <xdr:cNvSpPr txBox="1"/>
      </xdr:nvSpPr>
      <xdr:spPr>
        <a:xfrm>
          <a:off x="126117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144797</xdr:rowOff>
    </xdr:from>
    <xdr:ext cx="405111" cy="259045"/>
    <xdr:sp macro="" textlink="">
      <xdr:nvSpPr>
        <xdr:cNvPr id="665" name="n_1mainValue【保健センター・保健所】&#10;有形固定資産減価償却率"/>
        <xdr:cNvSpPr txBox="1"/>
      </xdr:nvSpPr>
      <xdr:spPr>
        <a:xfrm>
          <a:off x="152660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112140</xdr:rowOff>
    </xdr:from>
    <xdr:ext cx="405111" cy="259045"/>
    <xdr:sp macro="" textlink="">
      <xdr:nvSpPr>
        <xdr:cNvPr id="666" name="n_2mainValue【保健センター・保健所】&#10;有形固定資産減価償却率"/>
        <xdr:cNvSpPr txBox="1"/>
      </xdr:nvSpPr>
      <xdr:spPr>
        <a:xfrm>
          <a:off x="14389744" y="1039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79483</xdr:rowOff>
    </xdr:from>
    <xdr:ext cx="405111" cy="259045"/>
    <xdr:sp macro="" textlink="">
      <xdr:nvSpPr>
        <xdr:cNvPr id="667" name="n_3mainValue【保健センター・保健所】&#10;有形固定資産減価償却率"/>
        <xdr:cNvSpPr txBox="1"/>
      </xdr:nvSpPr>
      <xdr:spPr>
        <a:xfrm>
          <a:off x="13500744" y="1036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45193</xdr:rowOff>
    </xdr:from>
    <xdr:ext cx="405111" cy="259045"/>
    <xdr:sp macro="" textlink="">
      <xdr:nvSpPr>
        <xdr:cNvPr id="668" name="n_4mainValue【保健センター・保健所】&#10;有形固定資産減価償却率"/>
        <xdr:cNvSpPr txBox="1"/>
      </xdr:nvSpPr>
      <xdr:spPr>
        <a:xfrm>
          <a:off x="12611744" y="1033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xdr:cNvCxnSpPr/>
      </xdr:nvCxnSpPr>
      <xdr:spPr>
        <a:xfrm flipV="1">
          <a:off x="22160864" y="96338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xdr:cNvSpPr txBox="1"/>
      </xdr:nvSpPr>
      <xdr:spPr>
        <a:xfrm>
          <a:off x="2219960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xdr:cNvCxnSpPr/>
      </xdr:nvCxnSpPr>
      <xdr:spPr>
        <a:xfrm>
          <a:off x="22072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xdr:cNvSpPr txBox="1"/>
      </xdr:nvSpPr>
      <xdr:spPr>
        <a:xfrm>
          <a:off x="22199600" y="10457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xdr:cNvSpPr/>
      </xdr:nvSpPr>
      <xdr:spPr>
        <a:xfrm>
          <a:off x="221107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xdr:cNvSpPr/>
      </xdr:nvSpPr>
      <xdr:spPr>
        <a:xfrm>
          <a:off x="212725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17235</xdr:rowOff>
    </xdr:from>
    <xdr:to>
      <xdr:col>107</xdr:col>
      <xdr:colOff>101600</xdr:colOff>
      <xdr:row>61</xdr:row>
      <xdr:rowOff>118835</xdr:rowOff>
    </xdr:to>
    <xdr:sp macro="" textlink="">
      <xdr:nvSpPr>
        <xdr:cNvPr id="702" name="フローチャート: 判断 701"/>
        <xdr:cNvSpPr/>
      </xdr:nvSpPr>
      <xdr:spPr>
        <a:xfrm>
          <a:off x="20383500" y="1047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126093</xdr:rowOff>
    </xdr:from>
    <xdr:to>
      <xdr:col>102</xdr:col>
      <xdr:colOff>165100</xdr:colOff>
      <xdr:row>62</xdr:row>
      <xdr:rowOff>56243</xdr:rowOff>
    </xdr:to>
    <xdr:sp macro="" textlink="">
      <xdr:nvSpPr>
        <xdr:cNvPr id="703" name="フローチャート: 判断 702"/>
        <xdr:cNvSpPr/>
      </xdr:nvSpPr>
      <xdr:spPr>
        <a:xfrm>
          <a:off x="194945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126093</xdr:rowOff>
    </xdr:from>
    <xdr:to>
      <xdr:col>98</xdr:col>
      <xdr:colOff>38100</xdr:colOff>
      <xdr:row>62</xdr:row>
      <xdr:rowOff>56243</xdr:rowOff>
    </xdr:to>
    <xdr:sp macro="" textlink="">
      <xdr:nvSpPr>
        <xdr:cNvPr id="704" name="フローチャート: 判断 703"/>
        <xdr:cNvSpPr/>
      </xdr:nvSpPr>
      <xdr:spPr>
        <a:xfrm>
          <a:off x="18605500" y="1058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158750</xdr:rowOff>
    </xdr:from>
    <xdr:to>
      <xdr:col>116</xdr:col>
      <xdr:colOff>114300</xdr:colOff>
      <xdr:row>62</xdr:row>
      <xdr:rowOff>88900</xdr:rowOff>
    </xdr:to>
    <xdr:sp macro="" textlink="">
      <xdr:nvSpPr>
        <xdr:cNvPr id="710" name="楕円 709"/>
        <xdr:cNvSpPr/>
      </xdr:nvSpPr>
      <xdr:spPr>
        <a:xfrm>
          <a:off x="221107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137177</xdr:rowOff>
    </xdr:from>
    <xdr:ext cx="469744" cy="259045"/>
    <xdr:sp macro="" textlink="">
      <xdr:nvSpPr>
        <xdr:cNvPr id="711" name="【保健センター・保健所】&#10;一人当たり面積該当値テキスト"/>
        <xdr:cNvSpPr txBox="1"/>
      </xdr:nvSpPr>
      <xdr:spPr>
        <a:xfrm>
          <a:off x="22199600"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169635</xdr:rowOff>
    </xdr:from>
    <xdr:to>
      <xdr:col>112</xdr:col>
      <xdr:colOff>38100</xdr:colOff>
      <xdr:row>62</xdr:row>
      <xdr:rowOff>99785</xdr:rowOff>
    </xdr:to>
    <xdr:sp macro="" textlink="">
      <xdr:nvSpPr>
        <xdr:cNvPr id="712" name="楕円 711"/>
        <xdr:cNvSpPr/>
      </xdr:nvSpPr>
      <xdr:spPr>
        <a:xfrm>
          <a:off x="21272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38100</xdr:rowOff>
    </xdr:from>
    <xdr:to>
      <xdr:col>116</xdr:col>
      <xdr:colOff>63500</xdr:colOff>
      <xdr:row>62</xdr:row>
      <xdr:rowOff>48985</xdr:rowOff>
    </xdr:to>
    <xdr:cxnSp macro="">
      <xdr:nvCxnSpPr>
        <xdr:cNvPr id="713" name="直線コネクタ 712"/>
        <xdr:cNvCxnSpPr/>
      </xdr:nvCxnSpPr>
      <xdr:spPr>
        <a:xfrm flipV="1">
          <a:off x="21323300" y="106680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169635</xdr:rowOff>
    </xdr:from>
    <xdr:to>
      <xdr:col>107</xdr:col>
      <xdr:colOff>101600</xdr:colOff>
      <xdr:row>62</xdr:row>
      <xdr:rowOff>99785</xdr:rowOff>
    </xdr:to>
    <xdr:sp macro="" textlink="">
      <xdr:nvSpPr>
        <xdr:cNvPr id="714" name="楕円 713"/>
        <xdr:cNvSpPr/>
      </xdr:nvSpPr>
      <xdr:spPr>
        <a:xfrm>
          <a:off x="20383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48985</xdr:rowOff>
    </xdr:from>
    <xdr:to>
      <xdr:col>111</xdr:col>
      <xdr:colOff>177800</xdr:colOff>
      <xdr:row>62</xdr:row>
      <xdr:rowOff>48985</xdr:rowOff>
    </xdr:to>
    <xdr:cxnSp macro="">
      <xdr:nvCxnSpPr>
        <xdr:cNvPr id="715" name="直線コネクタ 714"/>
        <xdr:cNvCxnSpPr/>
      </xdr:nvCxnSpPr>
      <xdr:spPr>
        <a:xfrm>
          <a:off x="20434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169635</xdr:rowOff>
    </xdr:from>
    <xdr:to>
      <xdr:col>102</xdr:col>
      <xdr:colOff>165100</xdr:colOff>
      <xdr:row>62</xdr:row>
      <xdr:rowOff>99785</xdr:rowOff>
    </xdr:to>
    <xdr:sp macro="" textlink="">
      <xdr:nvSpPr>
        <xdr:cNvPr id="716" name="楕円 715"/>
        <xdr:cNvSpPr/>
      </xdr:nvSpPr>
      <xdr:spPr>
        <a:xfrm>
          <a:off x="19494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48985</xdr:rowOff>
    </xdr:from>
    <xdr:to>
      <xdr:col>107</xdr:col>
      <xdr:colOff>50800</xdr:colOff>
      <xdr:row>62</xdr:row>
      <xdr:rowOff>48985</xdr:rowOff>
    </xdr:to>
    <xdr:cxnSp macro="">
      <xdr:nvCxnSpPr>
        <xdr:cNvPr id="717" name="直線コネクタ 716"/>
        <xdr:cNvCxnSpPr/>
      </xdr:nvCxnSpPr>
      <xdr:spPr>
        <a:xfrm>
          <a:off x="19545300" y="10678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9072</xdr:rowOff>
    </xdr:from>
    <xdr:to>
      <xdr:col>98</xdr:col>
      <xdr:colOff>38100</xdr:colOff>
      <xdr:row>62</xdr:row>
      <xdr:rowOff>110672</xdr:rowOff>
    </xdr:to>
    <xdr:sp macro="" textlink="">
      <xdr:nvSpPr>
        <xdr:cNvPr id="718" name="楕円 717"/>
        <xdr:cNvSpPr/>
      </xdr:nvSpPr>
      <xdr:spPr>
        <a:xfrm>
          <a:off x="18605500" y="1063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48985</xdr:rowOff>
    </xdr:from>
    <xdr:to>
      <xdr:col>102</xdr:col>
      <xdr:colOff>114300</xdr:colOff>
      <xdr:row>62</xdr:row>
      <xdr:rowOff>59872</xdr:rowOff>
    </xdr:to>
    <xdr:cxnSp macro="">
      <xdr:nvCxnSpPr>
        <xdr:cNvPr id="719" name="直線コネクタ 718"/>
        <xdr:cNvCxnSpPr/>
      </xdr:nvCxnSpPr>
      <xdr:spPr>
        <a:xfrm flipV="1">
          <a:off x="18656300" y="106788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xdr:cNvSpPr txBox="1"/>
      </xdr:nvSpPr>
      <xdr:spPr>
        <a:xfrm>
          <a:off x="21075727"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135362</xdr:rowOff>
    </xdr:from>
    <xdr:ext cx="469744" cy="259045"/>
    <xdr:sp macro="" textlink="">
      <xdr:nvSpPr>
        <xdr:cNvPr id="721" name="n_2aveValue【保健センター・保健所】&#10;一人当たり面積"/>
        <xdr:cNvSpPr txBox="1"/>
      </xdr:nvSpPr>
      <xdr:spPr>
        <a:xfrm>
          <a:off x="201994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72770</xdr:rowOff>
    </xdr:from>
    <xdr:ext cx="469744" cy="259045"/>
    <xdr:sp macro="" textlink="">
      <xdr:nvSpPr>
        <xdr:cNvPr id="722" name="n_3aveValue【保健センター・保健所】&#10;一人当たり面積"/>
        <xdr:cNvSpPr txBox="1"/>
      </xdr:nvSpPr>
      <xdr:spPr>
        <a:xfrm>
          <a:off x="19310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72770</xdr:rowOff>
    </xdr:from>
    <xdr:ext cx="469744" cy="259045"/>
    <xdr:sp macro="" textlink="">
      <xdr:nvSpPr>
        <xdr:cNvPr id="723" name="n_4aveValue【保健センター・保健所】&#10;一人当たり面積"/>
        <xdr:cNvSpPr txBox="1"/>
      </xdr:nvSpPr>
      <xdr:spPr>
        <a:xfrm>
          <a:off x="18421427" y="103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90912</xdr:rowOff>
    </xdr:from>
    <xdr:ext cx="469744" cy="259045"/>
    <xdr:sp macro="" textlink="">
      <xdr:nvSpPr>
        <xdr:cNvPr id="724" name="n_1mainValue【保健センター・保健所】&#10;一人当たり面積"/>
        <xdr:cNvSpPr txBox="1"/>
      </xdr:nvSpPr>
      <xdr:spPr>
        <a:xfrm>
          <a:off x="210757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90912</xdr:rowOff>
    </xdr:from>
    <xdr:ext cx="469744" cy="259045"/>
    <xdr:sp macro="" textlink="">
      <xdr:nvSpPr>
        <xdr:cNvPr id="725" name="n_2mainValue【保健センター・保健所】&#10;一人当たり面積"/>
        <xdr:cNvSpPr txBox="1"/>
      </xdr:nvSpPr>
      <xdr:spPr>
        <a:xfrm>
          <a:off x="20199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90912</xdr:rowOff>
    </xdr:from>
    <xdr:ext cx="469744" cy="259045"/>
    <xdr:sp macro="" textlink="">
      <xdr:nvSpPr>
        <xdr:cNvPr id="726" name="n_3mainValue【保健センター・保健所】&#10;一人当たり面積"/>
        <xdr:cNvSpPr txBox="1"/>
      </xdr:nvSpPr>
      <xdr:spPr>
        <a:xfrm>
          <a:off x="19310427" y="1072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101799</xdr:rowOff>
    </xdr:from>
    <xdr:ext cx="469744" cy="259045"/>
    <xdr:sp macro="" textlink="">
      <xdr:nvSpPr>
        <xdr:cNvPr id="727" name="n_4mainValue【保健センター・保健所】&#10;一人当たり面積"/>
        <xdr:cNvSpPr txBox="1"/>
      </xdr:nvSpPr>
      <xdr:spPr>
        <a:xfrm>
          <a:off x="18421427" y="1073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xdr:cNvCxnSpPr/>
      </xdr:nvCxnSpPr>
      <xdr:spPr>
        <a:xfrm flipV="1">
          <a:off x="16318864" y="13272136"/>
          <a:ext cx="0" cy="1550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xdr:cNvSpPr txBox="1"/>
      </xdr:nvSpPr>
      <xdr:spPr>
        <a:xfrm>
          <a:off x="16357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xdr:cNvCxnSpPr/>
      </xdr:nvCxnSpPr>
      <xdr:spPr>
        <a:xfrm>
          <a:off x="16230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xdr:cNvSpPr txBox="1"/>
      </xdr:nvSpPr>
      <xdr:spPr>
        <a:xfrm>
          <a:off x="16357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xdr:cNvCxnSpPr/>
      </xdr:nvCxnSpPr>
      <xdr:spPr>
        <a:xfrm>
          <a:off x="16230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40657</xdr:rowOff>
    </xdr:from>
    <xdr:ext cx="405111" cy="259045"/>
    <xdr:sp macro="" textlink="">
      <xdr:nvSpPr>
        <xdr:cNvPr id="757" name="【消防施設】&#10;有形固定資産減価償却率平均値テキスト"/>
        <xdr:cNvSpPr txBox="1"/>
      </xdr:nvSpPr>
      <xdr:spPr>
        <a:xfrm>
          <a:off x="16357600" y="1392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xdr:cNvSpPr/>
      </xdr:nvSpPr>
      <xdr:spPr>
        <a:xfrm>
          <a:off x="162687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xdr:cNvSpPr/>
      </xdr:nvSpPr>
      <xdr:spPr>
        <a:xfrm>
          <a:off x="15430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149225</xdr:rowOff>
    </xdr:from>
    <xdr:to>
      <xdr:col>76</xdr:col>
      <xdr:colOff>165100</xdr:colOff>
      <xdr:row>82</xdr:row>
      <xdr:rowOff>79375</xdr:rowOff>
    </xdr:to>
    <xdr:sp macro="" textlink="">
      <xdr:nvSpPr>
        <xdr:cNvPr id="760" name="フローチャート: 判断 759"/>
        <xdr:cNvSpPr/>
      </xdr:nvSpPr>
      <xdr:spPr>
        <a:xfrm>
          <a:off x="14541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61" name="フローチャート: 判断 760"/>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762" name="フローチャート: 判断 761"/>
        <xdr:cNvSpPr/>
      </xdr:nvSpPr>
      <xdr:spPr>
        <a:xfrm>
          <a:off x="12763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97789</xdr:rowOff>
    </xdr:from>
    <xdr:to>
      <xdr:col>85</xdr:col>
      <xdr:colOff>177800</xdr:colOff>
      <xdr:row>84</xdr:row>
      <xdr:rowOff>27939</xdr:rowOff>
    </xdr:to>
    <xdr:sp macro="" textlink="">
      <xdr:nvSpPr>
        <xdr:cNvPr id="768" name="楕円 767"/>
        <xdr:cNvSpPr/>
      </xdr:nvSpPr>
      <xdr:spPr>
        <a:xfrm>
          <a:off x="162687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76216</xdr:rowOff>
    </xdr:from>
    <xdr:ext cx="405111" cy="259045"/>
    <xdr:sp macro="" textlink="">
      <xdr:nvSpPr>
        <xdr:cNvPr id="769" name="【消防施設】&#10;有形固定資産減価償却率該当値テキスト"/>
        <xdr:cNvSpPr txBox="1"/>
      </xdr:nvSpPr>
      <xdr:spPr>
        <a:xfrm>
          <a:off x="16357600" y="1430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71120</xdr:rowOff>
    </xdr:from>
    <xdr:to>
      <xdr:col>81</xdr:col>
      <xdr:colOff>101600</xdr:colOff>
      <xdr:row>84</xdr:row>
      <xdr:rowOff>1270</xdr:rowOff>
    </xdr:to>
    <xdr:sp macro="" textlink="">
      <xdr:nvSpPr>
        <xdr:cNvPr id="770" name="楕円 769"/>
        <xdr:cNvSpPr/>
      </xdr:nvSpPr>
      <xdr:spPr>
        <a:xfrm>
          <a:off x="15430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121920</xdr:rowOff>
    </xdr:from>
    <xdr:to>
      <xdr:col>85</xdr:col>
      <xdr:colOff>127000</xdr:colOff>
      <xdr:row>83</xdr:row>
      <xdr:rowOff>148589</xdr:rowOff>
    </xdr:to>
    <xdr:cxnSp macro="">
      <xdr:nvCxnSpPr>
        <xdr:cNvPr id="771" name="直線コネクタ 770"/>
        <xdr:cNvCxnSpPr/>
      </xdr:nvCxnSpPr>
      <xdr:spPr>
        <a:xfrm>
          <a:off x="15481300" y="143522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772" name="楕円 771"/>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121920</xdr:rowOff>
    </xdr:to>
    <xdr:cxnSp macro="">
      <xdr:nvCxnSpPr>
        <xdr:cNvPr id="773" name="直線コネクタ 772"/>
        <xdr:cNvCxnSpPr/>
      </xdr:nvCxnSpPr>
      <xdr:spPr>
        <a:xfrm>
          <a:off x="14592300" y="143256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34925</xdr:rowOff>
    </xdr:from>
    <xdr:to>
      <xdr:col>72</xdr:col>
      <xdr:colOff>38100</xdr:colOff>
      <xdr:row>83</xdr:row>
      <xdr:rowOff>136525</xdr:rowOff>
    </xdr:to>
    <xdr:sp macro="" textlink="">
      <xdr:nvSpPr>
        <xdr:cNvPr id="774" name="楕円 773"/>
        <xdr:cNvSpPr/>
      </xdr:nvSpPr>
      <xdr:spPr>
        <a:xfrm>
          <a:off x="13652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85725</xdr:rowOff>
    </xdr:from>
    <xdr:to>
      <xdr:col>76</xdr:col>
      <xdr:colOff>114300</xdr:colOff>
      <xdr:row>83</xdr:row>
      <xdr:rowOff>95250</xdr:rowOff>
    </xdr:to>
    <xdr:cxnSp macro="">
      <xdr:nvCxnSpPr>
        <xdr:cNvPr id="775" name="直線コネクタ 774"/>
        <xdr:cNvCxnSpPr/>
      </xdr:nvCxnSpPr>
      <xdr:spPr>
        <a:xfrm>
          <a:off x="13703300" y="14316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29211</xdr:rowOff>
    </xdr:from>
    <xdr:to>
      <xdr:col>67</xdr:col>
      <xdr:colOff>101600</xdr:colOff>
      <xdr:row>83</xdr:row>
      <xdr:rowOff>130811</xdr:rowOff>
    </xdr:to>
    <xdr:sp macro="" textlink="">
      <xdr:nvSpPr>
        <xdr:cNvPr id="776" name="楕円 775"/>
        <xdr:cNvSpPr/>
      </xdr:nvSpPr>
      <xdr:spPr>
        <a:xfrm>
          <a:off x="12763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80011</xdr:rowOff>
    </xdr:from>
    <xdr:to>
      <xdr:col>71</xdr:col>
      <xdr:colOff>177800</xdr:colOff>
      <xdr:row>83</xdr:row>
      <xdr:rowOff>85725</xdr:rowOff>
    </xdr:to>
    <xdr:cxnSp macro="">
      <xdr:nvCxnSpPr>
        <xdr:cNvPr id="777" name="直線コネクタ 776"/>
        <xdr:cNvCxnSpPr/>
      </xdr:nvCxnSpPr>
      <xdr:spPr>
        <a:xfrm>
          <a:off x="12814300" y="143103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95902</xdr:rowOff>
    </xdr:from>
    <xdr:ext cx="405111" cy="259045"/>
    <xdr:sp macro="" textlink="">
      <xdr:nvSpPr>
        <xdr:cNvPr id="778" name="n_1aveValue【消防施設】&#10;有形固定資産減価償却率"/>
        <xdr:cNvSpPr txBox="1"/>
      </xdr:nvSpPr>
      <xdr:spPr>
        <a:xfrm>
          <a:off x="15266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95902</xdr:rowOff>
    </xdr:from>
    <xdr:ext cx="405111" cy="259045"/>
    <xdr:sp macro="" textlink="">
      <xdr:nvSpPr>
        <xdr:cNvPr id="779" name="n_2aveValue【消防施設】&#10;有形固定資産減価償却率"/>
        <xdr:cNvSpPr txBox="1"/>
      </xdr:nvSpPr>
      <xdr:spPr>
        <a:xfrm>
          <a:off x="14389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780" name="n_3aveValue【消防施設】&#10;有形固定資産減価償却率"/>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130191</xdr:rowOff>
    </xdr:from>
    <xdr:ext cx="405111" cy="259045"/>
    <xdr:sp macro="" textlink="">
      <xdr:nvSpPr>
        <xdr:cNvPr id="781" name="n_4aveValue【消防施設】&#10;有形固定資産減価償却率"/>
        <xdr:cNvSpPr txBox="1"/>
      </xdr:nvSpPr>
      <xdr:spPr>
        <a:xfrm>
          <a:off x="12611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163847</xdr:rowOff>
    </xdr:from>
    <xdr:ext cx="405111" cy="259045"/>
    <xdr:sp macro="" textlink="">
      <xdr:nvSpPr>
        <xdr:cNvPr id="782" name="n_1mainValue【消防施設】&#10;有形固定資産減価償却率"/>
        <xdr:cNvSpPr txBox="1"/>
      </xdr:nvSpPr>
      <xdr:spPr>
        <a:xfrm>
          <a:off x="152660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783" name="n_2mainValue【消防施設】&#10;有形固定資産減価償却率"/>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127652</xdr:rowOff>
    </xdr:from>
    <xdr:ext cx="405111" cy="259045"/>
    <xdr:sp macro="" textlink="">
      <xdr:nvSpPr>
        <xdr:cNvPr id="784" name="n_3mainValue【消防施設】&#10;有形固定資産減価償却率"/>
        <xdr:cNvSpPr txBox="1"/>
      </xdr:nvSpPr>
      <xdr:spPr>
        <a:xfrm>
          <a:off x="13500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121938</xdr:rowOff>
    </xdr:from>
    <xdr:ext cx="405111" cy="259045"/>
    <xdr:sp macro="" textlink="">
      <xdr:nvSpPr>
        <xdr:cNvPr id="785" name="n_4mainValue【消防施設】&#10;有形固定資産減価償却率"/>
        <xdr:cNvSpPr txBox="1"/>
      </xdr:nvSpPr>
      <xdr:spPr>
        <a:xfrm>
          <a:off x="12611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xdr:cNvCxnSpPr/>
      </xdr:nvCxnSpPr>
      <xdr:spPr>
        <a:xfrm flipV="1">
          <a:off x="22160864" y="1340548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xdr:cNvSpPr txBox="1"/>
      </xdr:nvSpPr>
      <xdr:spPr>
        <a:xfrm>
          <a:off x="2219960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xdr:cNvCxnSpPr/>
      </xdr:nvCxnSpPr>
      <xdr:spPr>
        <a:xfrm>
          <a:off x="22072600" y="1340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xdr:cNvSpPr txBox="1"/>
      </xdr:nvSpPr>
      <xdr:spPr>
        <a:xfrm>
          <a:off x="2219960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xdr:cNvSpPr/>
      </xdr:nvSpPr>
      <xdr:spPr>
        <a:xfrm>
          <a:off x="22110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xdr:cNvSpPr/>
      </xdr:nvSpPr>
      <xdr:spPr>
        <a:xfrm>
          <a:off x="21272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135889</xdr:rowOff>
    </xdr:from>
    <xdr:to>
      <xdr:col>107</xdr:col>
      <xdr:colOff>101600</xdr:colOff>
      <xdr:row>82</xdr:row>
      <xdr:rowOff>66039</xdr:rowOff>
    </xdr:to>
    <xdr:sp macro="" textlink="">
      <xdr:nvSpPr>
        <xdr:cNvPr id="813" name="フローチャート: 判断 812"/>
        <xdr:cNvSpPr/>
      </xdr:nvSpPr>
      <xdr:spPr>
        <a:xfrm>
          <a:off x="20383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50164</xdr:rowOff>
    </xdr:from>
    <xdr:to>
      <xdr:col>102</xdr:col>
      <xdr:colOff>165100</xdr:colOff>
      <xdr:row>81</xdr:row>
      <xdr:rowOff>151764</xdr:rowOff>
    </xdr:to>
    <xdr:sp macro="" textlink="">
      <xdr:nvSpPr>
        <xdr:cNvPr id="814" name="フローチャート: 判断 813"/>
        <xdr:cNvSpPr/>
      </xdr:nvSpPr>
      <xdr:spPr>
        <a:xfrm>
          <a:off x="19494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67311</xdr:rowOff>
    </xdr:from>
    <xdr:to>
      <xdr:col>98</xdr:col>
      <xdr:colOff>38100</xdr:colOff>
      <xdr:row>81</xdr:row>
      <xdr:rowOff>168911</xdr:rowOff>
    </xdr:to>
    <xdr:sp macro="" textlink="">
      <xdr:nvSpPr>
        <xdr:cNvPr id="815" name="フローチャート: 判断 814"/>
        <xdr:cNvSpPr/>
      </xdr:nvSpPr>
      <xdr:spPr>
        <a:xfrm>
          <a:off x="18605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61595</xdr:rowOff>
    </xdr:from>
    <xdr:to>
      <xdr:col>116</xdr:col>
      <xdr:colOff>114300</xdr:colOff>
      <xdr:row>81</xdr:row>
      <xdr:rowOff>163195</xdr:rowOff>
    </xdr:to>
    <xdr:sp macro="" textlink="">
      <xdr:nvSpPr>
        <xdr:cNvPr id="821" name="楕円 820"/>
        <xdr:cNvSpPr/>
      </xdr:nvSpPr>
      <xdr:spPr>
        <a:xfrm>
          <a:off x="22110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84472</xdr:rowOff>
    </xdr:from>
    <xdr:ext cx="469744" cy="259045"/>
    <xdr:sp macro="" textlink="">
      <xdr:nvSpPr>
        <xdr:cNvPr id="822" name="【消防施設】&#10;一人当たり面積該当値テキスト"/>
        <xdr:cNvSpPr txBox="1"/>
      </xdr:nvSpPr>
      <xdr:spPr>
        <a:xfrm>
          <a:off x="22199600" y="1380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73025</xdr:rowOff>
    </xdr:from>
    <xdr:to>
      <xdr:col>112</xdr:col>
      <xdr:colOff>38100</xdr:colOff>
      <xdr:row>82</xdr:row>
      <xdr:rowOff>3175</xdr:rowOff>
    </xdr:to>
    <xdr:sp macro="" textlink="">
      <xdr:nvSpPr>
        <xdr:cNvPr id="823" name="楕円 822"/>
        <xdr:cNvSpPr/>
      </xdr:nvSpPr>
      <xdr:spPr>
        <a:xfrm>
          <a:off x="21272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112395</xdr:rowOff>
    </xdr:from>
    <xdr:to>
      <xdr:col>116</xdr:col>
      <xdr:colOff>63500</xdr:colOff>
      <xdr:row>81</xdr:row>
      <xdr:rowOff>123825</xdr:rowOff>
    </xdr:to>
    <xdr:cxnSp macro="">
      <xdr:nvCxnSpPr>
        <xdr:cNvPr id="824" name="直線コネクタ 823"/>
        <xdr:cNvCxnSpPr/>
      </xdr:nvCxnSpPr>
      <xdr:spPr>
        <a:xfrm flipV="1">
          <a:off x="21323300" y="1399984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90170</xdr:rowOff>
    </xdr:from>
    <xdr:to>
      <xdr:col>107</xdr:col>
      <xdr:colOff>101600</xdr:colOff>
      <xdr:row>81</xdr:row>
      <xdr:rowOff>20320</xdr:rowOff>
    </xdr:to>
    <xdr:sp macro="" textlink="">
      <xdr:nvSpPr>
        <xdr:cNvPr id="825" name="楕円 824"/>
        <xdr:cNvSpPr/>
      </xdr:nvSpPr>
      <xdr:spPr>
        <a:xfrm>
          <a:off x="20383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140970</xdr:rowOff>
    </xdr:from>
    <xdr:to>
      <xdr:col>111</xdr:col>
      <xdr:colOff>177800</xdr:colOff>
      <xdr:row>81</xdr:row>
      <xdr:rowOff>123825</xdr:rowOff>
    </xdr:to>
    <xdr:cxnSp macro="">
      <xdr:nvCxnSpPr>
        <xdr:cNvPr id="826" name="直線コネクタ 825"/>
        <xdr:cNvCxnSpPr/>
      </xdr:nvCxnSpPr>
      <xdr:spPr>
        <a:xfrm>
          <a:off x="20434300" y="1385697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113030</xdr:rowOff>
    </xdr:from>
    <xdr:to>
      <xdr:col>102</xdr:col>
      <xdr:colOff>165100</xdr:colOff>
      <xdr:row>81</xdr:row>
      <xdr:rowOff>43180</xdr:rowOff>
    </xdr:to>
    <xdr:sp macro="" textlink="">
      <xdr:nvSpPr>
        <xdr:cNvPr id="827" name="楕円 826"/>
        <xdr:cNvSpPr/>
      </xdr:nvSpPr>
      <xdr:spPr>
        <a:xfrm>
          <a:off x="19494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140970</xdr:rowOff>
    </xdr:from>
    <xdr:to>
      <xdr:col>107</xdr:col>
      <xdr:colOff>50800</xdr:colOff>
      <xdr:row>80</xdr:row>
      <xdr:rowOff>163830</xdr:rowOff>
    </xdr:to>
    <xdr:cxnSp macro="">
      <xdr:nvCxnSpPr>
        <xdr:cNvPr id="828" name="直線コネクタ 827"/>
        <xdr:cNvCxnSpPr/>
      </xdr:nvCxnSpPr>
      <xdr:spPr>
        <a:xfrm flipV="1">
          <a:off x="19545300" y="138569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124461</xdr:rowOff>
    </xdr:from>
    <xdr:to>
      <xdr:col>98</xdr:col>
      <xdr:colOff>38100</xdr:colOff>
      <xdr:row>82</xdr:row>
      <xdr:rowOff>54611</xdr:rowOff>
    </xdr:to>
    <xdr:sp macro="" textlink="">
      <xdr:nvSpPr>
        <xdr:cNvPr id="829" name="楕円 828"/>
        <xdr:cNvSpPr/>
      </xdr:nvSpPr>
      <xdr:spPr>
        <a:xfrm>
          <a:off x="18605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163830</xdr:rowOff>
    </xdr:from>
    <xdr:to>
      <xdr:col>102</xdr:col>
      <xdr:colOff>114300</xdr:colOff>
      <xdr:row>82</xdr:row>
      <xdr:rowOff>3811</xdr:rowOff>
    </xdr:to>
    <xdr:cxnSp macro="">
      <xdr:nvCxnSpPr>
        <xdr:cNvPr id="830" name="直線コネクタ 829"/>
        <xdr:cNvCxnSpPr/>
      </xdr:nvCxnSpPr>
      <xdr:spPr>
        <a:xfrm flipV="1">
          <a:off x="18656300" y="13879830"/>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xdr:cNvSpPr txBox="1"/>
      </xdr:nvSpPr>
      <xdr:spPr>
        <a:xfrm>
          <a:off x="210757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57166</xdr:rowOff>
    </xdr:from>
    <xdr:ext cx="469744" cy="259045"/>
    <xdr:sp macro="" textlink="">
      <xdr:nvSpPr>
        <xdr:cNvPr id="832" name="n_2aveValue【消防施設】&#10;一人当たり面積"/>
        <xdr:cNvSpPr txBox="1"/>
      </xdr:nvSpPr>
      <xdr:spPr>
        <a:xfrm>
          <a:off x="20199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142891</xdr:rowOff>
    </xdr:from>
    <xdr:ext cx="469744" cy="259045"/>
    <xdr:sp macro="" textlink="">
      <xdr:nvSpPr>
        <xdr:cNvPr id="833" name="n_3aveValue【消防施設】&#10;一人当たり面積"/>
        <xdr:cNvSpPr txBox="1"/>
      </xdr:nvSpPr>
      <xdr:spPr>
        <a:xfrm>
          <a:off x="19310427" y="1403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834" name="n_4aveValue【消防施設】&#10;一人当たり面積"/>
        <xdr:cNvSpPr txBox="1"/>
      </xdr:nvSpPr>
      <xdr:spPr>
        <a:xfrm>
          <a:off x="18421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19702</xdr:rowOff>
    </xdr:from>
    <xdr:ext cx="469744" cy="259045"/>
    <xdr:sp macro="" textlink="">
      <xdr:nvSpPr>
        <xdr:cNvPr id="835" name="n_1mainValue【消防施設】&#10;一人当たり面積"/>
        <xdr:cNvSpPr txBox="1"/>
      </xdr:nvSpPr>
      <xdr:spPr>
        <a:xfrm>
          <a:off x="21075727" y="1373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36847</xdr:rowOff>
    </xdr:from>
    <xdr:ext cx="469744" cy="259045"/>
    <xdr:sp macro="" textlink="">
      <xdr:nvSpPr>
        <xdr:cNvPr id="836" name="n_2mainValue【消防施設】&#10;一人当たり面積"/>
        <xdr:cNvSpPr txBox="1"/>
      </xdr:nvSpPr>
      <xdr:spPr>
        <a:xfrm>
          <a:off x="20199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59707</xdr:rowOff>
    </xdr:from>
    <xdr:ext cx="469744" cy="259045"/>
    <xdr:sp macro="" textlink="">
      <xdr:nvSpPr>
        <xdr:cNvPr id="837" name="n_3mainValue【消防施設】&#10;一人当たり面積"/>
        <xdr:cNvSpPr txBox="1"/>
      </xdr:nvSpPr>
      <xdr:spPr>
        <a:xfrm>
          <a:off x="19310427"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45738</xdr:rowOff>
    </xdr:from>
    <xdr:ext cx="469744" cy="259045"/>
    <xdr:sp macro="" textlink="">
      <xdr:nvSpPr>
        <xdr:cNvPr id="838" name="n_4mainValue【消防施設】&#10;一人当たり面積"/>
        <xdr:cNvSpPr txBox="1"/>
      </xdr:nvSpPr>
      <xdr:spPr>
        <a:xfrm>
          <a:off x="184214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xdr:cNvCxnSpPr/>
      </xdr:nvCxnSpPr>
      <xdr:spPr>
        <a:xfrm flipV="1">
          <a:off x="16318864" y="17213036"/>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69" name="【庁舎】&#10;有形固定資産減価償却率平均値テキスト"/>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144599</xdr:rowOff>
    </xdr:from>
    <xdr:to>
      <xdr:col>76</xdr:col>
      <xdr:colOff>165100</xdr:colOff>
      <xdr:row>104</xdr:row>
      <xdr:rowOff>74749</xdr:rowOff>
    </xdr:to>
    <xdr:sp macro="" textlink="">
      <xdr:nvSpPr>
        <xdr:cNvPr id="872" name="フローチャート: 判断 871"/>
        <xdr:cNvSpPr/>
      </xdr:nvSpPr>
      <xdr:spPr>
        <a:xfrm>
          <a:off x="14541500" y="1780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10705</xdr:rowOff>
    </xdr:from>
    <xdr:to>
      <xdr:col>72</xdr:col>
      <xdr:colOff>38100</xdr:colOff>
      <xdr:row>105</xdr:row>
      <xdr:rowOff>112305</xdr:rowOff>
    </xdr:to>
    <xdr:sp macro="" textlink="">
      <xdr:nvSpPr>
        <xdr:cNvPr id="873" name="フローチャート: 判断 872"/>
        <xdr:cNvSpPr/>
      </xdr:nvSpPr>
      <xdr:spPr>
        <a:xfrm>
          <a:off x="13652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874" name="フローチャート: 判断 873"/>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152763</xdr:rowOff>
    </xdr:from>
    <xdr:to>
      <xdr:col>85</xdr:col>
      <xdr:colOff>177800</xdr:colOff>
      <xdr:row>107</xdr:row>
      <xdr:rowOff>82913</xdr:rowOff>
    </xdr:to>
    <xdr:sp macro="" textlink="">
      <xdr:nvSpPr>
        <xdr:cNvPr id="880" name="楕円 879"/>
        <xdr:cNvSpPr/>
      </xdr:nvSpPr>
      <xdr:spPr>
        <a:xfrm>
          <a:off x="16268700" y="1832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131190</xdr:rowOff>
    </xdr:from>
    <xdr:ext cx="405111" cy="259045"/>
    <xdr:sp macro="" textlink="">
      <xdr:nvSpPr>
        <xdr:cNvPr id="881" name="【庁舎】&#10;有形固定資産減価償却率該当値テキスト"/>
        <xdr:cNvSpPr txBox="1"/>
      </xdr:nvSpPr>
      <xdr:spPr>
        <a:xfrm>
          <a:off x="16357600" y="1830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121738</xdr:rowOff>
    </xdr:from>
    <xdr:to>
      <xdr:col>81</xdr:col>
      <xdr:colOff>101600</xdr:colOff>
      <xdr:row>107</xdr:row>
      <xdr:rowOff>51888</xdr:rowOff>
    </xdr:to>
    <xdr:sp macro="" textlink="">
      <xdr:nvSpPr>
        <xdr:cNvPr id="882" name="楕円 881"/>
        <xdr:cNvSpPr/>
      </xdr:nvSpPr>
      <xdr:spPr>
        <a:xfrm>
          <a:off x="15430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xdr:rowOff>
    </xdr:from>
    <xdr:to>
      <xdr:col>85</xdr:col>
      <xdr:colOff>127000</xdr:colOff>
      <xdr:row>107</xdr:row>
      <xdr:rowOff>32113</xdr:rowOff>
    </xdr:to>
    <xdr:cxnSp macro="">
      <xdr:nvCxnSpPr>
        <xdr:cNvPr id="883" name="直線コネクタ 882"/>
        <xdr:cNvCxnSpPr/>
      </xdr:nvCxnSpPr>
      <xdr:spPr>
        <a:xfrm>
          <a:off x="15481300" y="18346238"/>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884" name="楕円 883"/>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107</xdr:row>
      <xdr:rowOff>1088</xdr:rowOff>
    </xdr:to>
    <xdr:cxnSp macro="">
      <xdr:nvCxnSpPr>
        <xdr:cNvPr id="885" name="直線コネクタ 884"/>
        <xdr:cNvCxnSpPr/>
      </xdr:nvCxnSpPr>
      <xdr:spPr>
        <a:xfrm>
          <a:off x="14592300" y="183103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53158</xdr:rowOff>
    </xdr:from>
    <xdr:to>
      <xdr:col>72</xdr:col>
      <xdr:colOff>38100</xdr:colOff>
      <xdr:row>106</xdr:row>
      <xdr:rowOff>154758</xdr:rowOff>
    </xdr:to>
    <xdr:sp macro="" textlink="">
      <xdr:nvSpPr>
        <xdr:cNvPr id="886" name="楕円 885"/>
        <xdr:cNvSpPr/>
      </xdr:nvSpPr>
      <xdr:spPr>
        <a:xfrm>
          <a:off x="136525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103958</xdr:rowOff>
    </xdr:from>
    <xdr:to>
      <xdr:col>76</xdr:col>
      <xdr:colOff>114300</xdr:colOff>
      <xdr:row>106</xdr:row>
      <xdr:rowOff>136616</xdr:rowOff>
    </xdr:to>
    <xdr:cxnSp macro="">
      <xdr:nvCxnSpPr>
        <xdr:cNvPr id="887" name="直線コネクタ 886"/>
        <xdr:cNvCxnSpPr/>
      </xdr:nvCxnSpPr>
      <xdr:spPr>
        <a:xfrm>
          <a:off x="13703300" y="182776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5806</xdr:rowOff>
    </xdr:from>
    <xdr:to>
      <xdr:col>67</xdr:col>
      <xdr:colOff>101600</xdr:colOff>
      <xdr:row>106</xdr:row>
      <xdr:rowOff>107406</xdr:rowOff>
    </xdr:to>
    <xdr:sp macro="" textlink="">
      <xdr:nvSpPr>
        <xdr:cNvPr id="888" name="楕円 887"/>
        <xdr:cNvSpPr/>
      </xdr:nvSpPr>
      <xdr:spPr>
        <a:xfrm>
          <a:off x="12763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56606</xdr:rowOff>
    </xdr:from>
    <xdr:to>
      <xdr:col>71</xdr:col>
      <xdr:colOff>177800</xdr:colOff>
      <xdr:row>106</xdr:row>
      <xdr:rowOff>103958</xdr:rowOff>
    </xdr:to>
    <xdr:cxnSp macro="">
      <xdr:nvCxnSpPr>
        <xdr:cNvPr id="889" name="直線コネクタ 888"/>
        <xdr:cNvCxnSpPr/>
      </xdr:nvCxnSpPr>
      <xdr:spPr>
        <a:xfrm>
          <a:off x="12814300" y="18230306"/>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132097</xdr:rowOff>
    </xdr:from>
    <xdr:ext cx="405111" cy="259045"/>
    <xdr:sp macro="" textlink="">
      <xdr:nvSpPr>
        <xdr:cNvPr id="890" name="n_1aveValue【庁舎】&#10;有形固定資産減価償却率"/>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91276</xdr:rowOff>
    </xdr:from>
    <xdr:ext cx="405111" cy="259045"/>
    <xdr:sp macro="" textlink="">
      <xdr:nvSpPr>
        <xdr:cNvPr id="891" name="n_2aveValue【庁舎】&#10;有形固定資産減価償却率"/>
        <xdr:cNvSpPr txBox="1"/>
      </xdr:nvSpPr>
      <xdr:spPr>
        <a:xfrm>
          <a:off x="14389744" y="1757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128832</xdr:rowOff>
    </xdr:from>
    <xdr:ext cx="405111" cy="259045"/>
    <xdr:sp macro="" textlink="">
      <xdr:nvSpPr>
        <xdr:cNvPr id="892" name="n_3aveValue【庁舎】&#10;有形固定資産減価償却率"/>
        <xdr:cNvSpPr txBox="1"/>
      </xdr:nvSpPr>
      <xdr:spPr>
        <a:xfrm>
          <a:off x="13500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893" name="n_4aveValue【庁舎】&#10;有形固定資産減価償却率"/>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43015</xdr:rowOff>
    </xdr:from>
    <xdr:ext cx="405111" cy="259045"/>
    <xdr:sp macro="" textlink="">
      <xdr:nvSpPr>
        <xdr:cNvPr id="894" name="n_1mainValue【庁舎】&#10;有形固定資産減価償却率"/>
        <xdr:cNvSpPr txBox="1"/>
      </xdr:nvSpPr>
      <xdr:spPr>
        <a:xfrm>
          <a:off x="15266044" y="1838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895" name="n_2mainValue【庁舎】&#10;有形固定資産減価償却率"/>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145885</xdr:rowOff>
    </xdr:from>
    <xdr:ext cx="405111" cy="259045"/>
    <xdr:sp macro="" textlink="">
      <xdr:nvSpPr>
        <xdr:cNvPr id="896" name="n_3mainValue【庁舎】&#10;有形固定資産減価償却率"/>
        <xdr:cNvSpPr txBox="1"/>
      </xdr:nvSpPr>
      <xdr:spPr>
        <a:xfrm>
          <a:off x="13500744" y="1831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98533</xdr:rowOff>
    </xdr:from>
    <xdr:ext cx="405111" cy="259045"/>
    <xdr:sp macro="" textlink="">
      <xdr:nvSpPr>
        <xdr:cNvPr id="897" name="n_4mainValue【庁舎】&#10;有形固定資産減価償却率"/>
        <xdr:cNvSpPr txBox="1"/>
      </xdr:nvSpPr>
      <xdr:spPr>
        <a:xfrm>
          <a:off x="12611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xdr:cNvCxnSpPr/>
      </xdr:nvCxnSpPr>
      <xdr:spPr>
        <a:xfrm flipV="1">
          <a:off x="22160864" y="1714404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xdr:cNvSpPr txBox="1"/>
      </xdr:nvSpPr>
      <xdr:spPr>
        <a:xfrm>
          <a:off x="22199600" y="1857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xdr:cNvCxnSpPr/>
      </xdr:nvCxnSpPr>
      <xdr:spPr>
        <a:xfrm>
          <a:off x="22072600" y="1857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xdr:cNvSpPr txBox="1"/>
      </xdr:nvSpPr>
      <xdr:spPr>
        <a:xfrm>
          <a:off x="2219960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xdr:cNvCxnSpPr/>
      </xdr:nvCxnSpPr>
      <xdr:spPr>
        <a:xfrm>
          <a:off x="22072600" y="1714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xdr:cNvSpPr txBox="1"/>
      </xdr:nvSpPr>
      <xdr:spPr>
        <a:xfrm>
          <a:off x="22199600" y="18034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21107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xdr:cNvSpPr/>
      </xdr:nvSpPr>
      <xdr:spPr>
        <a:xfrm>
          <a:off x="21272500" y="1805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108268</xdr:rowOff>
    </xdr:from>
    <xdr:to>
      <xdr:col>107</xdr:col>
      <xdr:colOff>101600</xdr:colOff>
      <xdr:row>105</xdr:row>
      <xdr:rowOff>38418</xdr:rowOff>
    </xdr:to>
    <xdr:sp macro="" textlink="">
      <xdr:nvSpPr>
        <xdr:cNvPr id="933" name="フローチャート: 判断 932"/>
        <xdr:cNvSpPr/>
      </xdr:nvSpPr>
      <xdr:spPr>
        <a:xfrm>
          <a:off x="20383500" y="1793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108268</xdr:rowOff>
    </xdr:from>
    <xdr:to>
      <xdr:col>102</xdr:col>
      <xdr:colOff>165100</xdr:colOff>
      <xdr:row>106</xdr:row>
      <xdr:rowOff>38418</xdr:rowOff>
    </xdr:to>
    <xdr:sp macro="" textlink="">
      <xdr:nvSpPr>
        <xdr:cNvPr id="934" name="フローチャート: 判断 933"/>
        <xdr:cNvSpPr/>
      </xdr:nvSpPr>
      <xdr:spPr>
        <a:xfrm>
          <a:off x="19494500" y="1811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5" name="フローチャート: 判断 934"/>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156845</xdr:rowOff>
    </xdr:from>
    <xdr:to>
      <xdr:col>116</xdr:col>
      <xdr:colOff>114300</xdr:colOff>
      <xdr:row>104</xdr:row>
      <xdr:rowOff>86995</xdr:rowOff>
    </xdr:to>
    <xdr:sp macro="" textlink="">
      <xdr:nvSpPr>
        <xdr:cNvPr id="941" name="楕円 940"/>
        <xdr:cNvSpPr/>
      </xdr:nvSpPr>
      <xdr:spPr>
        <a:xfrm>
          <a:off x="221107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8272</xdr:rowOff>
    </xdr:from>
    <xdr:ext cx="469744" cy="259045"/>
    <xdr:sp macro="" textlink="">
      <xdr:nvSpPr>
        <xdr:cNvPr id="942" name="【庁舎】&#10;一人当たり面積該当値テキスト"/>
        <xdr:cNvSpPr txBox="1"/>
      </xdr:nvSpPr>
      <xdr:spPr>
        <a:xfrm>
          <a:off x="22199600"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168275</xdr:rowOff>
    </xdr:from>
    <xdr:to>
      <xdr:col>112</xdr:col>
      <xdr:colOff>38100</xdr:colOff>
      <xdr:row>104</xdr:row>
      <xdr:rowOff>98425</xdr:rowOff>
    </xdr:to>
    <xdr:sp macro="" textlink="">
      <xdr:nvSpPr>
        <xdr:cNvPr id="943" name="楕円 942"/>
        <xdr:cNvSpPr/>
      </xdr:nvSpPr>
      <xdr:spPr>
        <a:xfrm>
          <a:off x="21272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36195</xdr:rowOff>
    </xdr:from>
    <xdr:to>
      <xdr:col>116</xdr:col>
      <xdr:colOff>63500</xdr:colOff>
      <xdr:row>104</xdr:row>
      <xdr:rowOff>47625</xdr:rowOff>
    </xdr:to>
    <xdr:cxnSp macro="">
      <xdr:nvCxnSpPr>
        <xdr:cNvPr id="944" name="直線コネクタ 943"/>
        <xdr:cNvCxnSpPr/>
      </xdr:nvCxnSpPr>
      <xdr:spPr>
        <a:xfrm flipV="1">
          <a:off x="21323300" y="178669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5398</xdr:rowOff>
    </xdr:from>
    <xdr:to>
      <xdr:col>107</xdr:col>
      <xdr:colOff>101600</xdr:colOff>
      <xdr:row>104</xdr:row>
      <xdr:rowOff>106998</xdr:rowOff>
    </xdr:to>
    <xdr:sp macro="" textlink="">
      <xdr:nvSpPr>
        <xdr:cNvPr id="945" name="楕円 944"/>
        <xdr:cNvSpPr/>
      </xdr:nvSpPr>
      <xdr:spPr>
        <a:xfrm>
          <a:off x="20383500" y="1783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47625</xdr:rowOff>
    </xdr:from>
    <xdr:to>
      <xdr:col>111</xdr:col>
      <xdr:colOff>177800</xdr:colOff>
      <xdr:row>104</xdr:row>
      <xdr:rowOff>56198</xdr:rowOff>
    </xdr:to>
    <xdr:cxnSp macro="">
      <xdr:nvCxnSpPr>
        <xdr:cNvPr id="946" name="直線コネクタ 945"/>
        <xdr:cNvCxnSpPr/>
      </xdr:nvCxnSpPr>
      <xdr:spPr>
        <a:xfrm flipV="1">
          <a:off x="20434300" y="17878425"/>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19686</xdr:rowOff>
    </xdr:from>
    <xdr:to>
      <xdr:col>102</xdr:col>
      <xdr:colOff>165100</xdr:colOff>
      <xdr:row>104</xdr:row>
      <xdr:rowOff>121286</xdr:rowOff>
    </xdr:to>
    <xdr:sp macro="" textlink="">
      <xdr:nvSpPr>
        <xdr:cNvPr id="947" name="楕円 946"/>
        <xdr:cNvSpPr/>
      </xdr:nvSpPr>
      <xdr:spPr>
        <a:xfrm>
          <a:off x="19494500" y="178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56198</xdr:rowOff>
    </xdr:from>
    <xdr:to>
      <xdr:col>107</xdr:col>
      <xdr:colOff>50800</xdr:colOff>
      <xdr:row>104</xdr:row>
      <xdr:rowOff>70486</xdr:rowOff>
    </xdr:to>
    <xdr:cxnSp macro="">
      <xdr:nvCxnSpPr>
        <xdr:cNvPr id="948" name="直線コネクタ 947"/>
        <xdr:cNvCxnSpPr/>
      </xdr:nvCxnSpPr>
      <xdr:spPr>
        <a:xfrm flipV="1">
          <a:off x="19545300" y="17886998"/>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31114</xdr:rowOff>
    </xdr:from>
    <xdr:to>
      <xdr:col>98</xdr:col>
      <xdr:colOff>38100</xdr:colOff>
      <xdr:row>104</xdr:row>
      <xdr:rowOff>132714</xdr:rowOff>
    </xdr:to>
    <xdr:sp macro="" textlink="">
      <xdr:nvSpPr>
        <xdr:cNvPr id="949" name="楕円 948"/>
        <xdr:cNvSpPr/>
      </xdr:nvSpPr>
      <xdr:spPr>
        <a:xfrm>
          <a:off x="18605500" y="178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70486</xdr:rowOff>
    </xdr:from>
    <xdr:to>
      <xdr:col>102</xdr:col>
      <xdr:colOff>114300</xdr:colOff>
      <xdr:row>104</xdr:row>
      <xdr:rowOff>81914</xdr:rowOff>
    </xdr:to>
    <xdr:cxnSp macro="">
      <xdr:nvCxnSpPr>
        <xdr:cNvPr id="950" name="直線コネクタ 949"/>
        <xdr:cNvCxnSpPr/>
      </xdr:nvCxnSpPr>
      <xdr:spPr>
        <a:xfrm flipV="1">
          <a:off x="18656300" y="179012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xdr:cNvSpPr txBox="1"/>
      </xdr:nvSpPr>
      <xdr:spPr>
        <a:xfrm>
          <a:off x="21075727"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29545</xdr:rowOff>
    </xdr:from>
    <xdr:ext cx="469744" cy="259045"/>
    <xdr:sp macro="" textlink="">
      <xdr:nvSpPr>
        <xdr:cNvPr id="952" name="n_2aveValue【庁舎】&#10;一人当たり面積"/>
        <xdr:cNvSpPr txBox="1"/>
      </xdr:nvSpPr>
      <xdr:spPr>
        <a:xfrm>
          <a:off x="20199427" y="18031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29545</xdr:rowOff>
    </xdr:from>
    <xdr:ext cx="469744" cy="259045"/>
    <xdr:sp macro="" textlink="">
      <xdr:nvSpPr>
        <xdr:cNvPr id="953" name="n_3aveValue【庁舎】&#10;一人当たり面積"/>
        <xdr:cNvSpPr txBox="1"/>
      </xdr:nvSpPr>
      <xdr:spPr>
        <a:xfrm>
          <a:off x="19310427" y="1820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54" name="n_4aveValue【庁舎】&#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114952</xdr:rowOff>
    </xdr:from>
    <xdr:ext cx="469744" cy="259045"/>
    <xdr:sp macro="" textlink="">
      <xdr:nvSpPr>
        <xdr:cNvPr id="955" name="n_1mainValue【庁舎】&#10;一人当たり面積"/>
        <xdr:cNvSpPr txBox="1"/>
      </xdr:nvSpPr>
      <xdr:spPr>
        <a:xfrm>
          <a:off x="21075727" y="1760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123525</xdr:rowOff>
    </xdr:from>
    <xdr:ext cx="469744" cy="259045"/>
    <xdr:sp macro="" textlink="">
      <xdr:nvSpPr>
        <xdr:cNvPr id="956" name="n_2mainValue【庁舎】&#10;一人当たり面積"/>
        <xdr:cNvSpPr txBox="1"/>
      </xdr:nvSpPr>
      <xdr:spPr>
        <a:xfrm>
          <a:off x="20199427" y="17611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137813</xdr:rowOff>
    </xdr:from>
    <xdr:ext cx="469744" cy="259045"/>
    <xdr:sp macro="" textlink="">
      <xdr:nvSpPr>
        <xdr:cNvPr id="957" name="n_3mainValue【庁舎】&#10;一人当たり面積"/>
        <xdr:cNvSpPr txBox="1"/>
      </xdr:nvSpPr>
      <xdr:spPr>
        <a:xfrm>
          <a:off x="19310427" y="1762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149241</xdr:rowOff>
    </xdr:from>
    <xdr:ext cx="469744" cy="259045"/>
    <xdr:sp macro="" textlink="">
      <xdr:nvSpPr>
        <xdr:cNvPr id="958" name="n_4mainValue【庁舎】&#10;一人当たり面積"/>
        <xdr:cNvSpPr txBox="1"/>
      </xdr:nvSpPr>
      <xdr:spPr>
        <a:xfrm>
          <a:off x="18421427" y="1763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上記資産の有形固定資産減価償却率については、更新時期が比較的新しい一般廃棄物処理施設と福祉施設を除き、いずれも類似団体平均、全国平均及び県平均を超えており、老朽化が進行していると言える。</a:t>
          </a:r>
        </a:p>
        <a:p>
          <a:r>
            <a:rPr kumimoji="1" lang="ja-JP" altLang="en-US" sz="1300">
              <a:latin typeface="ＭＳ Ｐゴシック" panose="020B0600070205080204" pitchFamily="50" charset="-128"/>
              <a:ea typeface="ＭＳ Ｐゴシック" panose="020B0600070205080204" pitchFamily="50" charset="-128"/>
            </a:rPr>
            <a:t>　特に、体育館・プール、防火水槽等の消防施設及び有形固定資産の１割以上を占める庁舎は、償却率がいずれも</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％を超えていることから、津山市公共施設等総合管理計画、津山市公共施設再編基本計画等に基づき、施設の統廃合、更新、長寿命化等をより一層進めていく必要がある。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市税が微増となったほか、地方消費税交付金等の増などもあり、基準財政収入額は増加傾向にあるが、少子高齢化の進行等に伴い社会保障関係費が伸びていることなどから、基準財政需要額も増加傾向にある。このため、財政力指数は横ばい状態が続いており、全国・岡山県平均は上回っているが、昨年度に引き続き、類団平均を大きく下回る結果となっている。</a:t>
          </a:r>
        </a:p>
        <a:p>
          <a:r>
            <a:rPr kumimoji="1" lang="ja-JP" altLang="en-US" sz="1300">
              <a:latin typeface="ＭＳ Ｐゴシック" panose="020B0600070205080204" pitchFamily="50" charset="-128"/>
              <a:ea typeface="ＭＳ Ｐゴシック" panose="020B0600070205080204" pitchFamily="50" charset="-128"/>
            </a:rPr>
            <a:t>　 今後も、地場産業の振興、企業誘致、移住・定住促進施策、少子化対策等を強力に推進し、市税等自主財源の増加を図るなどして財政基盤の強化に努める。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9" name="直線コネクタ 68"/>
        <xdr:cNvCxnSpPr/>
      </xdr:nvCxnSpPr>
      <xdr:spPr>
        <a:xfrm>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2" name="直線コネクタ 71"/>
        <xdr:cNvCxnSpPr/>
      </xdr:nvCxnSpPr>
      <xdr:spPr>
        <a:xfrm>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57855</xdr:rowOff>
    </xdr:from>
    <xdr:to>
      <xdr:col>15</xdr:col>
      <xdr:colOff>133350</xdr:colOff>
      <xdr:row>43</xdr:row>
      <xdr:rowOff>159455</xdr:rowOff>
    </xdr:to>
    <xdr:sp macro="" textlink="">
      <xdr:nvSpPr>
        <xdr:cNvPr id="76" name="フローチャート: 判断 75"/>
        <xdr:cNvSpPr/>
      </xdr:nvSpPr>
      <xdr:spPr>
        <a:xfrm>
          <a:off x="3175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77" name="テキスト ボックス 76"/>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108655</xdr:rowOff>
    </xdr:from>
    <xdr:to>
      <xdr:col>11</xdr:col>
      <xdr:colOff>82550</xdr:colOff>
      <xdr:row>43</xdr:row>
      <xdr:rowOff>38805</xdr:rowOff>
    </xdr:to>
    <xdr:sp macro="" textlink="">
      <xdr:nvSpPr>
        <xdr:cNvPr id="79" name="フローチャート: 判断 78"/>
        <xdr:cNvSpPr/>
      </xdr:nvSpPr>
      <xdr:spPr>
        <a:xfrm>
          <a:off x="2286000" y="73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48982</xdr:rowOff>
    </xdr:from>
    <xdr:ext cx="762000" cy="259045"/>
    <xdr:sp macro="" textlink="">
      <xdr:nvSpPr>
        <xdr:cNvPr id="80" name="テキスト ボックス 79"/>
        <xdr:cNvSpPr txBox="1"/>
      </xdr:nvSpPr>
      <xdr:spPr>
        <a:xfrm>
          <a:off x="1955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81" name="フローチャート: 判断 80"/>
        <xdr:cNvSpPr/>
      </xdr:nvSpPr>
      <xdr:spPr>
        <a:xfrm>
          <a:off x="1397000" y="730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48982</xdr:rowOff>
    </xdr:from>
    <xdr:ext cx="762000" cy="259045"/>
    <xdr:sp macro="" textlink="">
      <xdr:nvSpPr>
        <xdr:cNvPr id="82" name="テキスト ボックス 81"/>
        <xdr:cNvSpPr txBox="1"/>
      </xdr:nvSpPr>
      <xdr:spPr>
        <a:xfrm>
          <a:off x="1066800" y="707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8" name="楕円 87"/>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43338</xdr:rowOff>
    </xdr:from>
    <xdr:ext cx="762000" cy="259045"/>
    <xdr:sp macro="" textlink="">
      <xdr:nvSpPr>
        <xdr:cNvPr id="89" name="財政力該当値テキスト"/>
        <xdr:cNvSpPr txBox="1"/>
      </xdr:nvSpPr>
      <xdr:spPr>
        <a:xfrm>
          <a:off x="5041900" y="741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57855</xdr:rowOff>
    </xdr:from>
    <xdr:to>
      <xdr:col>19</xdr:col>
      <xdr:colOff>184150</xdr:colOff>
      <xdr:row>43</xdr:row>
      <xdr:rowOff>159455</xdr:rowOff>
    </xdr:to>
    <xdr:sp macro="" textlink="">
      <xdr:nvSpPr>
        <xdr:cNvPr id="90" name="楕円 89"/>
        <xdr:cNvSpPr/>
      </xdr:nvSpPr>
      <xdr:spPr>
        <a:xfrm>
          <a:off x="4064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144232</xdr:rowOff>
    </xdr:from>
    <xdr:ext cx="736600" cy="259045"/>
    <xdr:sp macro="" textlink="">
      <xdr:nvSpPr>
        <xdr:cNvPr id="91" name="テキスト ボックス 90"/>
        <xdr:cNvSpPr txBox="1"/>
      </xdr:nvSpPr>
      <xdr:spPr>
        <a:xfrm>
          <a:off x="3733800" y="7516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3" name="テキスト ボックス 92"/>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年度は、臨時時財政対策債償還基金費等の追加などに伴う普通交付税の増により経常一般財源が更に大きく増加し、比率は大幅に低下したが、令和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年度は、エネルギー価格・物価高騰の影響による物件費の増、 地方交付税や地方特例交付金の減などにより、前年度から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と大幅に上昇した。今後も、当面の間は扶助費や公債費、大型建設事業の起債償還に係る一部事務合負担金の高止まり状態が継続する見込みであり、事業の徹底した見直しや自主財源の確保、民間活力の導入などの行財政改革を更に積極的に推進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63</xdr:row>
      <xdr:rowOff>96203</xdr:rowOff>
    </xdr:to>
    <xdr:cxnSp macro="">
      <xdr:nvCxnSpPr>
        <xdr:cNvPr id="128" name="直線コネクタ 127"/>
        <xdr:cNvCxnSpPr/>
      </xdr:nvCxnSpPr>
      <xdr:spPr>
        <a:xfrm>
          <a:off x="4114800" y="10674350"/>
          <a:ext cx="8382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138430</xdr:rowOff>
    </xdr:to>
    <xdr:cxnSp macro="">
      <xdr:nvCxnSpPr>
        <xdr:cNvPr id="131" name="直線コネクタ 130"/>
        <xdr:cNvCxnSpPr/>
      </xdr:nvCxnSpPr>
      <xdr:spPr>
        <a:xfrm flipV="1">
          <a:off x="3225800" y="1067435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65</xdr:row>
      <xdr:rowOff>24765</xdr:rowOff>
    </xdr:to>
    <xdr:cxnSp macro="">
      <xdr:nvCxnSpPr>
        <xdr:cNvPr id="134" name="直線コネクタ 133"/>
        <xdr:cNvCxnSpPr/>
      </xdr:nvCxnSpPr>
      <xdr:spPr>
        <a:xfrm flipV="1">
          <a:off x="2336800" y="10939780"/>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35878</xdr:rowOff>
    </xdr:from>
    <xdr:to>
      <xdr:col>11</xdr:col>
      <xdr:colOff>31750</xdr:colOff>
      <xdr:row>65</xdr:row>
      <xdr:rowOff>24765</xdr:rowOff>
    </xdr:to>
    <xdr:cxnSp macro="">
      <xdr:nvCxnSpPr>
        <xdr:cNvPr id="137" name="直線コネクタ 136"/>
        <xdr:cNvCxnSpPr/>
      </xdr:nvCxnSpPr>
      <xdr:spPr>
        <a:xfrm>
          <a:off x="1447800" y="10837228"/>
          <a:ext cx="889000" cy="3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147955</xdr:rowOff>
    </xdr:from>
    <xdr:to>
      <xdr:col>11</xdr:col>
      <xdr:colOff>82550</xdr:colOff>
      <xdr:row>64</xdr:row>
      <xdr:rowOff>78105</xdr:rowOff>
    </xdr:to>
    <xdr:sp macro="" textlink="">
      <xdr:nvSpPr>
        <xdr:cNvPr id="138" name="フローチャート: 判断 137"/>
        <xdr:cNvSpPr/>
      </xdr:nvSpPr>
      <xdr:spPr>
        <a:xfrm>
          <a:off x="2286000" y="1094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88282</xdr:rowOff>
    </xdr:from>
    <xdr:ext cx="762000" cy="259045"/>
    <xdr:sp macro="" textlink="">
      <xdr:nvSpPr>
        <xdr:cNvPr id="139" name="テキスト ボックス 138"/>
        <xdr:cNvSpPr txBox="1"/>
      </xdr:nvSpPr>
      <xdr:spPr>
        <a:xfrm>
          <a:off x="1955800" y="1071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45403</xdr:rowOff>
    </xdr:from>
    <xdr:to>
      <xdr:col>7</xdr:col>
      <xdr:colOff>31750</xdr:colOff>
      <xdr:row>63</xdr:row>
      <xdr:rowOff>147003</xdr:rowOff>
    </xdr:to>
    <xdr:sp macro="" textlink="">
      <xdr:nvSpPr>
        <xdr:cNvPr id="140" name="フローチャート: 判断 139"/>
        <xdr:cNvSpPr/>
      </xdr:nvSpPr>
      <xdr:spPr>
        <a:xfrm>
          <a:off x="1397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131780</xdr:rowOff>
    </xdr:from>
    <xdr:ext cx="762000" cy="259045"/>
    <xdr:sp macro="" textlink="">
      <xdr:nvSpPr>
        <xdr:cNvPr id="141" name="テキスト ボックス 140"/>
        <xdr:cNvSpPr txBox="1"/>
      </xdr:nvSpPr>
      <xdr:spPr>
        <a:xfrm>
          <a:off x="1066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45403</xdr:rowOff>
    </xdr:from>
    <xdr:to>
      <xdr:col>23</xdr:col>
      <xdr:colOff>184150</xdr:colOff>
      <xdr:row>63</xdr:row>
      <xdr:rowOff>147003</xdr:rowOff>
    </xdr:to>
    <xdr:sp macro="" textlink="">
      <xdr:nvSpPr>
        <xdr:cNvPr id="147" name="楕円 146"/>
        <xdr:cNvSpPr/>
      </xdr:nvSpPr>
      <xdr:spPr>
        <a:xfrm>
          <a:off x="4902200" y="1084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17480</xdr:rowOff>
    </xdr:from>
    <xdr:ext cx="762000" cy="259045"/>
    <xdr:sp macro="" textlink="">
      <xdr:nvSpPr>
        <xdr:cNvPr id="148" name="財政構造の弾力性該当値テキスト"/>
        <xdr:cNvSpPr txBox="1"/>
      </xdr:nvSpPr>
      <xdr:spPr>
        <a:xfrm>
          <a:off x="5041900" y="10818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50" name="テキスト ボックス 149"/>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1" name="楕円 150"/>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2" name="テキスト ボックス 151"/>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145415</xdr:rowOff>
    </xdr:from>
    <xdr:to>
      <xdr:col>11</xdr:col>
      <xdr:colOff>82550</xdr:colOff>
      <xdr:row>65</xdr:row>
      <xdr:rowOff>75565</xdr:rowOff>
    </xdr:to>
    <xdr:sp macro="" textlink="">
      <xdr:nvSpPr>
        <xdr:cNvPr id="153" name="楕円 152"/>
        <xdr:cNvSpPr/>
      </xdr:nvSpPr>
      <xdr:spPr>
        <a:xfrm>
          <a:off x="2286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60342</xdr:rowOff>
    </xdr:from>
    <xdr:ext cx="762000" cy="259045"/>
    <xdr:sp macro="" textlink="">
      <xdr:nvSpPr>
        <xdr:cNvPr id="154" name="テキスト ボックス 153"/>
        <xdr:cNvSpPr txBox="1"/>
      </xdr:nvSpPr>
      <xdr:spPr>
        <a:xfrm>
          <a:off x="1955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156528</xdr:rowOff>
    </xdr:from>
    <xdr:to>
      <xdr:col>7</xdr:col>
      <xdr:colOff>31750</xdr:colOff>
      <xdr:row>63</xdr:row>
      <xdr:rowOff>86678</xdr:rowOff>
    </xdr:to>
    <xdr:sp macro="" textlink="">
      <xdr:nvSpPr>
        <xdr:cNvPr id="155" name="楕円 154"/>
        <xdr:cNvSpPr/>
      </xdr:nvSpPr>
      <xdr:spPr>
        <a:xfrm>
          <a:off x="1397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96855</xdr:rowOff>
    </xdr:from>
    <xdr:ext cx="762000" cy="259045"/>
    <xdr:sp macro="" textlink="">
      <xdr:nvSpPr>
        <xdr:cNvPr id="156" name="テキスト ボックス 155"/>
        <xdr:cNvSpPr txBox="1"/>
      </xdr:nvSpPr>
      <xdr:spPr>
        <a:xfrm>
          <a:off x="1066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年度までは類似団体よりも高い水準となっていたが、平成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職員の新陳代謝が進んだことなどによる人件費の削減や、市直営でのごみ処理業務を一部事務組合に移管したことなどによって経常経費が減少し、類似団体、全国及び県の平均をいずれも下回って推移している。</a:t>
          </a:r>
        </a:p>
        <a:p>
          <a:r>
            <a:rPr kumimoji="1" lang="ja-JP" altLang="en-US" sz="1300">
              <a:latin typeface="ＭＳ Ｐゴシック" panose="020B0600070205080204" pitchFamily="50" charset="-128"/>
              <a:ea typeface="ＭＳ Ｐゴシック" panose="020B0600070205080204" pitchFamily="50" charset="-128"/>
            </a:rPr>
            <a:t>　 今後も、職員数及び給与の適正化、事務事業の徹底した見直しなどに取り組み、歳出の削減に努めていく。</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24642</xdr:rowOff>
    </xdr:from>
    <xdr:to>
      <xdr:col>23</xdr:col>
      <xdr:colOff>133350</xdr:colOff>
      <xdr:row>82</xdr:row>
      <xdr:rowOff>54387</xdr:rowOff>
    </xdr:to>
    <xdr:cxnSp macro="">
      <xdr:nvCxnSpPr>
        <xdr:cNvPr id="191" name="直線コネクタ 190"/>
        <xdr:cNvCxnSpPr/>
      </xdr:nvCxnSpPr>
      <xdr:spPr>
        <a:xfrm>
          <a:off x="4114800" y="14083542"/>
          <a:ext cx="8382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142540</xdr:rowOff>
    </xdr:from>
    <xdr:to>
      <xdr:col>19</xdr:col>
      <xdr:colOff>133350</xdr:colOff>
      <xdr:row>82</xdr:row>
      <xdr:rowOff>24642</xdr:rowOff>
    </xdr:to>
    <xdr:cxnSp macro="">
      <xdr:nvCxnSpPr>
        <xdr:cNvPr id="194" name="直線コネクタ 193"/>
        <xdr:cNvCxnSpPr/>
      </xdr:nvCxnSpPr>
      <xdr:spPr>
        <a:xfrm>
          <a:off x="3225800" y="14029990"/>
          <a:ext cx="889000" cy="5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68509</xdr:rowOff>
    </xdr:from>
    <xdr:to>
      <xdr:col>15</xdr:col>
      <xdr:colOff>82550</xdr:colOff>
      <xdr:row>81</xdr:row>
      <xdr:rowOff>142540</xdr:rowOff>
    </xdr:to>
    <xdr:cxnSp macro="">
      <xdr:nvCxnSpPr>
        <xdr:cNvPr id="197" name="直線コネクタ 196"/>
        <xdr:cNvCxnSpPr/>
      </xdr:nvCxnSpPr>
      <xdr:spPr>
        <a:xfrm>
          <a:off x="2336800" y="13955959"/>
          <a:ext cx="889000" cy="7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140984</xdr:rowOff>
    </xdr:from>
    <xdr:to>
      <xdr:col>15</xdr:col>
      <xdr:colOff>133350</xdr:colOff>
      <xdr:row>83</xdr:row>
      <xdr:rowOff>71134</xdr:rowOff>
    </xdr:to>
    <xdr:sp macro="" textlink="">
      <xdr:nvSpPr>
        <xdr:cNvPr id="198" name="フローチャート: 判断 197"/>
        <xdr:cNvSpPr/>
      </xdr:nvSpPr>
      <xdr:spPr>
        <a:xfrm>
          <a:off x="3175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55911</xdr:rowOff>
    </xdr:from>
    <xdr:ext cx="762000" cy="259045"/>
    <xdr:sp macro="" textlink="">
      <xdr:nvSpPr>
        <xdr:cNvPr id="199" name="テキスト ボックス 198"/>
        <xdr:cNvSpPr txBox="1"/>
      </xdr:nvSpPr>
      <xdr:spPr>
        <a:xfrm>
          <a:off x="2844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68509</xdr:rowOff>
    </xdr:from>
    <xdr:to>
      <xdr:col>11</xdr:col>
      <xdr:colOff>31750</xdr:colOff>
      <xdr:row>81</xdr:row>
      <xdr:rowOff>80913</xdr:rowOff>
    </xdr:to>
    <xdr:cxnSp macro="">
      <xdr:nvCxnSpPr>
        <xdr:cNvPr id="200" name="直線コネクタ 199"/>
        <xdr:cNvCxnSpPr/>
      </xdr:nvCxnSpPr>
      <xdr:spPr>
        <a:xfrm flipV="1">
          <a:off x="1447800" y="13955959"/>
          <a:ext cx="889000" cy="12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89745</xdr:rowOff>
    </xdr:from>
    <xdr:to>
      <xdr:col>11</xdr:col>
      <xdr:colOff>82550</xdr:colOff>
      <xdr:row>82</xdr:row>
      <xdr:rowOff>19895</xdr:rowOff>
    </xdr:to>
    <xdr:sp macro="" textlink="">
      <xdr:nvSpPr>
        <xdr:cNvPr id="201" name="フローチャート: 判断 200"/>
        <xdr:cNvSpPr/>
      </xdr:nvSpPr>
      <xdr:spPr>
        <a:xfrm>
          <a:off x="2286000" y="1397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4672</xdr:rowOff>
    </xdr:from>
    <xdr:ext cx="762000" cy="259045"/>
    <xdr:sp macro="" textlink="">
      <xdr:nvSpPr>
        <xdr:cNvPr id="202" name="テキスト ボックス 201"/>
        <xdr:cNvSpPr txBox="1"/>
      </xdr:nvSpPr>
      <xdr:spPr>
        <a:xfrm>
          <a:off x="1955800" y="140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57259</xdr:rowOff>
    </xdr:from>
    <xdr:to>
      <xdr:col>7</xdr:col>
      <xdr:colOff>31750</xdr:colOff>
      <xdr:row>81</xdr:row>
      <xdr:rowOff>158859</xdr:rowOff>
    </xdr:to>
    <xdr:sp macro="" textlink="">
      <xdr:nvSpPr>
        <xdr:cNvPr id="203" name="フローチャート: 判断 202"/>
        <xdr:cNvSpPr/>
      </xdr:nvSpPr>
      <xdr:spPr>
        <a:xfrm>
          <a:off x="1397000" y="1394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143636</xdr:rowOff>
    </xdr:from>
    <xdr:ext cx="762000" cy="259045"/>
    <xdr:sp macro="" textlink="">
      <xdr:nvSpPr>
        <xdr:cNvPr id="204" name="テキスト ボックス 203"/>
        <xdr:cNvSpPr txBox="1"/>
      </xdr:nvSpPr>
      <xdr:spPr>
        <a:xfrm>
          <a:off x="1066800" y="1403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3587</xdr:rowOff>
    </xdr:from>
    <xdr:to>
      <xdr:col>23</xdr:col>
      <xdr:colOff>184150</xdr:colOff>
      <xdr:row>82</xdr:row>
      <xdr:rowOff>105187</xdr:rowOff>
    </xdr:to>
    <xdr:sp macro="" textlink="">
      <xdr:nvSpPr>
        <xdr:cNvPr id="210" name="楕円 209"/>
        <xdr:cNvSpPr/>
      </xdr:nvSpPr>
      <xdr:spPr>
        <a:xfrm>
          <a:off x="4902200" y="1406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20114</xdr:rowOff>
    </xdr:from>
    <xdr:ext cx="762000" cy="259045"/>
    <xdr:sp macro="" textlink="">
      <xdr:nvSpPr>
        <xdr:cNvPr id="211" name="人件費・物件費等の状況該当値テキスト"/>
        <xdr:cNvSpPr txBox="1"/>
      </xdr:nvSpPr>
      <xdr:spPr>
        <a:xfrm>
          <a:off x="5041900" y="1390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145292</xdr:rowOff>
    </xdr:from>
    <xdr:to>
      <xdr:col>19</xdr:col>
      <xdr:colOff>184150</xdr:colOff>
      <xdr:row>82</xdr:row>
      <xdr:rowOff>75442</xdr:rowOff>
    </xdr:to>
    <xdr:sp macro="" textlink="">
      <xdr:nvSpPr>
        <xdr:cNvPr id="212" name="楕円 211"/>
        <xdr:cNvSpPr/>
      </xdr:nvSpPr>
      <xdr:spPr>
        <a:xfrm>
          <a:off x="4064000" y="140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85619</xdr:rowOff>
    </xdr:from>
    <xdr:ext cx="736600" cy="259045"/>
    <xdr:sp macro="" textlink="">
      <xdr:nvSpPr>
        <xdr:cNvPr id="213" name="テキスト ボックス 212"/>
        <xdr:cNvSpPr txBox="1"/>
      </xdr:nvSpPr>
      <xdr:spPr>
        <a:xfrm>
          <a:off x="3733800" y="13801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91740</xdr:rowOff>
    </xdr:from>
    <xdr:to>
      <xdr:col>15</xdr:col>
      <xdr:colOff>133350</xdr:colOff>
      <xdr:row>82</xdr:row>
      <xdr:rowOff>21890</xdr:rowOff>
    </xdr:to>
    <xdr:sp macro="" textlink="">
      <xdr:nvSpPr>
        <xdr:cNvPr id="214" name="楕円 213"/>
        <xdr:cNvSpPr/>
      </xdr:nvSpPr>
      <xdr:spPr>
        <a:xfrm>
          <a:off x="3175000" y="139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32067</xdr:rowOff>
    </xdr:from>
    <xdr:ext cx="762000" cy="259045"/>
    <xdr:sp macro="" textlink="">
      <xdr:nvSpPr>
        <xdr:cNvPr id="215" name="テキスト ボックス 214"/>
        <xdr:cNvSpPr txBox="1"/>
      </xdr:nvSpPr>
      <xdr:spPr>
        <a:xfrm>
          <a:off x="2844800" y="137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17709</xdr:rowOff>
    </xdr:from>
    <xdr:to>
      <xdr:col>11</xdr:col>
      <xdr:colOff>82550</xdr:colOff>
      <xdr:row>81</xdr:row>
      <xdr:rowOff>119309</xdr:rowOff>
    </xdr:to>
    <xdr:sp macro="" textlink="">
      <xdr:nvSpPr>
        <xdr:cNvPr id="216" name="楕円 215"/>
        <xdr:cNvSpPr/>
      </xdr:nvSpPr>
      <xdr:spPr>
        <a:xfrm>
          <a:off x="2286000" y="1390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129486</xdr:rowOff>
    </xdr:from>
    <xdr:ext cx="762000" cy="259045"/>
    <xdr:sp macro="" textlink="">
      <xdr:nvSpPr>
        <xdr:cNvPr id="217" name="テキスト ボックス 216"/>
        <xdr:cNvSpPr txBox="1"/>
      </xdr:nvSpPr>
      <xdr:spPr>
        <a:xfrm>
          <a:off x="1955800" y="1367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30113</xdr:rowOff>
    </xdr:from>
    <xdr:to>
      <xdr:col>7</xdr:col>
      <xdr:colOff>31750</xdr:colOff>
      <xdr:row>81</xdr:row>
      <xdr:rowOff>131713</xdr:rowOff>
    </xdr:to>
    <xdr:sp macro="" textlink="">
      <xdr:nvSpPr>
        <xdr:cNvPr id="218" name="楕円 217"/>
        <xdr:cNvSpPr/>
      </xdr:nvSpPr>
      <xdr:spPr>
        <a:xfrm>
          <a:off x="1397000" y="139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141890</xdr:rowOff>
    </xdr:from>
    <xdr:ext cx="762000" cy="259045"/>
    <xdr:sp macro="" textlink="">
      <xdr:nvSpPr>
        <xdr:cNvPr id="219" name="テキスト ボックス 218"/>
        <xdr:cNvSpPr txBox="1"/>
      </xdr:nvSpPr>
      <xdr:spPr>
        <a:xfrm>
          <a:off x="1066800" y="1368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月までに実施した定期昇給時における</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号抑制等により、令和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年度まで指数の上昇を抑えていたが、令和４年度は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ポイントの増となった。主な要因については、短大・高校卒採用区分職員及び若年層職員の上位職への登用、育児休業取得職員の給与の復元、平成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年１月に実施した人事院勧告に基づく１号抑制について、若年層職員の１号復元の実施に伴い、類似団体及び全国市平均を上回っている。 このため、管理職員数の削減や国家公務員に準拠した給与体系の整備に努め、効率的な組織運営を進めていく。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119743</xdr:rowOff>
    </xdr:from>
    <xdr:to>
      <xdr:col>81</xdr:col>
      <xdr:colOff>44450</xdr:colOff>
      <xdr:row>88</xdr:row>
      <xdr:rowOff>0</xdr:rowOff>
    </xdr:to>
    <xdr:cxnSp macro="">
      <xdr:nvCxnSpPr>
        <xdr:cNvPr id="255" name="直線コネクタ 254"/>
        <xdr:cNvCxnSpPr/>
      </xdr:nvCxnSpPr>
      <xdr:spPr>
        <a:xfrm>
          <a:off x="16179800" y="150358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119743</xdr:rowOff>
    </xdr:to>
    <xdr:cxnSp macro="">
      <xdr:nvCxnSpPr>
        <xdr:cNvPr id="258" name="直線コネクタ 257"/>
        <xdr:cNvCxnSpPr/>
      </xdr:nvCxnSpPr>
      <xdr:spPr>
        <a:xfrm>
          <a:off x="15290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88</xdr:row>
      <xdr:rowOff>34471</xdr:rowOff>
    </xdr:to>
    <xdr:cxnSp macro="">
      <xdr:nvCxnSpPr>
        <xdr:cNvPr id="261" name="直線コネクタ 260"/>
        <xdr:cNvCxnSpPr/>
      </xdr:nvCxnSpPr>
      <xdr:spPr>
        <a:xfrm flipV="1">
          <a:off x="14401800" y="15035893"/>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16329</xdr:rowOff>
    </xdr:from>
    <xdr:to>
      <xdr:col>73</xdr:col>
      <xdr:colOff>44450</xdr:colOff>
      <xdr:row>86</xdr:row>
      <xdr:rowOff>117929</xdr:rowOff>
    </xdr:to>
    <xdr:sp macro="" textlink="">
      <xdr:nvSpPr>
        <xdr:cNvPr id="262" name="フローチャート: 判断 261"/>
        <xdr:cNvSpPr/>
      </xdr:nvSpPr>
      <xdr:spPr>
        <a:xfrm>
          <a:off x="15240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128106</xdr:rowOff>
    </xdr:from>
    <xdr:ext cx="762000" cy="259045"/>
    <xdr:sp macro="" textlink="">
      <xdr:nvSpPr>
        <xdr:cNvPr id="263" name="テキスト ボックス 262"/>
        <xdr:cNvSpPr txBox="1"/>
      </xdr:nvSpPr>
      <xdr:spPr>
        <a:xfrm>
          <a:off x="14909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64" name="直線コネクタ 263"/>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5" name="フローチャート: 判断 264"/>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6" name="テキスト ボックス 265"/>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67" name="フローチャート: 判断 266"/>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68" name="テキスト ボックス 267"/>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4" name="楕円 273"/>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5" name="給与水準   （国との比較）該当値テキスト"/>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68943</xdr:rowOff>
    </xdr:from>
    <xdr:to>
      <xdr:col>77</xdr:col>
      <xdr:colOff>95250</xdr:colOff>
      <xdr:row>87</xdr:row>
      <xdr:rowOff>170543</xdr:rowOff>
    </xdr:to>
    <xdr:sp macro="" textlink="">
      <xdr:nvSpPr>
        <xdr:cNvPr id="276" name="楕円 275"/>
        <xdr:cNvSpPr/>
      </xdr:nvSpPr>
      <xdr:spPr>
        <a:xfrm>
          <a:off x="16129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155320</xdr:rowOff>
    </xdr:from>
    <xdr:ext cx="736600" cy="259045"/>
    <xdr:sp macro="" textlink="">
      <xdr:nvSpPr>
        <xdr:cNvPr id="277" name="テキスト ボックス 276"/>
        <xdr:cNvSpPr txBox="1"/>
      </xdr:nvSpPr>
      <xdr:spPr>
        <a:xfrm>
          <a:off x="15798800" y="1507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78" name="楕円 277"/>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79" name="テキスト ボックス 278"/>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2" name="楕円 281"/>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3" name="テキスト ボックス 282"/>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a:t>
          </a:r>
          <a:r>
            <a:rPr kumimoji="1" lang="en-US" altLang="ja-JP" sz="1300">
              <a:latin typeface="ＭＳ Ｐゴシック" panose="020B0600070205080204" pitchFamily="50" charset="-128"/>
              <a:ea typeface="ＭＳ Ｐゴシック" panose="020B0600070205080204" pitchFamily="50" charset="-128"/>
            </a:rPr>
            <a:t>819</a:t>
          </a:r>
          <a:r>
            <a:rPr kumimoji="1" lang="ja-JP" altLang="en-US" sz="1300">
              <a:latin typeface="ＭＳ Ｐゴシック" panose="020B0600070205080204" pitchFamily="50" charset="-128"/>
              <a:ea typeface="ＭＳ Ｐゴシック" panose="020B0600070205080204" pitchFamily="50" charset="-128"/>
            </a:rPr>
            <a:t>人で、前年度の</a:t>
          </a:r>
          <a:r>
            <a:rPr kumimoji="1" lang="en-US" altLang="ja-JP" sz="1300">
              <a:latin typeface="ＭＳ Ｐゴシック" panose="020B0600070205080204" pitchFamily="50" charset="-128"/>
              <a:ea typeface="ＭＳ Ｐゴシック" panose="020B0600070205080204" pitchFamily="50" charset="-128"/>
            </a:rPr>
            <a:t>814</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人の増加となっているが、類似団体等のいずれの平均よりも下回っている。</a:t>
          </a:r>
        </a:p>
        <a:p>
          <a:r>
            <a:rPr kumimoji="1" lang="ja-JP" altLang="en-US" sz="1300">
              <a:latin typeface="ＭＳ Ｐゴシック" panose="020B0600070205080204" pitchFamily="50" charset="-128"/>
              <a:ea typeface="ＭＳ Ｐゴシック" panose="020B0600070205080204" pitchFamily="50" charset="-128"/>
            </a:rPr>
            <a:t>　 今後の社会情勢や行政需要の急速な変化に対応するとともに、定年引き上げに係る職員の動向を注視しながら、適正な定員管理を実行していく。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52494</xdr:rowOff>
    </xdr:from>
    <xdr:to>
      <xdr:col>81</xdr:col>
      <xdr:colOff>44450</xdr:colOff>
      <xdr:row>62</xdr:row>
      <xdr:rowOff>74613</xdr:rowOff>
    </xdr:to>
    <xdr:cxnSp macro="">
      <xdr:nvCxnSpPr>
        <xdr:cNvPr id="318" name="直線コネクタ 317"/>
        <xdr:cNvCxnSpPr/>
      </xdr:nvCxnSpPr>
      <xdr:spPr>
        <a:xfrm>
          <a:off x="16179800" y="10682394"/>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52494</xdr:rowOff>
    </xdr:to>
    <xdr:cxnSp macro="">
      <xdr:nvCxnSpPr>
        <xdr:cNvPr id="321" name="直線コネクタ 320"/>
        <xdr:cNvCxnSpPr/>
      </xdr:nvCxnSpPr>
      <xdr:spPr>
        <a:xfrm>
          <a:off x="15290800" y="1066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22331</xdr:rowOff>
    </xdr:from>
    <xdr:to>
      <xdr:col>72</xdr:col>
      <xdr:colOff>203200</xdr:colOff>
      <xdr:row>62</xdr:row>
      <xdr:rowOff>36406</xdr:rowOff>
    </xdr:to>
    <xdr:cxnSp macro="">
      <xdr:nvCxnSpPr>
        <xdr:cNvPr id="324" name="直線コネクタ 323"/>
        <xdr:cNvCxnSpPr/>
      </xdr:nvCxnSpPr>
      <xdr:spPr>
        <a:xfrm>
          <a:off x="14401800" y="10652231"/>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154517</xdr:rowOff>
    </xdr:from>
    <xdr:to>
      <xdr:col>73</xdr:col>
      <xdr:colOff>44450</xdr:colOff>
      <xdr:row>63</xdr:row>
      <xdr:rowOff>84667</xdr:rowOff>
    </xdr:to>
    <xdr:sp macro="" textlink="">
      <xdr:nvSpPr>
        <xdr:cNvPr id="325" name="フローチャート: 判断 324"/>
        <xdr:cNvSpPr/>
      </xdr:nvSpPr>
      <xdr:spPr>
        <a:xfrm>
          <a:off x="15240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69444</xdr:rowOff>
    </xdr:from>
    <xdr:ext cx="762000" cy="259045"/>
    <xdr:sp macro="" textlink="">
      <xdr:nvSpPr>
        <xdr:cNvPr id="326" name="テキスト ボックス 325"/>
        <xdr:cNvSpPr txBox="1"/>
      </xdr:nvSpPr>
      <xdr:spPr>
        <a:xfrm>
          <a:off x="14909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6244</xdr:rowOff>
    </xdr:from>
    <xdr:to>
      <xdr:col>68</xdr:col>
      <xdr:colOff>152400</xdr:colOff>
      <xdr:row>62</xdr:row>
      <xdr:rowOff>22331</xdr:rowOff>
    </xdr:to>
    <xdr:cxnSp macro="">
      <xdr:nvCxnSpPr>
        <xdr:cNvPr id="327" name="直線コネクタ 326"/>
        <xdr:cNvCxnSpPr/>
      </xdr:nvCxnSpPr>
      <xdr:spPr>
        <a:xfrm>
          <a:off x="13512800" y="10636144"/>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124883</xdr:rowOff>
    </xdr:from>
    <xdr:to>
      <xdr:col>68</xdr:col>
      <xdr:colOff>203200</xdr:colOff>
      <xdr:row>62</xdr:row>
      <xdr:rowOff>55033</xdr:rowOff>
    </xdr:to>
    <xdr:sp macro="" textlink="">
      <xdr:nvSpPr>
        <xdr:cNvPr id="328" name="フローチャート: 判断 327"/>
        <xdr:cNvSpPr/>
      </xdr:nvSpPr>
      <xdr:spPr>
        <a:xfrm>
          <a:off x="14351000" y="1058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65210</xdr:rowOff>
    </xdr:from>
    <xdr:ext cx="762000" cy="259045"/>
    <xdr:sp macro="" textlink="">
      <xdr:nvSpPr>
        <xdr:cNvPr id="329" name="テキスト ボックス 328"/>
        <xdr:cNvSpPr txBox="1"/>
      </xdr:nvSpPr>
      <xdr:spPr>
        <a:xfrm>
          <a:off x="14020800" y="1035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116840</xdr:rowOff>
    </xdr:from>
    <xdr:to>
      <xdr:col>64</xdr:col>
      <xdr:colOff>152400</xdr:colOff>
      <xdr:row>62</xdr:row>
      <xdr:rowOff>46990</xdr:rowOff>
    </xdr:to>
    <xdr:sp macro="" textlink="">
      <xdr:nvSpPr>
        <xdr:cNvPr id="330" name="フローチャート: 判断 329"/>
        <xdr:cNvSpPr/>
      </xdr:nvSpPr>
      <xdr:spPr>
        <a:xfrm>
          <a:off x="13462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57167</xdr:rowOff>
    </xdr:from>
    <xdr:ext cx="762000" cy="259045"/>
    <xdr:sp macro="" textlink="">
      <xdr:nvSpPr>
        <xdr:cNvPr id="331" name="テキスト ボックス 330"/>
        <xdr:cNvSpPr txBox="1"/>
      </xdr:nvSpPr>
      <xdr:spPr>
        <a:xfrm>
          <a:off x="13131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23813</xdr:rowOff>
    </xdr:from>
    <xdr:to>
      <xdr:col>81</xdr:col>
      <xdr:colOff>95250</xdr:colOff>
      <xdr:row>62</xdr:row>
      <xdr:rowOff>125413</xdr:rowOff>
    </xdr:to>
    <xdr:sp macro="" textlink="">
      <xdr:nvSpPr>
        <xdr:cNvPr id="337" name="楕円 336"/>
        <xdr:cNvSpPr/>
      </xdr:nvSpPr>
      <xdr:spPr>
        <a:xfrm>
          <a:off x="169672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40340</xdr:rowOff>
    </xdr:from>
    <xdr:ext cx="762000" cy="259045"/>
    <xdr:sp macro="" textlink="">
      <xdr:nvSpPr>
        <xdr:cNvPr id="338" name="定員管理の状況該当値テキスト"/>
        <xdr:cNvSpPr txBox="1"/>
      </xdr:nvSpPr>
      <xdr:spPr>
        <a:xfrm>
          <a:off x="17106900" y="104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1694</xdr:rowOff>
    </xdr:from>
    <xdr:to>
      <xdr:col>77</xdr:col>
      <xdr:colOff>95250</xdr:colOff>
      <xdr:row>62</xdr:row>
      <xdr:rowOff>103294</xdr:rowOff>
    </xdr:to>
    <xdr:sp macro="" textlink="">
      <xdr:nvSpPr>
        <xdr:cNvPr id="339" name="楕円 338"/>
        <xdr:cNvSpPr/>
      </xdr:nvSpPr>
      <xdr:spPr>
        <a:xfrm>
          <a:off x="16129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113471</xdr:rowOff>
    </xdr:from>
    <xdr:ext cx="736600" cy="259045"/>
    <xdr:sp macro="" textlink="">
      <xdr:nvSpPr>
        <xdr:cNvPr id="340" name="テキスト ボックス 339"/>
        <xdr:cNvSpPr txBox="1"/>
      </xdr:nvSpPr>
      <xdr:spPr>
        <a:xfrm>
          <a:off x="15798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1" name="楕円 340"/>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97383</xdr:rowOff>
    </xdr:from>
    <xdr:ext cx="762000" cy="259045"/>
    <xdr:sp macro="" textlink="">
      <xdr:nvSpPr>
        <xdr:cNvPr id="342" name="テキスト ボックス 341"/>
        <xdr:cNvSpPr txBox="1"/>
      </xdr:nvSpPr>
      <xdr:spPr>
        <a:xfrm>
          <a:off x="14909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142981</xdr:rowOff>
    </xdr:from>
    <xdr:to>
      <xdr:col>68</xdr:col>
      <xdr:colOff>203200</xdr:colOff>
      <xdr:row>62</xdr:row>
      <xdr:rowOff>73131</xdr:rowOff>
    </xdr:to>
    <xdr:sp macro="" textlink="">
      <xdr:nvSpPr>
        <xdr:cNvPr id="343" name="楕円 342"/>
        <xdr:cNvSpPr/>
      </xdr:nvSpPr>
      <xdr:spPr>
        <a:xfrm>
          <a:off x="14351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57908</xdr:rowOff>
    </xdr:from>
    <xdr:ext cx="762000" cy="259045"/>
    <xdr:sp macro="" textlink="">
      <xdr:nvSpPr>
        <xdr:cNvPr id="344" name="テキスト ボックス 343"/>
        <xdr:cNvSpPr txBox="1"/>
      </xdr:nvSpPr>
      <xdr:spPr>
        <a:xfrm>
          <a:off x="14020800" y="10687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126894</xdr:rowOff>
    </xdr:from>
    <xdr:to>
      <xdr:col>64</xdr:col>
      <xdr:colOff>152400</xdr:colOff>
      <xdr:row>62</xdr:row>
      <xdr:rowOff>57044</xdr:rowOff>
    </xdr:to>
    <xdr:sp macro="" textlink="">
      <xdr:nvSpPr>
        <xdr:cNvPr id="345" name="楕円 344"/>
        <xdr:cNvSpPr/>
      </xdr:nvSpPr>
      <xdr:spPr>
        <a:xfrm>
          <a:off x="13462000" y="1058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41821</xdr:rowOff>
    </xdr:from>
    <xdr:ext cx="762000" cy="259045"/>
    <xdr:sp macro="" textlink="">
      <xdr:nvSpPr>
        <xdr:cNvPr id="346" name="テキスト ボックス 345"/>
        <xdr:cNvSpPr txBox="1"/>
      </xdr:nvSpPr>
      <xdr:spPr>
        <a:xfrm>
          <a:off x="13131800" y="1067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overflow" horzOverflow="overflow"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市町村合併以降の学校施設の耐震化等の大規模事業に係る起債や、土地開発公社清算に伴う第三セクター等改革推進債の発行により、類似団体等のいずれの平均よりも大幅に高い水準で推移している。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合併特例債等に係る元利・準元利償還金が増加したが、合併特例債分などの基準財政需要額算入額の増もあり、分子は微減となった。一方で、臨時財政対策債発行可能額の大幅減により、分母の標準財政規模が減少したことから、単年度では上昇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年平均では前年度と同値となった。</a:t>
          </a:r>
        </a:p>
        <a:p>
          <a:r>
            <a:rPr kumimoji="1" lang="ja-JP" altLang="en-US" sz="1300">
              <a:latin typeface="ＭＳ Ｐゴシック" panose="020B0600070205080204" pitchFamily="50" charset="-128"/>
              <a:ea typeface="ＭＳ Ｐゴシック" panose="020B0600070205080204" pitchFamily="50" charset="-128"/>
            </a:rPr>
            <a:t>　 今後も、起債対象事業の実施内容や時期の精査を行うなどして起債発行額の抑制に努め、公債費負担の軽減を図る。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85598</xdr:rowOff>
    </xdr:to>
    <xdr:cxnSp macro="">
      <xdr:nvCxnSpPr>
        <xdr:cNvPr id="378" name="直線コネクタ 377"/>
        <xdr:cNvCxnSpPr/>
      </xdr:nvCxnSpPr>
      <xdr:spPr>
        <a:xfrm>
          <a:off x="16179800" y="74579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85598</xdr:rowOff>
    </xdr:from>
    <xdr:to>
      <xdr:col>77</xdr:col>
      <xdr:colOff>44450</xdr:colOff>
      <xdr:row>43</xdr:row>
      <xdr:rowOff>85598</xdr:rowOff>
    </xdr:to>
    <xdr:cxnSp macro="">
      <xdr:nvCxnSpPr>
        <xdr:cNvPr id="381" name="直線コネクタ 380"/>
        <xdr:cNvCxnSpPr/>
      </xdr:nvCxnSpPr>
      <xdr:spPr>
        <a:xfrm>
          <a:off x="15290800" y="7457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66294</xdr:rowOff>
    </xdr:from>
    <xdr:to>
      <xdr:col>72</xdr:col>
      <xdr:colOff>203200</xdr:colOff>
      <xdr:row>43</xdr:row>
      <xdr:rowOff>85598</xdr:rowOff>
    </xdr:to>
    <xdr:cxnSp macro="">
      <xdr:nvCxnSpPr>
        <xdr:cNvPr id="384" name="直線コネクタ 383"/>
        <xdr:cNvCxnSpPr/>
      </xdr:nvCxnSpPr>
      <xdr:spPr>
        <a:xfrm>
          <a:off x="14401800" y="74386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5" name="フローチャート: 判断 384"/>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386" name="テキスト ボックス 385"/>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56642</xdr:rowOff>
    </xdr:from>
    <xdr:to>
      <xdr:col>68</xdr:col>
      <xdr:colOff>152400</xdr:colOff>
      <xdr:row>43</xdr:row>
      <xdr:rowOff>66294</xdr:rowOff>
    </xdr:to>
    <xdr:cxnSp macro="">
      <xdr:nvCxnSpPr>
        <xdr:cNvPr id="387" name="直線コネクタ 386"/>
        <xdr:cNvCxnSpPr/>
      </xdr:nvCxnSpPr>
      <xdr:spPr>
        <a:xfrm>
          <a:off x="13512800" y="74289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85852</xdr:rowOff>
    </xdr:from>
    <xdr:to>
      <xdr:col>68</xdr:col>
      <xdr:colOff>203200</xdr:colOff>
      <xdr:row>41</xdr:row>
      <xdr:rowOff>16002</xdr:rowOff>
    </xdr:to>
    <xdr:sp macro="" textlink="">
      <xdr:nvSpPr>
        <xdr:cNvPr id="388" name="フローチャート: 判断 387"/>
        <xdr:cNvSpPr/>
      </xdr:nvSpPr>
      <xdr:spPr>
        <a:xfrm>
          <a:off x="14351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26179</xdr:rowOff>
    </xdr:from>
    <xdr:ext cx="762000" cy="259045"/>
    <xdr:sp macro="" textlink="">
      <xdr:nvSpPr>
        <xdr:cNvPr id="389" name="テキスト ボックス 388"/>
        <xdr:cNvSpPr txBox="1"/>
      </xdr:nvSpPr>
      <xdr:spPr>
        <a:xfrm>
          <a:off x="14020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105156</xdr:rowOff>
    </xdr:from>
    <xdr:to>
      <xdr:col>64</xdr:col>
      <xdr:colOff>152400</xdr:colOff>
      <xdr:row>41</xdr:row>
      <xdr:rowOff>35306</xdr:rowOff>
    </xdr:to>
    <xdr:sp macro="" textlink="">
      <xdr:nvSpPr>
        <xdr:cNvPr id="390" name="フローチャート: 判断 389"/>
        <xdr:cNvSpPr/>
      </xdr:nvSpPr>
      <xdr:spPr>
        <a:xfrm>
          <a:off x="13462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45483</xdr:rowOff>
    </xdr:from>
    <xdr:ext cx="762000" cy="259045"/>
    <xdr:sp macro="" textlink="">
      <xdr:nvSpPr>
        <xdr:cNvPr id="391" name="テキスト ボックス 390"/>
        <xdr:cNvSpPr txBox="1"/>
      </xdr:nvSpPr>
      <xdr:spPr>
        <a:xfrm>
          <a:off x="13131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34798</xdr:rowOff>
    </xdr:from>
    <xdr:to>
      <xdr:col>81</xdr:col>
      <xdr:colOff>95250</xdr:colOff>
      <xdr:row>43</xdr:row>
      <xdr:rowOff>136398</xdr:rowOff>
    </xdr:to>
    <xdr:sp macro="" textlink="">
      <xdr:nvSpPr>
        <xdr:cNvPr id="397" name="楕円 396"/>
        <xdr:cNvSpPr/>
      </xdr:nvSpPr>
      <xdr:spPr>
        <a:xfrm>
          <a:off x="16967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6875</xdr:rowOff>
    </xdr:from>
    <xdr:ext cx="762000" cy="259045"/>
    <xdr:sp macro="" textlink="">
      <xdr:nvSpPr>
        <xdr:cNvPr id="398" name="公債費負担の状況該当値テキスト"/>
        <xdr:cNvSpPr txBox="1"/>
      </xdr:nvSpPr>
      <xdr:spPr>
        <a:xfrm>
          <a:off x="17106900" y="737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34798</xdr:rowOff>
    </xdr:from>
    <xdr:to>
      <xdr:col>77</xdr:col>
      <xdr:colOff>95250</xdr:colOff>
      <xdr:row>43</xdr:row>
      <xdr:rowOff>136398</xdr:rowOff>
    </xdr:to>
    <xdr:sp macro="" textlink="">
      <xdr:nvSpPr>
        <xdr:cNvPr id="399" name="楕円 398"/>
        <xdr:cNvSpPr/>
      </xdr:nvSpPr>
      <xdr:spPr>
        <a:xfrm>
          <a:off x="16129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121175</xdr:rowOff>
    </xdr:from>
    <xdr:ext cx="736600" cy="259045"/>
    <xdr:sp macro="" textlink="">
      <xdr:nvSpPr>
        <xdr:cNvPr id="400" name="テキスト ボックス 399"/>
        <xdr:cNvSpPr txBox="1"/>
      </xdr:nvSpPr>
      <xdr:spPr>
        <a:xfrm>
          <a:off x="15798800" y="7493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34798</xdr:rowOff>
    </xdr:from>
    <xdr:to>
      <xdr:col>73</xdr:col>
      <xdr:colOff>44450</xdr:colOff>
      <xdr:row>43</xdr:row>
      <xdr:rowOff>136398</xdr:rowOff>
    </xdr:to>
    <xdr:sp macro="" textlink="">
      <xdr:nvSpPr>
        <xdr:cNvPr id="401" name="楕円 400"/>
        <xdr:cNvSpPr/>
      </xdr:nvSpPr>
      <xdr:spPr>
        <a:xfrm>
          <a:off x="15240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121175</xdr:rowOff>
    </xdr:from>
    <xdr:ext cx="762000" cy="259045"/>
    <xdr:sp macro="" textlink="">
      <xdr:nvSpPr>
        <xdr:cNvPr id="402" name="テキスト ボックス 401"/>
        <xdr:cNvSpPr txBox="1"/>
      </xdr:nvSpPr>
      <xdr:spPr>
        <a:xfrm>
          <a:off x="14909800" y="749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15494</xdr:rowOff>
    </xdr:from>
    <xdr:to>
      <xdr:col>68</xdr:col>
      <xdr:colOff>203200</xdr:colOff>
      <xdr:row>43</xdr:row>
      <xdr:rowOff>117094</xdr:rowOff>
    </xdr:to>
    <xdr:sp macro="" textlink="">
      <xdr:nvSpPr>
        <xdr:cNvPr id="403" name="楕円 402"/>
        <xdr:cNvSpPr/>
      </xdr:nvSpPr>
      <xdr:spPr>
        <a:xfrm>
          <a:off x="14351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101871</xdr:rowOff>
    </xdr:from>
    <xdr:ext cx="762000" cy="259045"/>
    <xdr:sp macro="" textlink="">
      <xdr:nvSpPr>
        <xdr:cNvPr id="404" name="テキスト ボックス 403"/>
        <xdr:cNvSpPr txBox="1"/>
      </xdr:nvSpPr>
      <xdr:spPr>
        <a:xfrm>
          <a:off x="14020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5842</xdr:rowOff>
    </xdr:from>
    <xdr:to>
      <xdr:col>64</xdr:col>
      <xdr:colOff>152400</xdr:colOff>
      <xdr:row>43</xdr:row>
      <xdr:rowOff>107442</xdr:rowOff>
    </xdr:to>
    <xdr:sp macro="" textlink="">
      <xdr:nvSpPr>
        <xdr:cNvPr id="405" name="楕円 404"/>
        <xdr:cNvSpPr/>
      </xdr:nvSpPr>
      <xdr:spPr>
        <a:xfrm>
          <a:off x="13462000" y="737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92219</xdr:rowOff>
    </xdr:from>
    <xdr:ext cx="762000" cy="259045"/>
    <xdr:sp macro="" textlink="">
      <xdr:nvSpPr>
        <xdr:cNvPr id="406" name="テキスト ボックス 405"/>
        <xdr:cNvSpPr txBox="1"/>
      </xdr:nvSpPr>
      <xdr:spPr>
        <a:xfrm>
          <a:off x="13131800" y="746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長期的な視点で行財政運営の改善を図るため、多額の負債を有していた土地開発公社を平成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年度に清算しており、その際発行した第三セクター等改革推進債の影響により、比率は高い水準で推移している。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年度は、合併特例債などのほか、下水道事業や一部事務組合の起債償還が進んだことで将来負担額が大幅に減少したことなどから、前年度から</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ポイント減と改善した。</a:t>
          </a:r>
        </a:p>
        <a:p>
          <a:r>
            <a:rPr kumimoji="1" lang="ja-JP" altLang="en-US" sz="1300">
              <a:latin typeface="ＭＳ Ｐゴシック" panose="020B0600070205080204" pitchFamily="50" charset="-128"/>
              <a:ea typeface="ＭＳ Ｐゴシック" panose="020B0600070205080204" pitchFamily="50" charset="-128"/>
            </a:rPr>
            <a:t>　 今後も、将来世代の負担軽減を図るため、起債発行額の抑制などにより財政の健全化に努めていく。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141514</xdr:rowOff>
    </xdr:from>
    <xdr:to>
      <xdr:col>81</xdr:col>
      <xdr:colOff>44450</xdr:colOff>
      <xdr:row>20</xdr:row>
      <xdr:rowOff>39007</xdr:rowOff>
    </xdr:to>
    <xdr:cxnSp macro="">
      <xdr:nvCxnSpPr>
        <xdr:cNvPr id="442" name="直線コネクタ 441"/>
        <xdr:cNvCxnSpPr/>
      </xdr:nvCxnSpPr>
      <xdr:spPr>
        <a:xfrm flipV="1">
          <a:off x="16179800" y="33990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39007</xdr:rowOff>
    </xdr:from>
    <xdr:to>
      <xdr:col>77</xdr:col>
      <xdr:colOff>44450</xdr:colOff>
      <xdr:row>21</xdr:row>
      <xdr:rowOff>89323</xdr:rowOff>
    </xdr:to>
    <xdr:cxnSp macro="">
      <xdr:nvCxnSpPr>
        <xdr:cNvPr id="445" name="直線コネクタ 444"/>
        <xdr:cNvCxnSpPr/>
      </xdr:nvCxnSpPr>
      <xdr:spPr>
        <a:xfrm flipV="1">
          <a:off x="15290800" y="3468007"/>
          <a:ext cx="889000" cy="2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89323</xdr:rowOff>
    </xdr:from>
    <xdr:to>
      <xdr:col>72</xdr:col>
      <xdr:colOff>203200</xdr:colOff>
      <xdr:row>22</xdr:row>
      <xdr:rowOff>37374</xdr:rowOff>
    </xdr:to>
    <xdr:cxnSp macro="">
      <xdr:nvCxnSpPr>
        <xdr:cNvPr id="448" name="直線コネクタ 447"/>
        <xdr:cNvCxnSpPr/>
      </xdr:nvCxnSpPr>
      <xdr:spPr>
        <a:xfrm flipV="1">
          <a:off x="14401800" y="3689773"/>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12398</xdr:rowOff>
    </xdr:from>
    <xdr:to>
      <xdr:col>73</xdr:col>
      <xdr:colOff>44450</xdr:colOff>
      <xdr:row>15</xdr:row>
      <xdr:rowOff>113998</xdr:rowOff>
    </xdr:to>
    <xdr:sp macro="" textlink="">
      <xdr:nvSpPr>
        <xdr:cNvPr id="449" name="フローチャート: 判断 448"/>
        <xdr:cNvSpPr/>
      </xdr:nvSpPr>
      <xdr:spPr>
        <a:xfrm>
          <a:off x="15240000" y="25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124175</xdr:rowOff>
    </xdr:from>
    <xdr:ext cx="762000" cy="259045"/>
    <xdr:sp macro="" textlink="">
      <xdr:nvSpPr>
        <xdr:cNvPr id="450" name="テキスト ボックス 449"/>
        <xdr:cNvSpPr txBox="1"/>
      </xdr:nvSpPr>
      <xdr:spPr>
        <a:xfrm>
          <a:off x="14909800" y="235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37374</xdr:rowOff>
    </xdr:from>
    <xdr:to>
      <xdr:col>68</xdr:col>
      <xdr:colOff>152400</xdr:colOff>
      <xdr:row>22</xdr:row>
      <xdr:rowOff>70697</xdr:rowOff>
    </xdr:to>
    <xdr:cxnSp macro="">
      <xdr:nvCxnSpPr>
        <xdr:cNvPr id="451" name="直線コネクタ 450"/>
        <xdr:cNvCxnSpPr/>
      </xdr:nvCxnSpPr>
      <xdr:spPr>
        <a:xfrm flipV="1">
          <a:off x="13512800" y="3809274"/>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87993</xdr:rowOff>
    </xdr:from>
    <xdr:to>
      <xdr:col>68</xdr:col>
      <xdr:colOff>203200</xdr:colOff>
      <xdr:row>17</xdr:row>
      <xdr:rowOff>18143</xdr:rowOff>
    </xdr:to>
    <xdr:sp macro="" textlink="">
      <xdr:nvSpPr>
        <xdr:cNvPr id="452" name="フローチャート: 判断 451"/>
        <xdr:cNvSpPr/>
      </xdr:nvSpPr>
      <xdr:spPr>
        <a:xfrm>
          <a:off x="14351000" y="283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28320</xdr:rowOff>
    </xdr:from>
    <xdr:ext cx="762000" cy="259045"/>
    <xdr:sp macro="" textlink="">
      <xdr:nvSpPr>
        <xdr:cNvPr id="453" name="テキスト ボックス 452"/>
        <xdr:cNvSpPr txBox="1"/>
      </xdr:nvSpPr>
      <xdr:spPr>
        <a:xfrm>
          <a:off x="14020800" y="260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61565</xdr:rowOff>
    </xdr:from>
    <xdr:to>
      <xdr:col>64</xdr:col>
      <xdr:colOff>152400</xdr:colOff>
      <xdr:row>16</xdr:row>
      <xdr:rowOff>163165</xdr:rowOff>
    </xdr:to>
    <xdr:sp macro="" textlink="">
      <xdr:nvSpPr>
        <xdr:cNvPr id="454" name="フローチャート: 判断 453"/>
        <xdr:cNvSpPr/>
      </xdr:nvSpPr>
      <xdr:spPr>
        <a:xfrm>
          <a:off x="13462000" y="28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1892</xdr:rowOff>
    </xdr:from>
    <xdr:ext cx="762000" cy="259045"/>
    <xdr:sp macro="" textlink="">
      <xdr:nvSpPr>
        <xdr:cNvPr id="455" name="テキスト ボックス 454"/>
        <xdr:cNvSpPr txBox="1"/>
      </xdr:nvSpPr>
      <xdr:spPr>
        <a:xfrm>
          <a:off x="13131800" y="257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90714</xdr:rowOff>
    </xdr:from>
    <xdr:to>
      <xdr:col>81</xdr:col>
      <xdr:colOff>95250</xdr:colOff>
      <xdr:row>20</xdr:row>
      <xdr:rowOff>20864</xdr:rowOff>
    </xdr:to>
    <xdr:sp macro="" textlink="">
      <xdr:nvSpPr>
        <xdr:cNvPr id="461" name="楕円 460"/>
        <xdr:cNvSpPr/>
      </xdr:nvSpPr>
      <xdr:spPr>
        <a:xfrm>
          <a:off x="16967200" y="33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62791</xdr:rowOff>
    </xdr:from>
    <xdr:ext cx="762000" cy="259045"/>
    <xdr:sp macro="" textlink="">
      <xdr:nvSpPr>
        <xdr:cNvPr id="462" name="将来負担の状況該当値テキスト"/>
        <xdr:cNvSpPr txBox="1"/>
      </xdr:nvSpPr>
      <xdr:spPr>
        <a:xfrm>
          <a:off x="17106900" y="332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159657</xdr:rowOff>
    </xdr:from>
    <xdr:to>
      <xdr:col>77</xdr:col>
      <xdr:colOff>95250</xdr:colOff>
      <xdr:row>20</xdr:row>
      <xdr:rowOff>89807</xdr:rowOff>
    </xdr:to>
    <xdr:sp macro="" textlink="">
      <xdr:nvSpPr>
        <xdr:cNvPr id="463" name="楕円 462"/>
        <xdr:cNvSpPr/>
      </xdr:nvSpPr>
      <xdr:spPr>
        <a:xfrm>
          <a:off x="16129000" y="341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74584</xdr:rowOff>
    </xdr:from>
    <xdr:ext cx="736600" cy="259045"/>
    <xdr:sp macro="" textlink="">
      <xdr:nvSpPr>
        <xdr:cNvPr id="464" name="テキスト ボックス 463"/>
        <xdr:cNvSpPr txBox="1"/>
      </xdr:nvSpPr>
      <xdr:spPr>
        <a:xfrm>
          <a:off x="15798800" y="350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38523</xdr:rowOff>
    </xdr:from>
    <xdr:to>
      <xdr:col>73</xdr:col>
      <xdr:colOff>44450</xdr:colOff>
      <xdr:row>21</xdr:row>
      <xdr:rowOff>140123</xdr:rowOff>
    </xdr:to>
    <xdr:sp macro="" textlink="">
      <xdr:nvSpPr>
        <xdr:cNvPr id="465" name="楕円 464"/>
        <xdr:cNvSpPr/>
      </xdr:nvSpPr>
      <xdr:spPr>
        <a:xfrm>
          <a:off x="15240000" y="36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124900</xdr:rowOff>
    </xdr:from>
    <xdr:ext cx="762000" cy="259045"/>
    <xdr:sp macro="" textlink="">
      <xdr:nvSpPr>
        <xdr:cNvPr id="466" name="テキスト ボックス 465"/>
        <xdr:cNvSpPr txBox="1"/>
      </xdr:nvSpPr>
      <xdr:spPr>
        <a:xfrm>
          <a:off x="14909800" y="372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158024</xdr:rowOff>
    </xdr:from>
    <xdr:to>
      <xdr:col>68</xdr:col>
      <xdr:colOff>203200</xdr:colOff>
      <xdr:row>22</xdr:row>
      <xdr:rowOff>88174</xdr:rowOff>
    </xdr:to>
    <xdr:sp macro="" textlink="">
      <xdr:nvSpPr>
        <xdr:cNvPr id="467" name="楕円 466"/>
        <xdr:cNvSpPr/>
      </xdr:nvSpPr>
      <xdr:spPr>
        <a:xfrm>
          <a:off x="14351000" y="375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72951</xdr:rowOff>
    </xdr:from>
    <xdr:ext cx="762000" cy="259045"/>
    <xdr:sp macro="" textlink="">
      <xdr:nvSpPr>
        <xdr:cNvPr id="468" name="テキスト ボックス 467"/>
        <xdr:cNvSpPr txBox="1"/>
      </xdr:nvSpPr>
      <xdr:spPr>
        <a:xfrm>
          <a:off x="14020800" y="38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19897</xdr:rowOff>
    </xdr:from>
    <xdr:to>
      <xdr:col>64</xdr:col>
      <xdr:colOff>152400</xdr:colOff>
      <xdr:row>22</xdr:row>
      <xdr:rowOff>121497</xdr:rowOff>
    </xdr:to>
    <xdr:sp macro="" textlink="">
      <xdr:nvSpPr>
        <xdr:cNvPr id="469" name="楕円 468"/>
        <xdr:cNvSpPr/>
      </xdr:nvSpPr>
      <xdr:spPr>
        <a:xfrm>
          <a:off x="13462000" y="379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106274</xdr:rowOff>
    </xdr:from>
    <xdr:ext cx="762000" cy="259045"/>
    <xdr:sp macro="" textlink="">
      <xdr:nvSpPr>
        <xdr:cNvPr id="470" name="テキスト ボックス 469"/>
        <xdr:cNvSpPr txBox="1"/>
      </xdr:nvSpPr>
      <xdr:spPr>
        <a:xfrm>
          <a:off x="13131800" y="387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類似団体、全国及び県の平均をいずれも下回っている。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ポイントの増となっており、主な要因としては、定年退職者及び早期退職者の人数が多くなったことによるものである。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36</xdr:row>
      <xdr:rowOff>108712</xdr:rowOff>
    </xdr:to>
    <xdr:cxnSp macro="">
      <xdr:nvCxnSpPr>
        <xdr:cNvPr id="64" name="直線コネクタ 63"/>
        <xdr:cNvCxnSpPr/>
      </xdr:nvCxnSpPr>
      <xdr:spPr>
        <a:xfrm>
          <a:off x="3987800" y="62077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126001</xdr:rowOff>
    </xdr:from>
    <xdr:ext cx="762000" cy="259045"/>
    <xdr:sp macro="" textlink="">
      <xdr:nvSpPr>
        <xdr:cNvPr id="65" name="人件費平均値テキスト"/>
        <xdr:cNvSpPr txBox="1"/>
      </xdr:nvSpPr>
      <xdr:spPr>
        <a:xfrm>
          <a:off x="4914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136144</xdr:rowOff>
    </xdr:to>
    <xdr:cxnSp macro="">
      <xdr:nvCxnSpPr>
        <xdr:cNvPr id="67" name="直線コネクタ 66"/>
        <xdr:cNvCxnSpPr/>
      </xdr:nvCxnSpPr>
      <xdr:spPr>
        <a:xfrm flipV="1">
          <a:off x="3098800" y="620776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69" name="テキスト ボックス 68"/>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36</xdr:row>
      <xdr:rowOff>136144</xdr:rowOff>
    </xdr:to>
    <xdr:cxnSp macro="">
      <xdr:nvCxnSpPr>
        <xdr:cNvPr id="70" name="直線コネクタ 69"/>
        <xdr:cNvCxnSpPr/>
      </xdr:nvCxnSpPr>
      <xdr:spPr>
        <a:xfrm>
          <a:off x="2209800" y="62763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23622</xdr:rowOff>
    </xdr:from>
    <xdr:to>
      <xdr:col>15</xdr:col>
      <xdr:colOff>149225</xdr:colOff>
      <xdr:row>37</xdr:row>
      <xdr:rowOff>125222</xdr:rowOff>
    </xdr:to>
    <xdr:sp macro="" textlink="">
      <xdr:nvSpPr>
        <xdr:cNvPr id="71" name="フローチャート: 判断 70"/>
        <xdr:cNvSpPr/>
      </xdr:nvSpPr>
      <xdr:spPr>
        <a:xfrm>
          <a:off x="3048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109999</xdr:rowOff>
    </xdr:from>
    <xdr:ext cx="762000" cy="259045"/>
    <xdr:sp macro="" textlink="">
      <xdr:nvSpPr>
        <xdr:cNvPr id="72" name="テキスト ボックス 71"/>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104140</xdr:rowOff>
    </xdr:to>
    <xdr:cxnSp macro="">
      <xdr:nvCxnSpPr>
        <xdr:cNvPr id="73" name="直線コネクタ 72"/>
        <xdr:cNvCxnSpPr/>
      </xdr:nvCxnSpPr>
      <xdr:spPr>
        <a:xfrm>
          <a:off x="1320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5" name="テキスト ボックス 74"/>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71628</xdr:rowOff>
    </xdr:from>
    <xdr:to>
      <xdr:col>6</xdr:col>
      <xdr:colOff>171450</xdr:colOff>
      <xdr:row>37</xdr:row>
      <xdr:rowOff>1778</xdr:rowOff>
    </xdr:to>
    <xdr:sp macro="" textlink="">
      <xdr:nvSpPr>
        <xdr:cNvPr id="76" name="フローチャート: 判断 75"/>
        <xdr:cNvSpPr/>
      </xdr:nvSpPr>
      <xdr:spPr>
        <a:xfrm>
          <a:off x="1270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158005</xdr:rowOff>
    </xdr:from>
    <xdr:ext cx="762000" cy="259045"/>
    <xdr:sp macro="" textlink="">
      <xdr:nvSpPr>
        <xdr:cNvPr id="77" name="テキスト ボックス 76"/>
        <xdr:cNvSpPr txBox="1"/>
      </xdr:nvSpPr>
      <xdr:spPr>
        <a:xfrm>
          <a:off x="939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57912</xdr:rowOff>
    </xdr:from>
    <xdr:to>
      <xdr:col>24</xdr:col>
      <xdr:colOff>76200</xdr:colOff>
      <xdr:row>36</xdr:row>
      <xdr:rowOff>159512</xdr:rowOff>
    </xdr:to>
    <xdr:sp macro="" textlink="">
      <xdr:nvSpPr>
        <xdr:cNvPr id="83" name="楕円 82"/>
        <xdr:cNvSpPr/>
      </xdr:nvSpPr>
      <xdr:spPr>
        <a:xfrm>
          <a:off x="47752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74439</xdr:rowOff>
    </xdr:from>
    <xdr:ext cx="762000" cy="259045"/>
    <xdr:sp macro="" textlink="">
      <xdr:nvSpPr>
        <xdr:cNvPr id="84" name="人件費該当値テキスト"/>
        <xdr:cNvSpPr txBox="1"/>
      </xdr:nvSpPr>
      <xdr:spPr>
        <a:xfrm>
          <a:off x="4914900" y="607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5" name="楕円 84"/>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6" name="テキスト ボックス 85"/>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85344</xdr:rowOff>
    </xdr:from>
    <xdr:to>
      <xdr:col>15</xdr:col>
      <xdr:colOff>149225</xdr:colOff>
      <xdr:row>37</xdr:row>
      <xdr:rowOff>15494</xdr:rowOff>
    </xdr:to>
    <xdr:sp macro="" textlink="">
      <xdr:nvSpPr>
        <xdr:cNvPr id="87" name="楕円 86"/>
        <xdr:cNvSpPr/>
      </xdr:nvSpPr>
      <xdr:spPr>
        <a:xfrm>
          <a:off x="3048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25671</xdr:rowOff>
    </xdr:from>
    <xdr:ext cx="762000" cy="259045"/>
    <xdr:sp macro="" textlink="">
      <xdr:nvSpPr>
        <xdr:cNvPr id="88" name="テキスト ボックス 87"/>
        <xdr:cNvSpPr txBox="1"/>
      </xdr:nvSpPr>
      <xdr:spPr>
        <a:xfrm>
          <a:off x="2717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25908</xdr:rowOff>
    </xdr:from>
    <xdr:to>
      <xdr:col>6</xdr:col>
      <xdr:colOff>171450</xdr:colOff>
      <xdr:row>36</xdr:row>
      <xdr:rowOff>127508</xdr:rowOff>
    </xdr:to>
    <xdr:sp macro="" textlink="">
      <xdr:nvSpPr>
        <xdr:cNvPr id="91" name="楕円 90"/>
        <xdr:cNvSpPr/>
      </xdr:nvSpPr>
      <xdr:spPr>
        <a:xfrm>
          <a:off x="1270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137685</xdr:rowOff>
    </xdr:from>
    <xdr:ext cx="762000" cy="259045"/>
    <xdr:sp macro="" textlink="">
      <xdr:nvSpPr>
        <xdr:cNvPr id="92" name="テキスト ボックス 91"/>
        <xdr:cNvSpPr txBox="1"/>
      </xdr:nvSpPr>
      <xdr:spPr>
        <a:xfrm>
          <a:off x="939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類似団体内、全国及び県の平均をいずれも下回って推移しており、その主な要因として、一般廃棄物（ごみ、し尿）処理や消防業務を一部事務組合に移行していることが挙げられる。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年度は、エネルギー価格・物価高騰の影響などにより、前年度から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今後は、公共施設の集約化等の取組や施設運営費の見直し、事務事業の効率化などを進め、経常経費の圧縮に努める。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54610</xdr:rowOff>
    </xdr:from>
    <xdr:to>
      <xdr:col>82</xdr:col>
      <xdr:colOff>107950</xdr:colOff>
      <xdr:row>15</xdr:row>
      <xdr:rowOff>138430</xdr:rowOff>
    </xdr:to>
    <xdr:cxnSp macro="">
      <xdr:nvCxnSpPr>
        <xdr:cNvPr id="125" name="直線コネクタ 124"/>
        <xdr:cNvCxnSpPr/>
      </xdr:nvCxnSpPr>
      <xdr:spPr>
        <a:xfrm>
          <a:off x="15671800" y="26263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54610</xdr:rowOff>
    </xdr:from>
    <xdr:to>
      <xdr:col>78</xdr:col>
      <xdr:colOff>69850</xdr:colOff>
      <xdr:row>15</xdr:row>
      <xdr:rowOff>85090</xdr:rowOff>
    </xdr:to>
    <xdr:cxnSp macro="">
      <xdr:nvCxnSpPr>
        <xdr:cNvPr id="128" name="直線コネクタ 127"/>
        <xdr:cNvCxnSpPr/>
      </xdr:nvCxnSpPr>
      <xdr:spPr>
        <a:xfrm flipV="1">
          <a:off x="14782800" y="262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85090</xdr:rowOff>
    </xdr:from>
    <xdr:to>
      <xdr:col>73</xdr:col>
      <xdr:colOff>180975</xdr:colOff>
      <xdr:row>15</xdr:row>
      <xdr:rowOff>115570</xdr:rowOff>
    </xdr:to>
    <xdr:cxnSp macro="">
      <xdr:nvCxnSpPr>
        <xdr:cNvPr id="131" name="直線コネクタ 130"/>
        <xdr:cNvCxnSpPr/>
      </xdr:nvCxnSpPr>
      <xdr:spPr>
        <a:xfrm flipV="1">
          <a:off x="13893800" y="2656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2" name="フローチャート: 判断 131"/>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3" name="テキスト ボックス 132"/>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15</xdr:row>
      <xdr:rowOff>115570</xdr:rowOff>
    </xdr:to>
    <xdr:cxnSp macro="">
      <xdr:nvCxnSpPr>
        <xdr:cNvPr id="134" name="直線コネクタ 133"/>
        <xdr:cNvCxnSpPr/>
      </xdr:nvCxnSpPr>
      <xdr:spPr>
        <a:xfrm>
          <a:off x="13004800" y="2687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34290</xdr:rowOff>
    </xdr:from>
    <xdr:to>
      <xdr:col>69</xdr:col>
      <xdr:colOff>142875</xdr:colOff>
      <xdr:row>17</xdr:row>
      <xdr:rowOff>135890</xdr:rowOff>
    </xdr:to>
    <xdr:sp macro="" textlink="">
      <xdr:nvSpPr>
        <xdr:cNvPr id="135" name="フローチャート: 判断 134"/>
        <xdr:cNvSpPr/>
      </xdr:nvSpPr>
      <xdr:spPr>
        <a:xfrm>
          <a:off x="13843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36" name="テキスト ボックス 135"/>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7" name="フローチャート: 判断 136"/>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97807</xdr:rowOff>
    </xdr:from>
    <xdr:ext cx="762000" cy="259045"/>
    <xdr:sp macro="" textlink="">
      <xdr:nvSpPr>
        <xdr:cNvPr id="138" name="テキスト ボックス 137"/>
        <xdr:cNvSpPr txBox="1"/>
      </xdr:nvSpPr>
      <xdr:spPr>
        <a:xfrm>
          <a:off x="12623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4" name="楕円 143"/>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5"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3810</xdr:rowOff>
    </xdr:from>
    <xdr:to>
      <xdr:col>78</xdr:col>
      <xdr:colOff>120650</xdr:colOff>
      <xdr:row>15</xdr:row>
      <xdr:rowOff>105410</xdr:rowOff>
    </xdr:to>
    <xdr:sp macro="" textlink="">
      <xdr:nvSpPr>
        <xdr:cNvPr id="146" name="楕円 145"/>
        <xdr:cNvSpPr/>
      </xdr:nvSpPr>
      <xdr:spPr>
        <a:xfrm>
          <a:off x="15621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115587</xdr:rowOff>
    </xdr:from>
    <xdr:ext cx="736600" cy="259045"/>
    <xdr:sp macro="" textlink="">
      <xdr:nvSpPr>
        <xdr:cNvPr id="147" name="テキスト ボックス 146"/>
        <xdr:cNvSpPr txBox="1"/>
      </xdr:nvSpPr>
      <xdr:spPr>
        <a:xfrm>
          <a:off x="15290800" y="234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2" name="楕円 151"/>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3" name="テキスト ボックス 152"/>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類似団体、全国及び県の平均をいずれも下回っている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年度は、生活保護費の減などにより、前年度から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今後も、社会保障関係費の高止まりが見込まれるが、単独事業の見直しや高齢者の健診の推進、医療機関受診の適正化等による医療費軽減の取組などにより財政負担の圧縮に努める。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57</xdr:row>
      <xdr:rowOff>4535</xdr:rowOff>
    </xdr:to>
    <xdr:cxnSp macro="">
      <xdr:nvCxnSpPr>
        <xdr:cNvPr id="188" name="直線コネクタ 187"/>
        <xdr:cNvCxnSpPr/>
      </xdr:nvCxnSpPr>
      <xdr:spPr>
        <a:xfrm flipV="1">
          <a:off x="3987800" y="9597572"/>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57</xdr:row>
      <xdr:rowOff>4535</xdr:rowOff>
    </xdr:to>
    <xdr:cxnSp macro="">
      <xdr:nvCxnSpPr>
        <xdr:cNvPr id="191" name="直線コネクタ 190"/>
        <xdr:cNvCxnSpPr/>
      </xdr:nvCxnSpPr>
      <xdr:spPr>
        <a:xfrm>
          <a:off x="3098800" y="9597572"/>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193" name="テキスト ボックス 192"/>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59</xdr:row>
      <xdr:rowOff>69850</xdr:rowOff>
    </xdr:to>
    <xdr:cxnSp macro="">
      <xdr:nvCxnSpPr>
        <xdr:cNvPr id="194" name="直線コネクタ 193"/>
        <xdr:cNvCxnSpPr/>
      </xdr:nvCxnSpPr>
      <xdr:spPr>
        <a:xfrm flipV="1">
          <a:off x="2209800" y="9597572"/>
          <a:ext cx="889000" cy="58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5" name="フローチャート: 判断 194"/>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6" name="テキスト ボックス 195"/>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86178</xdr:rowOff>
    </xdr:from>
    <xdr:to>
      <xdr:col>11</xdr:col>
      <xdr:colOff>9525</xdr:colOff>
      <xdr:row>59</xdr:row>
      <xdr:rowOff>69850</xdr:rowOff>
    </xdr:to>
    <xdr:cxnSp macro="">
      <xdr:nvCxnSpPr>
        <xdr:cNvPr id="197" name="直線コネクタ 196"/>
        <xdr:cNvCxnSpPr/>
      </xdr:nvCxnSpPr>
      <xdr:spPr>
        <a:xfrm>
          <a:off x="1320800" y="98588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60</xdr:row>
      <xdr:rowOff>43543</xdr:rowOff>
    </xdr:from>
    <xdr:to>
      <xdr:col>11</xdr:col>
      <xdr:colOff>60325</xdr:colOff>
      <xdr:row>60</xdr:row>
      <xdr:rowOff>145143</xdr:rowOff>
    </xdr:to>
    <xdr:sp macro="" textlink="">
      <xdr:nvSpPr>
        <xdr:cNvPr id="198" name="フローチャート: 判断 197"/>
        <xdr:cNvSpPr/>
      </xdr:nvSpPr>
      <xdr:spPr>
        <a:xfrm>
          <a:off x="2159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129920</xdr:rowOff>
    </xdr:from>
    <xdr:ext cx="762000" cy="259045"/>
    <xdr:sp macro="" textlink="">
      <xdr:nvSpPr>
        <xdr:cNvPr id="199" name="テキスト ボックス 198"/>
        <xdr:cNvSpPr txBox="1"/>
      </xdr:nvSpPr>
      <xdr:spPr>
        <a:xfrm>
          <a:off x="1828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68035</xdr:rowOff>
    </xdr:from>
    <xdr:to>
      <xdr:col>6</xdr:col>
      <xdr:colOff>171450</xdr:colOff>
      <xdr:row>59</xdr:row>
      <xdr:rowOff>169635</xdr:rowOff>
    </xdr:to>
    <xdr:sp macro="" textlink="">
      <xdr:nvSpPr>
        <xdr:cNvPr id="200" name="フローチャート: 判断 199"/>
        <xdr:cNvSpPr/>
      </xdr:nvSpPr>
      <xdr:spPr>
        <a:xfrm>
          <a:off x="1270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154412</xdr:rowOff>
    </xdr:from>
    <xdr:ext cx="762000" cy="259045"/>
    <xdr:sp macro="" textlink="">
      <xdr:nvSpPr>
        <xdr:cNvPr id="201" name="テキスト ボックス 200"/>
        <xdr:cNvSpPr txBox="1"/>
      </xdr:nvSpPr>
      <xdr:spPr>
        <a:xfrm>
          <a:off x="939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7" name="楕円 206"/>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08" name="扶助費該当値テキスト"/>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09" name="楕円 208"/>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40112</xdr:rowOff>
    </xdr:from>
    <xdr:ext cx="736600" cy="259045"/>
    <xdr:sp macro="" textlink="">
      <xdr:nvSpPr>
        <xdr:cNvPr id="210" name="テキスト ボックス 209"/>
        <xdr:cNvSpPr txBox="1"/>
      </xdr:nvSpPr>
      <xdr:spPr>
        <a:xfrm>
          <a:off x="3606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11" name="楕円 210"/>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212" name="テキスト ボックス 211"/>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3" name="楕円 212"/>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4" name="テキスト ボックス 213"/>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15" name="楕円 214"/>
        <xdr:cNvSpPr/>
      </xdr:nvSpPr>
      <xdr:spPr>
        <a:xfrm>
          <a:off x="1270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16" name="テキスト ボックス 215"/>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類似団体平均等とほぼ同水準となっている。</a:t>
          </a:r>
        </a:p>
        <a:p>
          <a:r>
            <a:rPr kumimoji="1" lang="ja-JP" altLang="en-US" sz="1300">
              <a:latin typeface="ＭＳ Ｐゴシック" panose="020B0600070205080204" pitchFamily="50" charset="-128"/>
              <a:ea typeface="ＭＳ Ｐゴシック" panose="020B0600070205080204" pitchFamily="50" charset="-128"/>
            </a:rPr>
            <a:t>　 ここでは、介護保険特別会計及び後期高齢者医療特別会計への繰出金が大きな割合を占めており、総額としては前年度と同程度であったが、今後も、高齢化の更なる進行により高齢者の介護・医療に要する経費の高止まりが見込まれるため、介護予防や健康寿命延伸に資する活動を推進するなどして一般会計の負担軽減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58</xdr:row>
      <xdr:rowOff>94343</xdr:rowOff>
    </xdr:to>
    <xdr:cxnSp macro="">
      <xdr:nvCxnSpPr>
        <xdr:cNvPr id="251" name="直線コネクタ 250"/>
        <xdr:cNvCxnSpPr/>
      </xdr:nvCxnSpPr>
      <xdr:spPr>
        <a:xfrm>
          <a:off x="15671800" y="100057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61685</xdr:rowOff>
    </xdr:from>
    <xdr:to>
      <xdr:col>78</xdr:col>
      <xdr:colOff>69850</xdr:colOff>
      <xdr:row>58</xdr:row>
      <xdr:rowOff>137885</xdr:rowOff>
    </xdr:to>
    <xdr:cxnSp macro="">
      <xdr:nvCxnSpPr>
        <xdr:cNvPr id="254" name="直線コネクタ 253"/>
        <xdr:cNvCxnSpPr/>
      </xdr:nvCxnSpPr>
      <xdr:spPr>
        <a:xfrm flipV="1">
          <a:off x="14782800" y="10005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58</xdr:row>
      <xdr:rowOff>137885</xdr:rowOff>
    </xdr:to>
    <xdr:cxnSp macro="">
      <xdr:nvCxnSpPr>
        <xdr:cNvPr id="257" name="直線コネクタ 256"/>
        <xdr:cNvCxnSpPr/>
      </xdr:nvCxnSpPr>
      <xdr:spPr>
        <a:xfrm>
          <a:off x="13893800" y="10081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130628</xdr:rowOff>
    </xdr:from>
    <xdr:to>
      <xdr:col>74</xdr:col>
      <xdr:colOff>31750</xdr:colOff>
      <xdr:row>59</xdr:row>
      <xdr:rowOff>60778</xdr:rowOff>
    </xdr:to>
    <xdr:sp macro="" textlink="">
      <xdr:nvSpPr>
        <xdr:cNvPr id="258" name="フローチャート: 判断 257"/>
        <xdr:cNvSpPr/>
      </xdr:nvSpPr>
      <xdr:spPr>
        <a:xfrm>
          <a:off x="14732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59" name="テキスト ボックス 258"/>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72572</xdr:rowOff>
    </xdr:from>
    <xdr:to>
      <xdr:col>69</xdr:col>
      <xdr:colOff>92075</xdr:colOff>
      <xdr:row>58</xdr:row>
      <xdr:rowOff>137885</xdr:rowOff>
    </xdr:to>
    <xdr:cxnSp macro="">
      <xdr:nvCxnSpPr>
        <xdr:cNvPr id="260" name="直線コネクタ 259"/>
        <xdr:cNvCxnSpPr/>
      </xdr:nvCxnSpPr>
      <xdr:spPr>
        <a:xfrm>
          <a:off x="13004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141515</xdr:rowOff>
    </xdr:from>
    <xdr:to>
      <xdr:col>69</xdr:col>
      <xdr:colOff>142875</xdr:colOff>
      <xdr:row>59</xdr:row>
      <xdr:rowOff>71665</xdr:rowOff>
    </xdr:to>
    <xdr:sp macro="" textlink="">
      <xdr:nvSpPr>
        <xdr:cNvPr id="261" name="フローチャート: 判断 260"/>
        <xdr:cNvSpPr/>
      </xdr:nvSpPr>
      <xdr:spPr>
        <a:xfrm>
          <a:off x="13843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62" name="テキスト ボックス 261"/>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3" name="フローチャート: 判断 262"/>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4" name="テキスト ボックス 263"/>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0" name="楕円 269"/>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1" name="その他該当値テキスト"/>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2" name="楕円 271"/>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3" name="テキスト ボックス 272"/>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macro="" textlink="">
      <xdr:nvSpPr>
        <xdr:cNvPr id="274" name="楕円 273"/>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27412</xdr:rowOff>
    </xdr:from>
    <xdr:ext cx="762000" cy="259045"/>
    <xdr:sp macro="" textlink="">
      <xdr:nvSpPr>
        <xdr:cNvPr id="275" name="テキスト ボックス 274"/>
        <xdr:cNvSpPr txBox="1"/>
      </xdr:nvSpPr>
      <xdr:spPr>
        <a:xfrm>
          <a:off x="14401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6" name="楕円 275"/>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27412</xdr:rowOff>
    </xdr:from>
    <xdr:ext cx="762000" cy="259045"/>
    <xdr:sp macro="" textlink="">
      <xdr:nvSpPr>
        <xdr:cNvPr id="277" name="テキスト ボックス 276"/>
        <xdr:cNvSpPr txBox="1"/>
      </xdr:nvSpPr>
      <xdr:spPr>
        <a:xfrm>
          <a:off x="13512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21772</xdr:rowOff>
    </xdr:from>
    <xdr:to>
      <xdr:col>65</xdr:col>
      <xdr:colOff>53975</xdr:colOff>
      <xdr:row>58</xdr:row>
      <xdr:rowOff>123372</xdr:rowOff>
    </xdr:to>
    <xdr:sp macro="" textlink="">
      <xdr:nvSpPr>
        <xdr:cNvPr id="278" name="楕円 277"/>
        <xdr:cNvSpPr/>
      </xdr:nvSpPr>
      <xdr:spPr>
        <a:xfrm>
          <a:off x="12954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133549</xdr:rowOff>
    </xdr:from>
    <xdr:ext cx="762000" cy="259045"/>
    <xdr:sp macro="" textlink="">
      <xdr:nvSpPr>
        <xdr:cNvPr id="279" name="テキスト ボックス 278"/>
        <xdr:cNvSpPr txBox="1"/>
      </xdr:nvSpPr>
      <xdr:spPr>
        <a:xfrm>
          <a:off x="12623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年度は、一部事務組合の新し尿処理施設の建設等に伴う公債費負担金が増などにより、前年度から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ポイント増となり、類似団体等の平均をいずれも上回っている。</a:t>
          </a:r>
        </a:p>
        <a:p>
          <a:r>
            <a:rPr kumimoji="1" lang="ja-JP" altLang="en-US" sz="1300">
              <a:latin typeface="ＭＳ Ｐゴシック" panose="020B0600070205080204" pitchFamily="50" charset="-128"/>
              <a:ea typeface="ＭＳ Ｐゴシック" panose="020B0600070205080204" pitchFamily="50" charset="-128"/>
            </a:rPr>
            <a:t>　 当面の間、一部事務組合負担金の高止まりが見込まれるため、特に多額の補助金を支出している下水道事業の経営改善のほか、各種補助金の見直しなどにも取り組んでいく。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78994</xdr:rowOff>
    </xdr:to>
    <xdr:cxnSp macro="">
      <xdr:nvCxnSpPr>
        <xdr:cNvPr id="309" name="直線コネクタ 308"/>
        <xdr:cNvCxnSpPr/>
      </xdr:nvCxnSpPr>
      <xdr:spPr>
        <a:xfrm>
          <a:off x="15671800" y="639064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111015</xdr:rowOff>
    </xdr:from>
    <xdr:ext cx="762000" cy="259045"/>
    <xdr:sp macro="" textlink="">
      <xdr:nvSpPr>
        <xdr:cNvPr id="310" name="補助費等平均値テキスト"/>
        <xdr:cNvSpPr txBox="1"/>
      </xdr:nvSpPr>
      <xdr:spPr>
        <a:xfrm>
          <a:off x="16598900" y="6111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46990</xdr:rowOff>
    </xdr:from>
    <xdr:to>
      <xdr:col>78</xdr:col>
      <xdr:colOff>69850</xdr:colOff>
      <xdr:row>37</xdr:row>
      <xdr:rowOff>92710</xdr:rowOff>
    </xdr:to>
    <xdr:cxnSp macro="">
      <xdr:nvCxnSpPr>
        <xdr:cNvPr id="312" name="直線コネクタ 311"/>
        <xdr:cNvCxnSpPr/>
      </xdr:nvCxnSpPr>
      <xdr:spPr>
        <a:xfrm flipV="1">
          <a:off x="14782800" y="6390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14" name="テキスト ボックス 313"/>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115570</xdr:rowOff>
    </xdr:to>
    <xdr:cxnSp macro="">
      <xdr:nvCxnSpPr>
        <xdr:cNvPr id="315" name="直線コネクタ 314"/>
        <xdr:cNvCxnSpPr/>
      </xdr:nvCxnSpPr>
      <xdr:spPr>
        <a:xfrm flipV="1">
          <a:off x="13893800" y="6436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17" name="テキスト ボックス 316"/>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115570</xdr:rowOff>
    </xdr:to>
    <xdr:cxnSp macro="">
      <xdr:nvCxnSpPr>
        <xdr:cNvPr id="318" name="直線コネクタ 317"/>
        <xdr:cNvCxnSpPr/>
      </xdr:nvCxnSpPr>
      <xdr:spPr>
        <a:xfrm>
          <a:off x="13004800" y="634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128541</xdr:rowOff>
    </xdr:from>
    <xdr:ext cx="762000" cy="259045"/>
    <xdr:sp macro="" textlink="">
      <xdr:nvSpPr>
        <xdr:cNvPr id="320" name="テキスト ボックス 319"/>
        <xdr:cNvSpPr txBox="1"/>
      </xdr:nvSpPr>
      <xdr:spPr>
        <a:xfrm>
          <a:off x="13512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21" name="フローチャート: 判断 320"/>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2" name="テキスト ボックス 321"/>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8" name="楕円 327"/>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9" name="補助費等該当値テキスト"/>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167640</xdr:rowOff>
    </xdr:from>
    <xdr:to>
      <xdr:col>78</xdr:col>
      <xdr:colOff>120650</xdr:colOff>
      <xdr:row>37</xdr:row>
      <xdr:rowOff>97790</xdr:rowOff>
    </xdr:to>
    <xdr:sp macro="" textlink="">
      <xdr:nvSpPr>
        <xdr:cNvPr id="330" name="楕円 329"/>
        <xdr:cNvSpPr/>
      </xdr:nvSpPr>
      <xdr:spPr>
        <a:xfrm>
          <a:off x="15621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31" name="テキスト ボックス 330"/>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32" name="楕円 331"/>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33" name="テキスト ボックス 332"/>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4" name="楕円 333"/>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5" name="テキスト ボックス 334"/>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6" name="楕円 335"/>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7" name="テキスト ボックス 336"/>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小中学校施設の耐震補強整備などに充てた合併特例債や、平成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年度に発行した第三セクター等改革推進債の影響により、類似団体等のいずれの平均よりも高い水準で推移している。第三セクター等改革推進債については、平成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年度に繰上償還を行っており、今後も</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年ごとに予定しているが、このほかにも、公債費の削減に向けて普通建設事業の見直しや進度調整によって新規発行を抑制し、後年度負担の軽減に努める。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131572</xdr:rowOff>
    </xdr:from>
    <xdr:to>
      <xdr:col>24</xdr:col>
      <xdr:colOff>25400</xdr:colOff>
      <xdr:row>79</xdr:row>
      <xdr:rowOff>10413</xdr:rowOff>
    </xdr:to>
    <xdr:cxnSp macro="">
      <xdr:nvCxnSpPr>
        <xdr:cNvPr id="367" name="直線コネクタ 366"/>
        <xdr:cNvCxnSpPr/>
      </xdr:nvCxnSpPr>
      <xdr:spPr>
        <a:xfrm>
          <a:off x="3987800" y="13504672"/>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131572</xdr:rowOff>
    </xdr:from>
    <xdr:to>
      <xdr:col>19</xdr:col>
      <xdr:colOff>187325</xdr:colOff>
      <xdr:row>79</xdr:row>
      <xdr:rowOff>14987</xdr:rowOff>
    </xdr:to>
    <xdr:cxnSp macro="">
      <xdr:nvCxnSpPr>
        <xdr:cNvPr id="370" name="直線コネクタ 369"/>
        <xdr:cNvCxnSpPr/>
      </xdr:nvCxnSpPr>
      <xdr:spPr>
        <a:xfrm flipV="1">
          <a:off x="3098800" y="135046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14987</xdr:rowOff>
    </xdr:to>
    <xdr:cxnSp macro="">
      <xdr:nvCxnSpPr>
        <xdr:cNvPr id="373" name="直線コネクタ 372"/>
        <xdr:cNvCxnSpPr/>
      </xdr:nvCxnSpPr>
      <xdr:spPr>
        <a:xfrm>
          <a:off x="2209800" y="135595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14987</xdr:rowOff>
    </xdr:from>
    <xdr:to>
      <xdr:col>11</xdr:col>
      <xdr:colOff>9525</xdr:colOff>
      <xdr:row>79</xdr:row>
      <xdr:rowOff>24130</xdr:rowOff>
    </xdr:to>
    <xdr:cxnSp macro="">
      <xdr:nvCxnSpPr>
        <xdr:cNvPr id="376" name="直線コネクタ 375"/>
        <xdr:cNvCxnSpPr/>
      </xdr:nvCxnSpPr>
      <xdr:spPr>
        <a:xfrm flipV="1">
          <a:off x="1320800" y="135595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7" name="フローチャート: 判断 376"/>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50816</xdr:rowOff>
    </xdr:from>
    <xdr:ext cx="762000" cy="259045"/>
    <xdr:sp macro="" textlink="">
      <xdr:nvSpPr>
        <xdr:cNvPr id="378" name="テキスト ボックス 377"/>
        <xdr:cNvSpPr txBox="1"/>
      </xdr:nvSpPr>
      <xdr:spPr>
        <a:xfrm>
          <a:off x="1828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79" name="フローチャート: 判断 378"/>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80" name="テキスト ボックス 379"/>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131063</xdr:rowOff>
    </xdr:from>
    <xdr:to>
      <xdr:col>24</xdr:col>
      <xdr:colOff>76200</xdr:colOff>
      <xdr:row>79</xdr:row>
      <xdr:rowOff>61213</xdr:rowOff>
    </xdr:to>
    <xdr:sp macro="" textlink="">
      <xdr:nvSpPr>
        <xdr:cNvPr id="386" name="楕円 385"/>
        <xdr:cNvSpPr/>
      </xdr:nvSpPr>
      <xdr:spPr>
        <a:xfrm>
          <a:off x="47752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103140</xdr:rowOff>
    </xdr:from>
    <xdr:ext cx="762000" cy="259045"/>
    <xdr:sp macro="" textlink="">
      <xdr:nvSpPr>
        <xdr:cNvPr id="387" name="公債費該当値テキスト"/>
        <xdr:cNvSpPr txBox="1"/>
      </xdr:nvSpPr>
      <xdr:spPr>
        <a:xfrm>
          <a:off x="49149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80772</xdr:rowOff>
    </xdr:from>
    <xdr:to>
      <xdr:col>20</xdr:col>
      <xdr:colOff>38100</xdr:colOff>
      <xdr:row>79</xdr:row>
      <xdr:rowOff>10922</xdr:rowOff>
    </xdr:to>
    <xdr:sp macro="" textlink="">
      <xdr:nvSpPr>
        <xdr:cNvPr id="388" name="楕円 387"/>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167149</xdr:rowOff>
    </xdr:from>
    <xdr:ext cx="736600" cy="259045"/>
    <xdr:sp macro="" textlink="">
      <xdr:nvSpPr>
        <xdr:cNvPr id="389" name="テキスト ボックス 388"/>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135637</xdr:rowOff>
    </xdr:from>
    <xdr:to>
      <xdr:col>15</xdr:col>
      <xdr:colOff>149225</xdr:colOff>
      <xdr:row>79</xdr:row>
      <xdr:rowOff>65787</xdr:rowOff>
    </xdr:to>
    <xdr:sp macro="" textlink="">
      <xdr:nvSpPr>
        <xdr:cNvPr id="390" name="楕円 389"/>
        <xdr:cNvSpPr/>
      </xdr:nvSpPr>
      <xdr:spPr>
        <a:xfrm>
          <a:off x="3048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50564</xdr:rowOff>
    </xdr:from>
    <xdr:ext cx="762000" cy="259045"/>
    <xdr:sp macro="" textlink="">
      <xdr:nvSpPr>
        <xdr:cNvPr id="391" name="テキスト ボックス 390"/>
        <xdr:cNvSpPr txBox="1"/>
      </xdr:nvSpPr>
      <xdr:spPr>
        <a:xfrm>
          <a:off x="2717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2" name="楕円 391"/>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393" name="テキスト ボックス 392"/>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144780</xdr:rowOff>
    </xdr:from>
    <xdr:to>
      <xdr:col>6</xdr:col>
      <xdr:colOff>171450</xdr:colOff>
      <xdr:row>79</xdr:row>
      <xdr:rowOff>74930</xdr:rowOff>
    </xdr:to>
    <xdr:sp macro="" textlink="">
      <xdr:nvSpPr>
        <xdr:cNvPr id="394" name="楕円 393"/>
        <xdr:cNvSpPr/>
      </xdr:nvSpPr>
      <xdr:spPr>
        <a:xfrm>
          <a:off x="1270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59707</xdr:rowOff>
    </xdr:from>
    <xdr:ext cx="762000" cy="259045"/>
    <xdr:sp macro="" textlink="">
      <xdr:nvSpPr>
        <xdr:cNvPr id="395" name="テキスト ボックス 394"/>
        <xdr:cNvSpPr txBox="1"/>
      </xdr:nvSpPr>
      <xdr:spPr>
        <a:xfrm>
          <a:off x="939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全国及び県の平均をいずれも下回っている。新クリーンセンターや新し尿処理施設の建設などに伴う一部事務組合負担金、下水道事業に対する補助金などが財政を大きく圧迫しており、いずれも早期かつ大幅な改善は難しい状況であ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今後も、引き続き行財政改革の取組を着実に実行し、経常的経費全般の抑制に努める。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88138</xdr:rowOff>
    </xdr:from>
    <xdr:to>
      <xdr:col>82</xdr:col>
      <xdr:colOff>107950</xdr:colOff>
      <xdr:row>76</xdr:row>
      <xdr:rowOff>35561</xdr:rowOff>
    </xdr:to>
    <xdr:cxnSp macro="">
      <xdr:nvCxnSpPr>
        <xdr:cNvPr id="426" name="直線コネクタ 425"/>
        <xdr:cNvCxnSpPr/>
      </xdr:nvCxnSpPr>
      <xdr:spPr>
        <a:xfrm>
          <a:off x="15671800" y="12946888"/>
          <a:ext cx="838200" cy="11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7" name="公債費以外平均値テキスト"/>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88138</xdr:rowOff>
    </xdr:from>
    <xdr:to>
      <xdr:col>78</xdr:col>
      <xdr:colOff>69850</xdr:colOff>
      <xdr:row>76</xdr:row>
      <xdr:rowOff>62992</xdr:rowOff>
    </xdr:to>
    <xdr:cxnSp macro="">
      <xdr:nvCxnSpPr>
        <xdr:cNvPr id="429" name="直線コネクタ 428"/>
        <xdr:cNvCxnSpPr/>
      </xdr:nvCxnSpPr>
      <xdr:spPr>
        <a:xfrm flipV="1">
          <a:off x="14782800" y="1294688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139716</xdr:rowOff>
    </xdr:from>
    <xdr:ext cx="736600" cy="259045"/>
    <xdr:sp macro="" textlink="">
      <xdr:nvSpPr>
        <xdr:cNvPr id="431" name="テキスト ボックス 430"/>
        <xdr:cNvSpPr txBox="1"/>
      </xdr:nvSpPr>
      <xdr:spPr>
        <a:xfrm>
          <a:off x="15290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62992</xdr:rowOff>
    </xdr:from>
    <xdr:to>
      <xdr:col>73</xdr:col>
      <xdr:colOff>180975</xdr:colOff>
      <xdr:row>77</xdr:row>
      <xdr:rowOff>65278</xdr:rowOff>
    </xdr:to>
    <xdr:cxnSp macro="">
      <xdr:nvCxnSpPr>
        <xdr:cNvPr id="432" name="直線コネクタ 431"/>
        <xdr:cNvCxnSpPr/>
      </xdr:nvCxnSpPr>
      <xdr:spPr>
        <a:xfrm flipV="1">
          <a:off x="13893800" y="130931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140208</xdr:rowOff>
    </xdr:from>
    <xdr:to>
      <xdr:col>74</xdr:col>
      <xdr:colOff>31750</xdr:colOff>
      <xdr:row>77</xdr:row>
      <xdr:rowOff>70358</xdr:rowOff>
    </xdr:to>
    <xdr:sp macro="" textlink="">
      <xdr:nvSpPr>
        <xdr:cNvPr id="433" name="フローチャート: 判断 432"/>
        <xdr:cNvSpPr/>
      </xdr:nvSpPr>
      <xdr:spPr>
        <a:xfrm>
          <a:off x="14732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34" name="テキスト ボックス 433"/>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147574</xdr:rowOff>
    </xdr:from>
    <xdr:to>
      <xdr:col>69</xdr:col>
      <xdr:colOff>92075</xdr:colOff>
      <xdr:row>77</xdr:row>
      <xdr:rowOff>65278</xdr:rowOff>
    </xdr:to>
    <xdr:cxnSp macro="">
      <xdr:nvCxnSpPr>
        <xdr:cNvPr id="435" name="直線コネクタ 434"/>
        <xdr:cNvCxnSpPr/>
      </xdr:nvCxnSpPr>
      <xdr:spPr>
        <a:xfrm>
          <a:off x="13004800" y="13006324"/>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38" name="フローチャート: 判断 437"/>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39" name="テキスト ボックス 438"/>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156211</xdr:rowOff>
    </xdr:from>
    <xdr:to>
      <xdr:col>82</xdr:col>
      <xdr:colOff>158750</xdr:colOff>
      <xdr:row>76</xdr:row>
      <xdr:rowOff>86361</xdr:rowOff>
    </xdr:to>
    <xdr:sp macro="" textlink="">
      <xdr:nvSpPr>
        <xdr:cNvPr id="445" name="楕円 444"/>
        <xdr:cNvSpPr/>
      </xdr:nvSpPr>
      <xdr:spPr>
        <a:xfrm>
          <a:off x="16459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1287</xdr:rowOff>
    </xdr:from>
    <xdr:ext cx="762000" cy="259045"/>
    <xdr:sp macro="" textlink="">
      <xdr:nvSpPr>
        <xdr:cNvPr id="446" name="公債費以外該当値テキスト"/>
        <xdr:cNvSpPr txBox="1"/>
      </xdr:nvSpPr>
      <xdr:spPr>
        <a:xfrm>
          <a:off x="16598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37338</xdr:rowOff>
    </xdr:from>
    <xdr:to>
      <xdr:col>78</xdr:col>
      <xdr:colOff>120650</xdr:colOff>
      <xdr:row>75</xdr:row>
      <xdr:rowOff>138938</xdr:rowOff>
    </xdr:to>
    <xdr:sp macro="" textlink="">
      <xdr:nvSpPr>
        <xdr:cNvPr id="447" name="楕円 446"/>
        <xdr:cNvSpPr/>
      </xdr:nvSpPr>
      <xdr:spPr>
        <a:xfrm>
          <a:off x="15621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149115</xdr:rowOff>
    </xdr:from>
    <xdr:ext cx="736600" cy="259045"/>
    <xdr:sp macro="" textlink="">
      <xdr:nvSpPr>
        <xdr:cNvPr id="448" name="テキスト ボックス 447"/>
        <xdr:cNvSpPr txBox="1"/>
      </xdr:nvSpPr>
      <xdr:spPr>
        <a:xfrm>
          <a:off x="15290800" y="12664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49" name="楕円 448"/>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123969</xdr:rowOff>
    </xdr:from>
    <xdr:ext cx="762000" cy="259045"/>
    <xdr:sp macro="" textlink="">
      <xdr:nvSpPr>
        <xdr:cNvPr id="450" name="テキスト ボックス 449"/>
        <xdr:cNvSpPr txBox="1"/>
      </xdr:nvSpPr>
      <xdr:spPr>
        <a:xfrm>
          <a:off x="14401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1" name="楕円 450"/>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2" name="テキスト ボックス 451"/>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96774</xdr:rowOff>
    </xdr:from>
    <xdr:to>
      <xdr:col>65</xdr:col>
      <xdr:colOff>53975</xdr:colOff>
      <xdr:row>76</xdr:row>
      <xdr:rowOff>26924</xdr:rowOff>
    </xdr:to>
    <xdr:sp macro="" textlink="">
      <xdr:nvSpPr>
        <xdr:cNvPr id="453" name="楕円 452"/>
        <xdr:cNvSpPr/>
      </xdr:nvSpPr>
      <xdr:spPr>
        <a:xfrm>
          <a:off x="12954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37101</xdr:rowOff>
    </xdr:from>
    <xdr:ext cx="762000" cy="259045"/>
    <xdr:sp macro="" textlink="">
      <xdr:nvSpPr>
        <xdr:cNvPr id="454" name="テキスト ボックス 453"/>
        <xdr:cNvSpPr txBox="1"/>
      </xdr:nvSpPr>
      <xdr:spPr>
        <a:xfrm>
          <a:off x="12623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72993</xdr:rowOff>
    </xdr:from>
    <xdr:to>
      <xdr:col>29</xdr:col>
      <xdr:colOff>127000</xdr:colOff>
      <xdr:row>15</xdr:row>
      <xdr:rowOff>72993</xdr:rowOff>
    </xdr:to>
    <xdr:cxnSp macro="">
      <xdr:nvCxnSpPr>
        <xdr:cNvPr id="50" name="直線コネクタ 49"/>
        <xdr:cNvCxnSpPr/>
      </xdr:nvCxnSpPr>
      <xdr:spPr bwMode="auto">
        <a:xfrm>
          <a:off x="5003800" y="2692368"/>
          <a:ext cx="6477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72993</xdr:rowOff>
    </xdr:from>
    <xdr:to>
      <xdr:col>26</xdr:col>
      <xdr:colOff>50800</xdr:colOff>
      <xdr:row>15</xdr:row>
      <xdr:rowOff>91377</xdr:rowOff>
    </xdr:to>
    <xdr:cxnSp macro="">
      <xdr:nvCxnSpPr>
        <xdr:cNvPr id="53" name="直線コネクタ 52"/>
        <xdr:cNvCxnSpPr/>
      </xdr:nvCxnSpPr>
      <xdr:spPr bwMode="auto">
        <a:xfrm flipV="1">
          <a:off x="4305300" y="2692368"/>
          <a:ext cx="698500" cy="18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91377</xdr:rowOff>
    </xdr:from>
    <xdr:to>
      <xdr:col>22</xdr:col>
      <xdr:colOff>114300</xdr:colOff>
      <xdr:row>15</xdr:row>
      <xdr:rowOff>137935</xdr:rowOff>
    </xdr:to>
    <xdr:cxnSp macro="">
      <xdr:nvCxnSpPr>
        <xdr:cNvPr id="56" name="直線コネクタ 55"/>
        <xdr:cNvCxnSpPr/>
      </xdr:nvCxnSpPr>
      <xdr:spPr bwMode="auto">
        <a:xfrm flipV="1">
          <a:off x="3606800" y="2710752"/>
          <a:ext cx="698500" cy="46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2724</xdr:rowOff>
    </xdr:from>
    <xdr:to>
      <xdr:col>22</xdr:col>
      <xdr:colOff>165100</xdr:colOff>
      <xdr:row>15</xdr:row>
      <xdr:rowOff>104324</xdr:rowOff>
    </xdr:to>
    <xdr:sp macro="" textlink="">
      <xdr:nvSpPr>
        <xdr:cNvPr id="57" name="フローチャート: 判断 56"/>
        <xdr:cNvSpPr/>
      </xdr:nvSpPr>
      <xdr:spPr bwMode="auto">
        <a:xfrm>
          <a:off x="42545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114501</xdr:rowOff>
    </xdr:from>
    <xdr:ext cx="762000" cy="259045"/>
    <xdr:sp macro="" textlink="">
      <xdr:nvSpPr>
        <xdr:cNvPr id="58" name="テキスト ボックス 57"/>
        <xdr:cNvSpPr txBox="1"/>
      </xdr:nvSpPr>
      <xdr:spPr>
        <a:xfrm>
          <a:off x="3924300" y="239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137935</xdr:rowOff>
    </xdr:from>
    <xdr:to>
      <xdr:col>18</xdr:col>
      <xdr:colOff>177800</xdr:colOff>
      <xdr:row>15</xdr:row>
      <xdr:rowOff>148546</xdr:rowOff>
    </xdr:to>
    <xdr:cxnSp macro="">
      <xdr:nvCxnSpPr>
        <xdr:cNvPr id="59" name="直線コネクタ 58"/>
        <xdr:cNvCxnSpPr/>
      </xdr:nvCxnSpPr>
      <xdr:spPr bwMode="auto">
        <a:xfrm flipV="1">
          <a:off x="2908300" y="2757310"/>
          <a:ext cx="698500" cy="1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36462</xdr:rowOff>
    </xdr:from>
    <xdr:to>
      <xdr:col>19</xdr:col>
      <xdr:colOff>38100</xdr:colOff>
      <xdr:row>16</xdr:row>
      <xdr:rowOff>138062</xdr:rowOff>
    </xdr:to>
    <xdr:sp macro="" textlink="">
      <xdr:nvSpPr>
        <xdr:cNvPr id="60" name="フローチャート: 判断 59"/>
        <xdr:cNvSpPr/>
      </xdr:nvSpPr>
      <xdr:spPr bwMode="auto">
        <a:xfrm>
          <a:off x="3556000" y="2827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122839</xdr:rowOff>
    </xdr:from>
    <xdr:ext cx="762000" cy="259045"/>
    <xdr:sp macro="" textlink="">
      <xdr:nvSpPr>
        <xdr:cNvPr id="61" name="テキスト ボックス 60"/>
        <xdr:cNvSpPr txBox="1"/>
      </xdr:nvSpPr>
      <xdr:spPr>
        <a:xfrm>
          <a:off x="3225800" y="291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66542</xdr:rowOff>
    </xdr:from>
    <xdr:to>
      <xdr:col>15</xdr:col>
      <xdr:colOff>101600</xdr:colOff>
      <xdr:row>16</xdr:row>
      <xdr:rowOff>168142</xdr:rowOff>
    </xdr:to>
    <xdr:sp macro="" textlink="">
      <xdr:nvSpPr>
        <xdr:cNvPr id="62" name="フローチャート: 判断 61"/>
        <xdr:cNvSpPr/>
      </xdr:nvSpPr>
      <xdr:spPr bwMode="auto">
        <a:xfrm>
          <a:off x="2857500" y="2857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152919</xdr:rowOff>
    </xdr:from>
    <xdr:ext cx="762000" cy="259045"/>
    <xdr:sp macro="" textlink="">
      <xdr:nvSpPr>
        <xdr:cNvPr id="63" name="テキスト ボックス 62"/>
        <xdr:cNvSpPr txBox="1"/>
      </xdr:nvSpPr>
      <xdr:spPr>
        <a:xfrm>
          <a:off x="2527300" y="2943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22193</xdr:rowOff>
    </xdr:from>
    <xdr:to>
      <xdr:col>29</xdr:col>
      <xdr:colOff>177800</xdr:colOff>
      <xdr:row>15</xdr:row>
      <xdr:rowOff>123793</xdr:rowOff>
    </xdr:to>
    <xdr:sp macro="" textlink="">
      <xdr:nvSpPr>
        <xdr:cNvPr id="69" name="楕円 68"/>
        <xdr:cNvSpPr/>
      </xdr:nvSpPr>
      <xdr:spPr bwMode="auto">
        <a:xfrm>
          <a:off x="5600700" y="264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38720</xdr:rowOff>
    </xdr:from>
    <xdr:ext cx="762000" cy="259045"/>
    <xdr:sp macro="" textlink="">
      <xdr:nvSpPr>
        <xdr:cNvPr id="70" name="人口1人当たり決算額の推移該当値テキスト130"/>
        <xdr:cNvSpPr txBox="1"/>
      </xdr:nvSpPr>
      <xdr:spPr>
        <a:xfrm>
          <a:off x="5740400" y="2486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22193</xdr:rowOff>
    </xdr:from>
    <xdr:to>
      <xdr:col>26</xdr:col>
      <xdr:colOff>101600</xdr:colOff>
      <xdr:row>15</xdr:row>
      <xdr:rowOff>123793</xdr:rowOff>
    </xdr:to>
    <xdr:sp macro="" textlink="">
      <xdr:nvSpPr>
        <xdr:cNvPr id="71" name="楕円 70"/>
        <xdr:cNvSpPr/>
      </xdr:nvSpPr>
      <xdr:spPr bwMode="auto">
        <a:xfrm>
          <a:off x="4953000" y="2641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133970</xdr:rowOff>
    </xdr:from>
    <xdr:ext cx="736600" cy="259045"/>
    <xdr:sp macro="" textlink="">
      <xdr:nvSpPr>
        <xdr:cNvPr id="72" name="テキスト ボックス 71"/>
        <xdr:cNvSpPr txBox="1"/>
      </xdr:nvSpPr>
      <xdr:spPr>
        <a:xfrm>
          <a:off x="4622800" y="2410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40577</xdr:rowOff>
    </xdr:from>
    <xdr:to>
      <xdr:col>22</xdr:col>
      <xdr:colOff>165100</xdr:colOff>
      <xdr:row>15</xdr:row>
      <xdr:rowOff>142177</xdr:rowOff>
    </xdr:to>
    <xdr:sp macro="" textlink="">
      <xdr:nvSpPr>
        <xdr:cNvPr id="73" name="楕円 72"/>
        <xdr:cNvSpPr/>
      </xdr:nvSpPr>
      <xdr:spPr bwMode="auto">
        <a:xfrm>
          <a:off x="4254500" y="2659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126954</xdr:rowOff>
    </xdr:from>
    <xdr:ext cx="762000" cy="259045"/>
    <xdr:sp macro="" textlink="">
      <xdr:nvSpPr>
        <xdr:cNvPr id="74" name="テキスト ボックス 73"/>
        <xdr:cNvSpPr txBox="1"/>
      </xdr:nvSpPr>
      <xdr:spPr>
        <a:xfrm>
          <a:off x="3924300" y="274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87135</xdr:rowOff>
    </xdr:from>
    <xdr:to>
      <xdr:col>19</xdr:col>
      <xdr:colOff>38100</xdr:colOff>
      <xdr:row>16</xdr:row>
      <xdr:rowOff>17285</xdr:rowOff>
    </xdr:to>
    <xdr:sp macro="" textlink="">
      <xdr:nvSpPr>
        <xdr:cNvPr id="75" name="楕円 74"/>
        <xdr:cNvSpPr/>
      </xdr:nvSpPr>
      <xdr:spPr bwMode="auto">
        <a:xfrm>
          <a:off x="3556000" y="2706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27462</xdr:rowOff>
    </xdr:from>
    <xdr:ext cx="762000" cy="259045"/>
    <xdr:sp macro="" textlink="">
      <xdr:nvSpPr>
        <xdr:cNvPr id="76" name="テキスト ボックス 75"/>
        <xdr:cNvSpPr txBox="1"/>
      </xdr:nvSpPr>
      <xdr:spPr>
        <a:xfrm>
          <a:off x="3225800" y="247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97746</xdr:rowOff>
    </xdr:from>
    <xdr:to>
      <xdr:col>15</xdr:col>
      <xdr:colOff>101600</xdr:colOff>
      <xdr:row>16</xdr:row>
      <xdr:rowOff>27896</xdr:rowOff>
    </xdr:to>
    <xdr:sp macro="" textlink="">
      <xdr:nvSpPr>
        <xdr:cNvPr id="77" name="楕円 76"/>
        <xdr:cNvSpPr/>
      </xdr:nvSpPr>
      <xdr:spPr bwMode="auto">
        <a:xfrm>
          <a:off x="2857500" y="2717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38073</xdr:rowOff>
    </xdr:from>
    <xdr:ext cx="762000" cy="259045"/>
    <xdr:sp macro="" textlink="">
      <xdr:nvSpPr>
        <xdr:cNvPr id="78" name="テキスト ボックス 77"/>
        <xdr:cNvSpPr txBox="1"/>
      </xdr:nvSpPr>
      <xdr:spPr>
        <a:xfrm>
          <a:off x="2527300" y="2485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179845</xdr:rowOff>
    </xdr:from>
    <xdr:to>
      <xdr:col>29</xdr:col>
      <xdr:colOff>127000</xdr:colOff>
      <xdr:row>34</xdr:row>
      <xdr:rowOff>181407</xdr:rowOff>
    </xdr:to>
    <xdr:cxnSp macro="">
      <xdr:nvCxnSpPr>
        <xdr:cNvPr id="112" name="直線コネクタ 111"/>
        <xdr:cNvCxnSpPr/>
      </xdr:nvCxnSpPr>
      <xdr:spPr bwMode="auto">
        <a:xfrm>
          <a:off x="5003800" y="6447295"/>
          <a:ext cx="647700" cy="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179845</xdr:rowOff>
    </xdr:from>
    <xdr:to>
      <xdr:col>26</xdr:col>
      <xdr:colOff>50800</xdr:colOff>
      <xdr:row>34</xdr:row>
      <xdr:rowOff>196685</xdr:rowOff>
    </xdr:to>
    <xdr:cxnSp macro="">
      <xdr:nvCxnSpPr>
        <xdr:cNvPr id="115" name="直線コネクタ 114"/>
        <xdr:cNvCxnSpPr/>
      </xdr:nvCxnSpPr>
      <xdr:spPr bwMode="auto">
        <a:xfrm flipV="1">
          <a:off x="4305300" y="6447295"/>
          <a:ext cx="698500" cy="168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196685</xdr:rowOff>
    </xdr:from>
    <xdr:to>
      <xdr:col>22</xdr:col>
      <xdr:colOff>114300</xdr:colOff>
      <xdr:row>34</xdr:row>
      <xdr:rowOff>269266</xdr:rowOff>
    </xdr:to>
    <xdr:cxnSp macro="">
      <xdr:nvCxnSpPr>
        <xdr:cNvPr id="118" name="直線コネクタ 117"/>
        <xdr:cNvCxnSpPr/>
      </xdr:nvCxnSpPr>
      <xdr:spPr bwMode="auto">
        <a:xfrm flipV="1">
          <a:off x="3606800" y="6464135"/>
          <a:ext cx="698500" cy="72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228257</xdr:rowOff>
    </xdr:from>
    <xdr:to>
      <xdr:col>22</xdr:col>
      <xdr:colOff>165100</xdr:colOff>
      <xdr:row>35</xdr:row>
      <xdr:rowOff>329857</xdr:rowOff>
    </xdr:to>
    <xdr:sp macro="" textlink="">
      <xdr:nvSpPr>
        <xdr:cNvPr id="119" name="フローチャート: 判断 118"/>
        <xdr:cNvSpPr/>
      </xdr:nvSpPr>
      <xdr:spPr bwMode="auto">
        <a:xfrm>
          <a:off x="4254500" y="68386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314634</xdr:rowOff>
    </xdr:from>
    <xdr:ext cx="762000" cy="259045"/>
    <xdr:sp macro="" textlink="">
      <xdr:nvSpPr>
        <xdr:cNvPr id="120" name="テキスト ボックス 119"/>
        <xdr:cNvSpPr txBox="1"/>
      </xdr:nvSpPr>
      <xdr:spPr>
        <a:xfrm>
          <a:off x="3924300" y="69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269266</xdr:rowOff>
    </xdr:from>
    <xdr:to>
      <xdr:col>18</xdr:col>
      <xdr:colOff>177800</xdr:colOff>
      <xdr:row>34</xdr:row>
      <xdr:rowOff>277990</xdr:rowOff>
    </xdr:to>
    <xdr:cxnSp macro="">
      <xdr:nvCxnSpPr>
        <xdr:cNvPr id="121" name="直線コネクタ 120"/>
        <xdr:cNvCxnSpPr/>
      </xdr:nvCxnSpPr>
      <xdr:spPr bwMode="auto">
        <a:xfrm flipV="1">
          <a:off x="2908300" y="6536716"/>
          <a:ext cx="698500" cy="8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284073</xdr:rowOff>
    </xdr:from>
    <xdr:to>
      <xdr:col>19</xdr:col>
      <xdr:colOff>38100</xdr:colOff>
      <xdr:row>36</xdr:row>
      <xdr:rowOff>42773</xdr:rowOff>
    </xdr:to>
    <xdr:sp macro="" textlink="">
      <xdr:nvSpPr>
        <xdr:cNvPr id="122" name="フローチャート: 判断 121"/>
        <xdr:cNvSpPr/>
      </xdr:nvSpPr>
      <xdr:spPr bwMode="auto">
        <a:xfrm>
          <a:off x="3556000" y="6894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27550</xdr:rowOff>
    </xdr:from>
    <xdr:ext cx="762000" cy="259045"/>
    <xdr:sp macro="" textlink="">
      <xdr:nvSpPr>
        <xdr:cNvPr id="123" name="テキスト ボックス 122"/>
        <xdr:cNvSpPr txBox="1"/>
      </xdr:nvSpPr>
      <xdr:spPr>
        <a:xfrm>
          <a:off x="3225800" y="698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286207</xdr:rowOff>
    </xdr:from>
    <xdr:to>
      <xdr:col>15</xdr:col>
      <xdr:colOff>101600</xdr:colOff>
      <xdr:row>36</xdr:row>
      <xdr:rowOff>44907</xdr:rowOff>
    </xdr:to>
    <xdr:sp macro="" textlink="">
      <xdr:nvSpPr>
        <xdr:cNvPr id="124" name="フローチャート: 判断 123"/>
        <xdr:cNvSpPr/>
      </xdr:nvSpPr>
      <xdr:spPr bwMode="auto">
        <a:xfrm>
          <a:off x="2857500" y="6896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29684</xdr:rowOff>
    </xdr:from>
    <xdr:ext cx="762000" cy="259045"/>
    <xdr:sp macro="" textlink="">
      <xdr:nvSpPr>
        <xdr:cNvPr id="125" name="テキスト ボックス 124"/>
        <xdr:cNvSpPr txBox="1"/>
      </xdr:nvSpPr>
      <xdr:spPr>
        <a:xfrm>
          <a:off x="2527300" y="698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130607</xdr:rowOff>
    </xdr:from>
    <xdr:to>
      <xdr:col>29</xdr:col>
      <xdr:colOff>177800</xdr:colOff>
      <xdr:row>34</xdr:row>
      <xdr:rowOff>232207</xdr:rowOff>
    </xdr:to>
    <xdr:sp macro="" textlink="">
      <xdr:nvSpPr>
        <xdr:cNvPr id="131" name="楕円 130"/>
        <xdr:cNvSpPr/>
      </xdr:nvSpPr>
      <xdr:spPr bwMode="auto">
        <a:xfrm>
          <a:off x="5600700" y="6398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318584</xdr:rowOff>
    </xdr:from>
    <xdr:ext cx="762000" cy="259045"/>
    <xdr:sp macro="" textlink="">
      <xdr:nvSpPr>
        <xdr:cNvPr id="132" name="人口1人当たり決算額の推移該当値テキスト445"/>
        <xdr:cNvSpPr txBox="1"/>
      </xdr:nvSpPr>
      <xdr:spPr>
        <a:xfrm>
          <a:off x="5740400" y="624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129045</xdr:rowOff>
    </xdr:from>
    <xdr:to>
      <xdr:col>26</xdr:col>
      <xdr:colOff>101600</xdr:colOff>
      <xdr:row>34</xdr:row>
      <xdr:rowOff>230645</xdr:rowOff>
    </xdr:to>
    <xdr:sp macro="" textlink="">
      <xdr:nvSpPr>
        <xdr:cNvPr id="133" name="楕円 132"/>
        <xdr:cNvSpPr/>
      </xdr:nvSpPr>
      <xdr:spPr bwMode="auto">
        <a:xfrm>
          <a:off x="4953000" y="6396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240822</xdr:rowOff>
    </xdr:from>
    <xdr:ext cx="736600" cy="259045"/>
    <xdr:sp macro="" textlink="">
      <xdr:nvSpPr>
        <xdr:cNvPr id="134" name="テキスト ボックス 133"/>
        <xdr:cNvSpPr txBox="1"/>
      </xdr:nvSpPr>
      <xdr:spPr>
        <a:xfrm>
          <a:off x="4622800" y="6165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145885</xdr:rowOff>
    </xdr:from>
    <xdr:to>
      <xdr:col>22</xdr:col>
      <xdr:colOff>165100</xdr:colOff>
      <xdr:row>34</xdr:row>
      <xdr:rowOff>247485</xdr:rowOff>
    </xdr:to>
    <xdr:sp macro="" textlink="">
      <xdr:nvSpPr>
        <xdr:cNvPr id="135" name="楕円 134"/>
        <xdr:cNvSpPr/>
      </xdr:nvSpPr>
      <xdr:spPr bwMode="auto">
        <a:xfrm>
          <a:off x="4254500" y="641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257662</xdr:rowOff>
    </xdr:from>
    <xdr:ext cx="762000" cy="259045"/>
    <xdr:sp macro="" textlink="">
      <xdr:nvSpPr>
        <xdr:cNvPr id="136" name="テキスト ボックス 135"/>
        <xdr:cNvSpPr txBox="1"/>
      </xdr:nvSpPr>
      <xdr:spPr>
        <a:xfrm>
          <a:off x="3924300" y="618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218465</xdr:rowOff>
    </xdr:from>
    <xdr:to>
      <xdr:col>19</xdr:col>
      <xdr:colOff>38100</xdr:colOff>
      <xdr:row>34</xdr:row>
      <xdr:rowOff>320066</xdr:rowOff>
    </xdr:to>
    <xdr:sp macro="" textlink="">
      <xdr:nvSpPr>
        <xdr:cNvPr id="137" name="楕円 136"/>
        <xdr:cNvSpPr/>
      </xdr:nvSpPr>
      <xdr:spPr bwMode="auto">
        <a:xfrm>
          <a:off x="3556000" y="648591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330242</xdr:rowOff>
    </xdr:from>
    <xdr:ext cx="762000" cy="259045"/>
    <xdr:sp macro="" textlink="">
      <xdr:nvSpPr>
        <xdr:cNvPr id="138" name="テキスト ボックス 137"/>
        <xdr:cNvSpPr txBox="1"/>
      </xdr:nvSpPr>
      <xdr:spPr>
        <a:xfrm>
          <a:off x="3225800" y="625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227190</xdr:rowOff>
    </xdr:from>
    <xdr:to>
      <xdr:col>15</xdr:col>
      <xdr:colOff>101600</xdr:colOff>
      <xdr:row>34</xdr:row>
      <xdr:rowOff>328791</xdr:rowOff>
    </xdr:to>
    <xdr:sp macro="" textlink="">
      <xdr:nvSpPr>
        <xdr:cNvPr id="139" name="楕円 138"/>
        <xdr:cNvSpPr/>
      </xdr:nvSpPr>
      <xdr:spPr bwMode="auto">
        <a:xfrm>
          <a:off x="2857500" y="649464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338967</xdr:rowOff>
    </xdr:from>
    <xdr:ext cx="762000" cy="259045"/>
    <xdr:sp macro="" textlink="">
      <xdr:nvSpPr>
        <xdr:cNvPr id="140" name="テキスト ボックス 139"/>
        <xdr:cNvSpPr txBox="1"/>
      </xdr:nvSpPr>
      <xdr:spPr>
        <a:xfrm>
          <a:off x="2527300" y="62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65481</xdr:rowOff>
    </xdr:from>
    <xdr:to>
      <xdr:col>24</xdr:col>
      <xdr:colOff>63500</xdr:colOff>
      <xdr:row>35</xdr:row>
      <xdr:rowOff>134594</xdr:rowOff>
    </xdr:to>
    <xdr:cxnSp macro="">
      <xdr:nvCxnSpPr>
        <xdr:cNvPr id="61" name="直線コネクタ 60"/>
        <xdr:cNvCxnSpPr/>
      </xdr:nvCxnSpPr>
      <xdr:spPr>
        <a:xfrm flipV="1">
          <a:off x="3797300" y="6066231"/>
          <a:ext cx="8382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96114</xdr:rowOff>
    </xdr:from>
    <xdr:to>
      <xdr:col>19</xdr:col>
      <xdr:colOff>177800</xdr:colOff>
      <xdr:row>35</xdr:row>
      <xdr:rowOff>134594</xdr:rowOff>
    </xdr:to>
    <xdr:cxnSp macro="">
      <xdr:nvCxnSpPr>
        <xdr:cNvPr id="64" name="直線コネクタ 63"/>
        <xdr:cNvCxnSpPr/>
      </xdr:nvCxnSpPr>
      <xdr:spPr>
        <a:xfrm>
          <a:off x="2908300" y="6096864"/>
          <a:ext cx="889000" cy="3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96114</xdr:rowOff>
    </xdr:from>
    <xdr:to>
      <xdr:col>15</xdr:col>
      <xdr:colOff>50800</xdr:colOff>
      <xdr:row>36</xdr:row>
      <xdr:rowOff>42793</xdr:rowOff>
    </xdr:to>
    <xdr:cxnSp macro="">
      <xdr:nvCxnSpPr>
        <xdr:cNvPr id="67" name="直線コネクタ 66"/>
        <xdr:cNvCxnSpPr/>
      </xdr:nvCxnSpPr>
      <xdr:spPr>
        <a:xfrm flipV="1">
          <a:off x="2019300" y="6096864"/>
          <a:ext cx="889000" cy="11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66078</xdr:rowOff>
    </xdr:from>
    <xdr:to>
      <xdr:col>15</xdr:col>
      <xdr:colOff>101600</xdr:colOff>
      <xdr:row>34</xdr:row>
      <xdr:rowOff>167678</xdr:rowOff>
    </xdr:to>
    <xdr:sp macro="" textlink="">
      <xdr:nvSpPr>
        <xdr:cNvPr id="68" name="フローチャート: 判断 67"/>
        <xdr:cNvSpPr/>
      </xdr:nvSpPr>
      <xdr:spPr>
        <a:xfrm>
          <a:off x="2857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12755</xdr:rowOff>
    </xdr:from>
    <xdr:ext cx="534377" cy="259045"/>
    <xdr:sp macro="" textlink="">
      <xdr:nvSpPr>
        <xdr:cNvPr id="69" name="テキスト ボックス 68"/>
        <xdr:cNvSpPr txBox="1"/>
      </xdr:nvSpPr>
      <xdr:spPr>
        <a:xfrm>
          <a:off x="2641111" y="56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42793</xdr:rowOff>
    </xdr:from>
    <xdr:to>
      <xdr:col>10</xdr:col>
      <xdr:colOff>114300</xdr:colOff>
      <xdr:row>36</xdr:row>
      <xdr:rowOff>69710</xdr:rowOff>
    </xdr:to>
    <xdr:cxnSp macro="">
      <xdr:nvCxnSpPr>
        <xdr:cNvPr id="70" name="直線コネクタ 69"/>
        <xdr:cNvCxnSpPr/>
      </xdr:nvCxnSpPr>
      <xdr:spPr>
        <a:xfrm flipV="1">
          <a:off x="1130300" y="6214993"/>
          <a:ext cx="889000" cy="2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53848</xdr:rowOff>
    </xdr:from>
    <xdr:to>
      <xdr:col>10</xdr:col>
      <xdr:colOff>165100</xdr:colOff>
      <xdr:row>36</xdr:row>
      <xdr:rowOff>155448</xdr:rowOff>
    </xdr:to>
    <xdr:sp macro="" textlink="">
      <xdr:nvSpPr>
        <xdr:cNvPr id="71" name="フローチャート: 判断 70"/>
        <xdr:cNvSpPr/>
      </xdr:nvSpPr>
      <xdr:spPr>
        <a:xfrm>
          <a:off x="1968500" y="622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146575</xdr:rowOff>
    </xdr:from>
    <xdr:ext cx="534377" cy="259045"/>
    <xdr:sp macro="" textlink="">
      <xdr:nvSpPr>
        <xdr:cNvPr id="72" name="テキスト ボックス 71"/>
        <xdr:cNvSpPr txBox="1"/>
      </xdr:nvSpPr>
      <xdr:spPr>
        <a:xfrm>
          <a:off x="1752111" y="631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63392</xdr:rowOff>
    </xdr:from>
    <xdr:to>
      <xdr:col>6</xdr:col>
      <xdr:colOff>38100</xdr:colOff>
      <xdr:row>36</xdr:row>
      <xdr:rowOff>164992</xdr:rowOff>
    </xdr:to>
    <xdr:sp macro="" textlink="">
      <xdr:nvSpPr>
        <xdr:cNvPr id="73" name="フローチャート: 判断 72"/>
        <xdr:cNvSpPr/>
      </xdr:nvSpPr>
      <xdr:spPr>
        <a:xfrm>
          <a:off x="1079500" y="623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156119</xdr:rowOff>
    </xdr:from>
    <xdr:ext cx="534377" cy="259045"/>
    <xdr:sp macro="" textlink="">
      <xdr:nvSpPr>
        <xdr:cNvPr id="74" name="テキスト ボックス 73"/>
        <xdr:cNvSpPr txBox="1"/>
      </xdr:nvSpPr>
      <xdr:spPr>
        <a:xfrm>
          <a:off x="863111" y="632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14681</xdr:rowOff>
    </xdr:from>
    <xdr:to>
      <xdr:col>24</xdr:col>
      <xdr:colOff>114300</xdr:colOff>
      <xdr:row>35</xdr:row>
      <xdr:rowOff>116281</xdr:rowOff>
    </xdr:to>
    <xdr:sp macro="" textlink="">
      <xdr:nvSpPr>
        <xdr:cNvPr id="80" name="楕円 79"/>
        <xdr:cNvSpPr/>
      </xdr:nvSpPr>
      <xdr:spPr>
        <a:xfrm>
          <a:off x="4584700" y="60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37558</xdr:rowOff>
    </xdr:from>
    <xdr:ext cx="534377" cy="259045"/>
    <xdr:sp macro="" textlink="">
      <xdr:nvSpPr>
        <xdr:cNvPr id="81" name="人件費該当値テキスト"/>
        <xdr:cNvSpPr txBox="1"/>
      </xdr:nvSpPr>
      <xdr:spPr>
        <a:xfrm>
          <a:off x="4686300" y="58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83794</xdr:rowOff>
    </xdr:from>
    <xdr:to>
      <xdr:col>20</xdr:col>
      <xdr:colOff>38100</xdr:colOff>
      <xdr:row>36</xdr:row>
      <xdr:rowOff>13944</xdr:rowOff>
    </xdr:to>
    <xdr:sp macro="" textlink="">
      <xdr:nvSpPr>
        <xdr:cNvPr id="82" name="楕円 81"/>
        <xdr:cNvSpPr/>
      </xdr:nvSpPr>
      <xdr:spPr>
        <a:xfrm>
          <a:off x="3746500" y="60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5071</xdr:rowOff>
    </xdr:from>
    <xdr:ext cx="534377" cy="259045"/>
    <xdr:sp macro="" textlink="">
      <xdr:nvSpPr>
        <xdr:cNvPr id="83" name="テキスト ボックス 82"/>
        <xdr:cNvSpPr txBox="1"/>
      </xdr:nvSpPr>
      <xdr:spPr>
        <a:xfrm>
          <a:off x="3530111" y="617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45314</xdr:rowOff>
    </xdr:from>
    <xdr:to>
      <xdr:col>15</xdr:col>
      <xdr:colOff>101600</xdr:colOff>
      <xdr:row>35</xdr:row>
      <xdr:rowOff>146914</xdr:rowOff>
    </xdr:to>
    <xdr:sp macro="" textlink="">
      <xdr:nvSpPr>
        <xdr:cNvPr id="84" name="楕円 83"/>
        <xdr:cNvSpPr/>
      </xdr:nvSpPr>
      <xdr:spPr>
        <a:xfrm>
          <a:off x="2857500" y="60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138041</xdr:rowOff>
    </xdr:from>
    <xdr:ext cx="534377" cy="259045"/>
    <xdr:sp macro="" textlink="">
      <xdr:nvSpPr>
        <xdr:cNvPr id="85" name="テキスト ボックス 84"/>
        <xdr:cNvSpPr txBox="1"/>
      </xdr:nvSpPr>
      <xdr:spPr>
        <a:xfrm>
          <a:off x="2641111" y="6138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163443</xdr:rowOff>
    </xdr:from>
    <xdr:to>
      <xdr:col>10</xdr:col>
      <xdr:colOff>165100</xdr:colOff>
      <xdr:row>36</xdr:row>
      <xdr:rowOff>93593</xdr:rowOff>
    </xdr:to>
    <xdr:sp macro="" textlink="">
      <xdr:nvSpPr>
        <xdr:cNvPr id="86" name="楕円 85"/>
        <xdr:cNvSpPr/>
      </xdr:nvSpPr>
      <xdr:spPr>
        <a:xfrm>
          <a:off x="1968500" y="616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110120</xdr:rowOff>
    </xdr:from>
    <xdr:ext cx="534377" cy="259045"/>
    <xdr:sp macro="" textlink="">
      <xdr:nvSpPr>
        <xdr:cNvPr id="87" name="テキスト ボックス 86"/>
        <xdr:cNvSpPr txBox="1"/>
      </xdr:nvSpPr>
      <xdr:spPr>
        <a:xfrm>
          <a:off x="1752111" y="593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18910</xdr:rowOff>
    </xdr:from>
    <xdr:to>
      <xdr:col>6</xdr:col>
      <xdr:colOff>38100</xdr:colOff>
      <xdr:row>36</xdr:row>
      <xdr:rowOff>120510</xdr:rowOff>
    </xdr:to>
    <xdr:sp macro="" textlink="">
      <xdr:nvSpPr>
        <xdr:cNvPr id="88" name="楕円 87"/>
        <xdr:cNvSpPr/>
      </xdr:nvSpPr>
      <xdr:spPr>
        <a:xfrm>
          <a:off x="1079500" y="61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137037</xdr:rowOff>
    </xdr:from>
    <xdr:ext cx="534377" cy="259045"/>
    <xdr:sp macro="" textlink="">
      <xdr:nvSpPr>
        <xdr:cNvPr id="89" name="テキスト ボックス 88"/>
        <xdr:cNvSpPr txBox="1"/>
      </xdr:nvSpPr>
      <xdr:spPr>
        <a:xfrm>
          <a:off x="863111" y="596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76226</xdr:rowOff>
    </xdr:from>
    <xdr:to>
      <xdr:col>24</xdr:col>
      <xdr:colOff>63500</xdr:colOff>
      <xdr:row>57</xdr:row>
      <xdr:rowOff>102536</xdr:rowOff>
    </xdr:to>
    <xdr:cxnSp macro="">
      <xdr:nvCxnSpPr>
        <xdr:cNvPr id="121" name="直線コネクタ 120"/>
        <xdr:cNvCxnSpPr/>
      </xdr:nvCxnSpPr>
      <xdr:spPr>
        <a:xfrm flipV="1">
          <a:off x="3797300" y="9848876"/>
          <a:ext cx="838200" cy="2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102536</xdr:rowOff>
    </xdr:from>
    <xdr:to>
      <xdr:col>19</xdr:col>
      <xdr:colOff>177800</xdr:colOff>
      <xdr:row>57</xdr:row>
      <xdr:rowOff>156149</xdr:rowOff>
    </xdr:to>
    <xdr:cxnSp macro="">
      <xdr:nvCxnSpPr>
        <xdr:cNvPr id="124" name="直線コネクタ 123"/>
        <xdr:cNvCxnSpPr/>
      </xdr:nvCxnSpPr>
      <xdr:spPr>
        <a:xfrm flipV="1">
          <a:off x="2908300" y="9875186"/>
          <a:ext cx="889000" cy="5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156149</xdr:rowOff>
    </xdr:from>
    <xdr:to>
      <xdr:col>15</xdr:col>
      <xdr:colOff>50800</xdr:colOff>
      <xdr:row>58</xdr:row>
      <xdr:rowOff>29014</xdr:rowOff>
    </xdr:to>
    <xdr:cxnSp macro="">
      <xdr:nvCxnSpPr>
        <xdr:cNvPr id="127" name="直線コネクタ 126"/>
        <xdr:cNvCxnSpPr/>
      </xdr:nvCxnSpPr>
      <xdr:spPr>
        <a:xfrm flipV="1">
          <a:off x="2019300" y="9928799"/>
          <a:ext cx="889000" cy="4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111586</xdr:rowOff>
    </xdr:from>
    <xdr:to>
      <xdr:col>15</xdr:col>
      <xdr:colOff>101600</xdr:colOff>
      <xdr:row>57</xdr:row>
      <xdr:rowOff>41736</xdr:rowOff>
    </xdr:to>
    <xdr:sp macro="" textlink="">
      <xdr:nvSpPr>
        <xdr:cNvPr id="128" name="フローチャート: 判断 127"/>
        <xdr:cNvSpPr/>
      </xdr:nvSpPr>
      <xdr:spPr>
        <a:xfrm>
          <a:off x="2857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58263</xdr:rowOff>
    </xdr:from>
    <xdr:ext cx="534377" cy="259045"/>
    <xdr:sp macro="" textlink="">
      <xdr:nvSpPr>
        <xdr:cNvPr id="129" name="テキスト ボックス 128"/>
        <xdr:cNvSpPr txBox="1"/>
      </xdr:nvSpPr>
      <xdr:spPr>
        <a:xfrm>
          <a:off x="2641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29014</xdr:rowOff>
    </xdr:from>
    <xdr:to>
      <xdr:col>10</xdr:col>
      <xdr:colOff>114300</xdr:colOff>
      <xdr:row>58</xdr:row>
      <xdr:rowOff>43742</xdr:rowOff>
    </xdr:to>
    <xdr:cxnSp macro="">
      <xdr:nvCxnSpPr>
        <xdr:cNvPr id="130" name="直線コネクタ 129"/>
        <xdr:cNvCxnSpPr/>
      </xdr:nvCxnSpPr>
      <xdr:spPr>
        <a:xfrm flipV="1">
          <a:off x="1130300" y="9973114"/>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35571</xdr:rowOff>
    </xdr:from>
    <xdr:to>
      <xdr:col>10</xdr:col>
      <xdr:colOff>165100</xdr:colOff>
      <xdr:row>57</xdr:row>
      <xdr:rowOff>137171</xdr:rowOff>
    </xdr:to>
    <xdr:sp macro="" textlink="">
      <xdr:nvSpPr>
        <xdr:cNvPr id="131" name="フローチャート: 判断 130"/>
        <xdr:cNvSpPr/>
      </xdr:nvSpPr>
      <xdr:spPr>
        <a:xfrm>
          <a:off x="1968500" y="98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153698</xdr:rowOff>
    </xdr:from>
    <xdr:ext cx="534377" cy="259045"/>
    <xdr:sp macro="" textlink="">
      <xdr:nvSpPr>
        <xdr:cNvPr id="132" name="テキスト ボックス 131"/>
        <xdr:cNvSpPr txBox="1"/>
      </xdr:nvSpPr>
      <xdr:spPr>
        <a:xfrm>
          <a:off x="1752111" y="95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74313</xdr:rowOff>
    </xdr:from>
    <xdr:to>
      <xdr:col>6</xdr:col>
      <xdr:colOff>38100</xdr:colOff>
      <xdr:row>58</xdr:row>
      <xdr:rowOff>4463</xdr:rowOff>
    </xdr:to>
    <xdr:sp macro="" textlink="">
      <xdr:nvSpPr>
        <xdr:cNvPr id="133" name="フローチャート: 判断 132"/>
        <xdr:cNvSpPr/>
      </xdr:nvSpPr>
      <xdr:spPr>
        <a:xfrm>
          <a:off x="1079500" y="98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20990</xdr:rowOff>
    </xdr:from>
    <xdr:ext cx="534377" cy="259045"/>
    <xdr:sp macro="" textlink="">
      <xdr:nvSpPr>
        <xdr:cNvPr id="134" name="テキスト ボックス 133"/>
        <xdr:cNvSpPr txBox="1"/>
      </xdr:nvSpPr>
      <xdr:spPr>
        <a:xfrm>
          <a:off x="863111" y="962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25426</xdr:rowOff>
    </xdr:from>
    <xdr:to>
      <xdr:col>24</xdr:col>
      <xdr:colOff>114300</xdr:colOff>
      <xdr:row>57</xdr:row>
      <xdr:rowOff>127026</xdr:rowOff>
    </xdr:to>
    <xdr:sp macro="" textlink="">
      <xdr:nvSpPr>
        <xdr:cNvPr id="140" name="楕円 139"/>
        <xdr:cNvSpPr/>
      </xdr:nvSpPr>
      <xdr:spPr>
        <a:xfrm>
          <a:off x="4584700" y="979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3853</xdr:rowOff>
    </xdr:from>
    <xdr:ext cx="534377" cy="259045"/>
    <xdr:sp macro="" textlink="">
      <xdr:nvSpPr>
        <xdr:cNvPr id="141" name="物件費該当値テキスト"/>
        <xdr:cNvSpPr txBox="1"/>
      </xdr:nvSpPr>
      <xdr:spPr>
        <a:xfrm>
          <a:off x="4686300" y="977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51736</xdr:rowOff>
    </xdr:from>
    <xdr:to>
      <xdr:col>20</xdr:col>
      <xdr:colOff>38100</xdr:colOff>
      <xdr:row>57</xdr:row>
      <xdr:rowOff>153336</xdr:rowOff>
    </xdr:to>
    <xdr:sp macro="" textlink="">
      <xdr:nvSpPr>
        <xdr:cNvPr id="142" name="楕円 141"/>
        <xdr:cNvSpPr/>
      </xdr:nvSpPr>
      <xdr:spPr>
        <a:xfrm>
          <a:off x="3746500" y="982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144463</xdr:rowOff>
    </xdr:from>
    <xdr:ext cx="534377" cy="259045"/>
    <xdr:sp macro="" textlink="">
      <xdr:nvSpPr>
        <xdr:cNvPr id="143" name="テキスト ボックス 142"/>
        <xdr:cNvSpPr txBox="1"/>
      </xdr:nvSpPr>
      <xdr:spPr>
        <a:xfrm>
          <a:off x="3530111" y="991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105349</xdr:rowOff>
    </xdr:from>
    <xdr:to>
      <xdr:col>15</xdr:col>
      <xdr:colOff>101600</xdr:colOff>
      <xdr:row>58</xdr:row>
      <xdr:rowOff>35499</xdr:rowOff>
    </xdr:to>
    <xdr:sp macro="" textlink="">
      <xdr:nvSpPr>
        <xdr:cNvPr id="144" name="楕円 143"/>
        <xdr:cNvSpPr/>
      </xdr:nvSpPr>
      <xdr:spPr>
        <a:xfrm>
          <a:off x="2857500" y="98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26626</xdr:rowOff>
    </xdr:from>
    <xdr:ext cx="534377" cy="259045"/>
    <xdr:sp macro="" textlink="">
      <xdr:nvSpPr>
        <xdr:cNvPr id="145" name="テキスト ボックス 144"/>
        <xdr:cNvSpPr txBox="1"/>
      </xdr:nvSpPr>
      <xdr:spPr>
        <a:xfrm>
          <a:off x="2641111" y="997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149664</xdr:rowOff>
    </xdr:from>
    <xdr:to>
      <xdr:col>10</xdr:col>
      <xdr:colOff>165100</xdr:colOff>
      <xdr:row>58</xdr:row>
      <xdr:rowOff>79814</xdr:rowOff>
    </xdr:to>
    <xdr:sp macro="" textlink="">
      <xdr:nvSpPr>
        <xdr:cNvPr id="146" name="楕円 145"/>
        <xdr:cNvSpPr/>
      </xdr:nvSpPr>
      <xdr:spPr>
        <a:xfrm>
          <a:off x="1968500" y="992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70941</xdr:rowOff>
    </xdr:from>
    <xdr:ext cx="534377" cy="259045"/>
    <xdr:sp macro="" textlink="">
      <xdr:nvSpPr>
        <xdr:cNvPr id="147" name="テキスト ボックス 146"/>
        <xdr:cNvSpPr txBox="1"/>
      </xdr:nvSpPr>
      <xdr:spPr>
        <a:xfrm>
          <a:off x="1752111" y="100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164392</xdr:rowOff>
    </xdr:from>
    <xdr:to>
      <xdr:col>6</xdr:col>
      <xdr:colOff>38100</xdr:colOff>
      <xdr:row>58</xdr:row>
      <xdr:rowOff>94542</xdr:rowOff>
    </xdr:to>
    <xdr:sp macro="" textlink="">
      <xdr:nvSpPr>
        <xdr:cNvPr id="148" name="楕円 147"/>
        <xdr:cNvSpPr/>
      </xdr:nvSpPr>
      <xdr:spPr>
        <a:xfrm>
          <a:off x="1079500" y="993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85669</xdr:rowOff>
    </xdr:from>
    <xdr:ext cx="534377" cy="259045"/>
    <xdr:sp macro="" textlink="">
      <xdr:nvSpPr>
        <xdr:cNvPr id="149" name="テキスト ボックス 148"/>
        <xdr:cNvSpPr txBox="1"/>
      </xdr:nvSpPr>
      <xdr:spPr>
        <a:xfrm>
          <a:off x="863111" y="1002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49785</xdr:rowOff>
    </xdr:from>
    <xdr:to>
      <xdr:col>24</xdr:col>
      <xdr:colOff>63500</xdr:colOff>
      <xdr:row>78</xdr:row>
      <xdr:rowOff>61213</xdr:rowOff>
    </xdr:to>
    <xdr:cxnSp macro="">
      <xdr:nvCxnSpPr>
        <xdr:cNvPr id="178" name="直線コネクタ 177"/>
        <xdr:cNvCxnSpPr/>
      </xdr:nvCxnSpPr>
      <xdr:spPr>
        <a:xfrm flipV="1">
          <a:off x="3797300" y="13422885"/>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61213</xdr:rowOff>
    </xdr:from>
    <xdr:to>
      <xdr:col>19</xdr:col>
      <xdr:colOff>177800</xdr:colOff>
      <xdr:row>78</xdr:row>
      <xdr:rowOff>86703</xdr:rowOff>
    </xdr:to>
    <xdr:cxnSp macro="">
      <xdr:nvCxnSpPr>
        <xdr:cNvPr id="181" name="直線コネクタ 180"/>
        <xdr:cNvCxnSpPr/>
      </xdr:nvCxnSpPr>
      <xdr:spPr>
        <a:xfrm flipV="1">
          <a:off x="2908300" y="13434313"/>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86703</xdr:rowOff>
    </xdr:from>
    <xdr:to>
      <xdr:col>15</xdr:col>
      <xdr:colOff>50800</xdr:colOff>
      <xdr:row>78</xdr:row>
      <xdr:rowOff>98552</xdr:rowOff>
    </xdr:to>
    <xdr:cxnSp macro="">
      <xdr:nvCxnSpPr>
        <xdr:cNvPr id="184" name="直線コネクタ 183"/>
        <xdr:cNvCxnSpPr/>
      </xdr:nvCxnSpPr>
      <xdr:spPr>
        <a:xfrm flipV="1">
          <a:off x="2019300" y="13459803"/>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33007</xdr:rowOff>
    </xdr:from>
    <xdr:to>
      <xdr:col>15</xdr:col>
      <xdr:colOff>101600</xdr:colOff>
      <xdr:row>77</xdr:row>
      <xdr:rowOff>134607</xdr:rowOff>
    </xdr:to>
    <xdr:sp macro="" textlink="">
      <xdr:nvSpPr>
        <xdr:cNvPr id="185" name="フローチャート: 判断 184"/>
        <xdr:cNvSpPr/>
      </xdr:nvSpPr>
      <xdr:spPr>
        <a:xfrm>
          <a:off x="2857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151134</xdr:rowOff>
    </xdr:from>
    <xdr:ext cx="469744" cy="259045"/>
    <xdr:sp macro="" textlink="">
      <xdr:nvSpPr>
        <xdr:cNvPr id="186" name="テキスト ボックス 185"/>
        <xdr:cNvSpPr txBox="1"/>
      </xdr:nvSpPr>
      <xdr:spPr>
        <a:xfrm>
          <a:off x="2673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3645</xdr:rowOff>
    </xdr:from>
    <xdr:to>
      <xdr:col>10</xdr:col>
      <xdr:colOff>114300</xdr:colOff>
      <xdr:row>78</xdr:row>
      <xdr:rowOff>98552</xdr:rowOff>
    </xdr:to>
    <xdr:cxnSp macro="">
      <xdr:nvCxnSpPr>
        <xdr:cNvPr id="187" name="直線コネクタ 186"/>
        <xdr:cNvCxnSpPr/>
      </xdr:nvCxnSpPr>
      <xdr:spPr>
        <a:xfrm>
          <a:off x="1130300" y="13376745"/>
          <a:ext cx="889000" cy="9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143878</xdr:rowOff>
    </xdr:from>
    <xdr:to>
      <xdr:col>10</xdr:col>
      <xdr:colOff>165100</xdr:colOff>
      <xdr:row>78</xdr:row>
      <xdr:rowOff>74028</xdr:rowOff>
    </xdr:to>
    <xdr:sp macro="" textlink="">
      <xdr:nvSpPr>
        <xdr:cNvPr id="188" name="フローチャート: 判断 187"/>
        <xdr:cNvSpPr/>
      </xdr:nvSpPr>
      <xdr:spPr>
        <a:xfrm>
          <a:off x="1968500" y="1334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90555</xdr:rowOff>
    </xdr:from>
    <xdr:ext cx="469744" cy="259045"/>
    <xdr:sp macro="" textlink="">
      <xdr:nvSpPr>
        <xdr:cNvPr id="189" name="テキスト ボックス 188"/>
        <xdr:cNvSpPr txBox="1"/>
      </xdr:nvSpPr>
      <xdr:spPr>
        <a:xfrm>
          <a:off x="1784428" y="1312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129896</xdr:rowOff>
    </xdr:from>
    <xdr:to>
      <xdr:col>6</xdr:col>
      <xdr:colOff>38100</xdr:colOff>
      <xdr:row>78</xdr:row>
      <xdr:rowOff>60046</xdr:rowOff>
    </xdr:to>
    <xdr:sp macro="" textlink="">
      <xdr:nvSpPr>
        <xdr:cNvPr id="190" name="フローチャート: 判断 189"/>
        <xdr:cNvSpPr/>
      </xdr:nvSpPr>
      <xdr:spPr>
        <a:xfrm>
          <a:off x="1079500" y="13331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51173</xdr:rowOff>
    </xdr:from>
    <xdr:ext cx="469744" cy="259045"/>
    <xdr:sp macro="" textlink="">
      <xdr:nvSpPr>
        <xdr:cNvPr id="191" name="テキスト ボックス 190"/>
        <xdr:cNvSpPr txBox="1"/>
      </xdr:nvSpPr>
      <xdr:spPr>
        <a:xfrm>
          <a:off x="895428" y="134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170435</xdr:rowOff>
    </xdr:from>
    <xdr:to>
      <xdr:col>24</xdr:col>
      <xdr:colOff>114300</xdr:colOff>
      <xdr:row>78</xdr:row>
      <xdr:rowOff>100585</xdr:rowOff>
    </xdr:to>
    <xdr:sp macro="" textlink="">
      <xdr:nvSpPr>
        <xdr:cNvPr id="197" name="楕円 196"/>
        <xdr:cNvSpPr/>
      </xdr:nvSpPr>
      <xdr:spPr>
        <a:xfrm>
          <a:off x="4584700" y="133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148862</xdr:rowOff>
    </xdr:from>
    <xdr:ext cx="469744" cy="259045"/>
    <xdr:sp macro="" textlink="">
      <xdr:nvSpPr>
        <xdr:cNvPr id="198" name="維持補修費該当値テキスト"/>
        <xdr:cNvSpPr txBox="1"/>
      </xdr:nvSpPr>
      <xdr:spPr>
        <a:xfrm>
          <a:off x="4686300" y="1335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10413</xdr:rowOff>
    </xdr:from>
    <xdr:to>
      <xdr:col>20</xdr:col>
      <xdr:colOff>38100</xdr:colOff>
      <xdr:row>78</xdr:row>
      <xdr:rowOff>112013</xdr:rowOff>
    </xdr:to>
    <xdr:sp macro="" textlink="">
      <xdr:nvSpPr>
        <xdr:cNvPr id="199" name="楕円 198"/>
        <xdr:cNvSpPr/>
      </xdr:nvSpPr>
      <xdr:spPr>
        <a:xfrm>
          <a:off x="3746500" y="1338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103140</xdr:rowOff>
    </xdr:from>
    <xdr:ext cx="469744" cy="259045"/>
    <xdr:sp macro="" textlink="">
      <xdr:nvSpPr>
        <xdr:cNvPr id="200" name="テキスト ボックス 199"/>
        <xdr:cNvSpPr txBox="1"/>
      </xdr:nvSpPr>
      <xdr:spPr>
        <a:xfrm>
          <a:off x="3562428" y="1347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35903</xdr:rowOff>
    </xdr:from>
    <xdr:to>
      <xdr:col>15</xdr:col>
      <xdr:colOff>101600</xdr:colOff>
      <xdr:row>78</xdr:row>
      <xdr:rowOff>137503</xdr:rowOff>
    </xdr:to>
    <xdr:sp macro="" textlink="">
      <xdr:nvSpPr>
        <xdr:cNvPr id="201" name="楕円 200"/>
        <xdr:cNvSpPr/>
      </xdr:nvSpPr>
      <xdr:spPr>
        <a:xfrm>
          <a:off x="28575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128630</xdr:rowOff>
    </xdr:from>
    <xdr:ext cx="469744" cy="259045"/>
    <xdr:sp macro="" textlink="">
      <xdr:nvSpPr>
        <xdr:cNvPr id="202" name="テキスト ボックス 201"/>
        <xdr:cNvSpPr txBox="1"/>
      </xdr:nvSpPr>
      <xdr:spPr>
        <a:xfrm>
          <a:off x="2673428" y="1350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47752</xdr:rowOff>
    </xdr:from>
    <xdr:to>
      <xdr:col>10</xdr:col>
      <xdr:colOff>165100</xdr:colOff>
      <xdr:row>78</xdr:row>
      <xdr:rowOff>149352</xdr:rowOff>
    </xdr:to>
    <xdr:sp macro="" textlink="">
      <xdr:nvSpPr>
        <xdr:cNvPr id="203" name="楕円 202"/>
        <xdr:cNvSpPr/>
      </xdr:nvSpPr>
      <xdr:spPr>
        <a:xfrm>
          <a:off x="1968500" y="1342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140479</xdr:rowOff>
    </xdr:from>
    <xdr:ext cx="469744" cy="259045"/>
    <xdr:sp macro="" textlink="">
      <xdr:nvSpPr>
        <xdr:cNvPr id="204" name="テキスト ボックス 203"/>
        <xdr:cNvSpPr txBox="1"/>
      </xdr:nvSpPr>
      <xdr:spPr>
        <a:xfrm>
          <a:off x="1784428" y="1351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124295</xdr:rowOff>
    </xdr:from>
    <xdr:to>
      <xdr:col>6</xdr:col>
      <xdr:colOff>38100</xdr:colOff>
      <xdr:row>78</xdr:row>
      <xdr:rowOff>54445</xdr:rowOff>
    </xdr:to>
    <xdr:sp macro="" textlink="">
      <xdr:nvSpPr>
        <xdr:cNvPr id="205" name="楕円 204"/>
        <xdr:cNvSpPr/>
      </xdr:nvSpPr>
      <xdr:spPr>
        <a:xfrm>
          <a:off x="1079500" y="1332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70972</xdr:rowOff>
    </xdr:from>
    <xdr:ext cx="469744" cy="259045"/>
    <xdr:sp macro="" textlink="">
      <xdr:nvSpPr>
        <xdr:cNvPr id="206" name="テキスト ボックス 205"/>
        <xdr:cNvSpPr txBox="1"/>
      </xdr:nvSpPr>
      <xdr:spPr>
        <a:xfrm>
          <a:off x="895428" y="13101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32438</xdr:rowOff>
    </xdr:from>
    <xdr:to>
      <xdr:col>24</xdr:col>
      <xdr:colOff>63500</xdr:colOff>
      <xdr:row>93</xdr:row>
      <xdr:rowOff>111272</xdr:rowOff>
    </xdr:to>
    <xdr:cxnSp macro="">
      <xdr:nvCxnSpPr>
        <xdr:cNvPr id="238" name="直線コネクタ 237"/>
        <xdr:cNvCxnSpPr/>
      </xdr:nvCxnSpPr>
      <xdr:spPr>
        <a:xfrm>
          <a:off x="3797300" y="15805838"/>
          <a:ext cx="838200" cy="25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32438</xdr:rowOff>
    </xdr:from>
    <xdr:to>
      <xdr:col>19</xdr:col>
      <xdr:colOff>177800</xdr:colOff>
      <xdr:row>94</xdr:row>
      <xdr:rowOff>131504</xdr:rowOff>
    </xdr:to>
    <xdr:cxnSp macro="">
      <xdr:nvCxnSpPr>
        <xdr:cNvPr id="241" name="直線コネクタ 240"/>
        <xdr:cNvCxnSpPr/>
      </xdr:nvCxnSpPr>
      <xdr:spPr>
        <a:xfrm flipV="1">
          <a:off x="2908300" y="15805838"/>
          <a:ext cx="889000" cy="44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127127</xdr:rowOff>
    </xdr:from>
    <xdr:to>
      <xdr:col>15</xdr:col>
      <xdr:colOff>50800</xdr:colOff>
      <xdr:row>94</xdr:row>
      <xdr:rowOff>131504</xdr:rowOff>
    </xdr:to>
    <xdr:cxnSp macro="">
      <xdr:nvCxnSpPr>
        <xdr:cNvPr id="244" name="直線コネクタ 243"/>
        <xdr:cNvCxnSpPr/>
      </xdr:nvCxnSpPr>
      <xdr:spPr>
        <a:xfrm>
          <a:off x="2019300" y="16243427"/>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21267</xdr:rowOff>
    </xdr:from>
    <xdr:to>
      <xdr:col>15</xdr:col>
      <xdr:colOff>101600</xdr:colOff>
      <xdr:row>95</xdr:row>
      <xdr:rowOff>122867</xdr:rowOff>
    </xdr:to>
    <xdr:sp macro="" textlink="">
      <xdr:nvSpPr>
        <xdr:cNvPr id="245" name="フローチャート: 判断 244"/>
        <xdr:cNvSpPr/>
      </xdr:nvSpPr>
      <xdr:spPr>
        <a:xfrm>
          <a:off x="2857500" y="1630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113994</xdr:rowOff>
    </xdr:from>
    <xdr:ext cx="599010" cy="259045"/>
    <xdr:sp macro="" textlink="">
      <xdr:nvSpPr>
        <xdr:cNvPr id="246" name="テキスト ボックス 245"/>
        <xdr:cNvSpPr txBox="1"/>
      </xdr:nvSpPr>
      <xdr:spPr>
        <a:xfrm>
          <a:off x="2608795" y="16401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127127</xdr:rowOff>
    </xdr:from>
    <xdr:to>
      <xdr:col>10</xdr:col>
      <xdr:colOff>114300</xdr:colOff>
      <xdr:row>95</xdr:row>
      <xdr:rowOff>32127</xdr:rowOff>
    </xdr:to>
    <xdr:cxnSp macro="">
      <xdr:nvCxnSpPr>
        <xdr:cNvPr id="247" name="直線コネクタ 246"/>
        <xdr:cNvCxnSpPr/>
      </xdr:nvCxnSpPr>
      <xdr:spPr>
        <a:xfrm flipV="1">
          <a:off x="1130300" y="16243427"/>
          <a:ext cx="889000" cy="7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144156</xdr:rowOff>
    </xdr:from>
    <xdr:to>
      <xdr:col>10</xdr:col>
      <xdr:colOff>165100</xdr:colOff>
      <xdr:row>94</xdr:row>
      <xdr:rowOff>74306</xdr:rowOff>
    </xdr:to>
    <xdr:sp macro="" textlink="">
      <xdr:nvSpPr>
        <xdr:cNvPr id="248" name="フローチャート: 判断 247"/>
        <xdr:cNvSpPr/>
      </xdr:nvSpPr>
      <xdr:spPr>
        <a:xfrm>
          <a:off x="1968500" y="160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90833</xdr:rowOff>
    </xdr:from>
    <xdr:ext cx="599010" cy="259045"/>
    <xdr:sp macro="" textlink="">
      <xdr:nvSpPr>
        <xdr:cNvPr id="249" name="テキスト ボックス 248"/>
        <xdr:cNvSpPr txBox="1"/>
      </xdr:nvSpPr>
      <xdr:spPr>
        <a:xfrm>
          <a:off x="1719795" y="1586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67232</xdr:rowOff>
    </xdr:from>
    <xdr:to>
      <xdr:col>6</xdr:col>
      <xdr:colOff>38100</xdr:colOff>
      <xdr:row>94</xdr:row>
      <xdr:rowOff>168832</xdr:rowOff>
    </xdr:to>
    <xdr:sp macro="" textlink="">
      <xdr:nvSpPr>
        <xdr:cNvPr id="250" name="フローチャート: 判断 249"/>
        <xdr:cNvSpPr/>
      </xdr:nvSpPr>
      <xdr:spPr>
        <a:xfrm>
          <a:off x="1079500" y="1618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13909</xdr:rowOff>
    </xdr:from>
    <xdr:ext cx="599010" cy="259045"/>
    <xdr:sp macro="" textlink="">
      <xdr:nvSpPr>
        <xdr:cNvPr id="251" name="テキスト ボックス 250"/>
        <xdr:cNvSpPr txBox="1"/>
      </xdr:nvSpPr>
      <xdr:spPr>
        <a:xfrm>
          <a:off x="830795" y="1595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60472</xdr:rowOff>
    </xdr:from>
    <xdr:to>
      <xdr:col>24</xdr:col>
      <xdr:colOff>114300</xdr:colOff>
      <xdr:row>93</xdr:row>
      <xdr:rowOff>162072</xdr:rowOff>
    </xdr:to>
    <xdr:sp macro="" textlink="">
      <xdr:nvSpPr>
        <xdr:cNvPr id="257" name="楕円 256"/>
        <xdr:cNvSpPr/>
      </xdr:nvSpPr>
      <xdr:spPr>
        <a:xfrm>
          <a:off x="4584700" y="1600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83349</xdr:rowOff>
    </xdr:from>
    <xdr:ext cx="599010" cy="259045"/>
    <xdr:sp macro="" textlink="">
      <xdr:nvSpPr>
        <xdr:cNvPr id="258" name="扶助費該当値テキスト"/>
        <xdr:cNvSpPr txBox="1"/>
      </xdr:nvSpPr>
      <xdr:spPr>
        <a:xfrm>
          <a:off x="4686300" y="1585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153088</xdr:rowOff>
    </xdr:from>
    <xdr:to>
      <xdr:col>20</xdr:col>
      <xdr:colOff>38100</xdr:colOff>
      <xdr:row>92</xdr:row>
      <xdr:rowOff>83238</xdr:rowOff>
    </xdr:to>
    <xdr:sp macro="" textlink="">
      <xdr:nvSpPr>
        <xdr:cNvPr id="259" name="楕円 258"/>
        <xdr:cNvSpPr/>
      </xdr:nvSpPr>
      <xdr:spPr>
        <a:xfrm>
          <a:off x="3746500" y="1575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99765</xdr:rowOff>
    </xdr:from>
    <xdr:ext cx="599010" cy="259045"/>
    <xdr:sp macro="" textlink="">
      <xdr:nvSpPr>
        <xdr:cNvPr id="260" name="テキスト ボックス 259"/>
        <xdr:cNvSpPr txBox="1"/>
      </xdr:nvSpPr>
      <xdr:spPr>
        <a:xfrm>
          <a:off x="3497795" y="1553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80704</xdr:rowOff>
    </xdr:from>
    <xdr:to>
      <xdr:col>15</xdr:col>
      <xdr:colOff>101600</xdr:colOff>
      <xdr:row>95</xdr:row>
      <xdr:rowOff>10854</xdr:rowOff>
    </xdr:to>
    <xdr:sp macro="" textlink="">
      <xdr:nvSpPr>
        <xdr:cNvPr id="261" name="楕円 260"/>
        <xdr:cNvSpPr/>
      </xdr:nvSpPr>
      <xdr:spPr>
        <a:xfrm>
          <a:off x="2857500" y="161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27381</xdr:rowOff>
    </xdr:from>
    <xdr:ext cx="599010" cy="259045"/>
    <xdr:sp macro="" textlink="">
      <xdr:nvSpPr>
        <xdr:cNvPr id="262" name="テキスト ボックス 261"/>
        <xdr:cNvSpPr txBox="1"/>
      </xdr:nvSpPr>
      <xdr:spPr>
        <a:xfrm>
          <a:off x="2608795" y="1597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76327</xdr:rowOff>
    </xdr:from>
    <xdr:to>
      <xdr:col>10</xdr:col>
      <xdr:colOff>165100</xdr:colOff>
      <xdr:row>95</xdr:row>
      <xdr:rowOff>6477</xdr:rowOff>
    </xdr:to>
    <xdr:sp macro="" textlink="">
      <xdr:nvSpPr>
        <xdr:cNvPr id="263" name="楕円 262"/>
        <xdr:cNvSpPr/>
      </xdr:nvSpPr>
      <xdr:spPr>
        <a:xfrm>
          <a:off x="1968500" y="1619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169054</xdr:rowOff>
    </xdr:from>
    <xdr:ext cx="599010" cy="259045"/>
    <xdr:sp macro="" textlink="">
      <xdr:nvSpPr>
        <xdr:cNvPr id="264" name="テキスト ボックス 263"/>
        <xdr:cNvSpPr txBox="1"/>
      </xdr:nvSpPr>
      <xdr:spPr>
        <a:xfrm>
          <a:off x="1719795" y="1628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152777</xdr:rowOff>
    </xdr:from>
    <xdr:to>
      <xdr:col>6</xdr:col>
      <xdr:colOff>38100</xdr:colOff>
      <xdr:row>95</xdr:row>
      <xdr:rowOff>82927</xdr:rowOff>
    </xdr:to>
    <xdr:sp macro="" textlink="">
      <xdr:nvSpPr>
        <xdr:cNvPr id="265" name="楕円 264"/>
        <xdr:cNvSpPr/>
      </xdr:nvSpPr>
      <xdr:spPr>
        <a:xfrm>
          <a:off x="1079500" y="162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74054</xdr:rowOff>
    </xdr:from>
    <xdr:ext cx="599010" cy="259045"/>
    <xdr:sp macro="" textlink="">
      <xdr:nvSpPr>
        <xdr:cNvPr id="266" name="テキスト ボックス 265"/>
        <xdr:cNvSpPr txBox="1"/>
      </xdr:nvSpPr>
      <xdr:spPr>
        <a:xfrm>
          <a:off x="830795" y="1636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144881</xdr:rowOff>
    </xdr:from>
    <xdr:to>
      <xdr:col>54</xdr:col>
      <xdr:colOff>189865</xdr:colOff>
      <xdr:row>38</xdr:row>
      <xdr:rowOff>19251</xdr:rowOff>
    </xdr:to>
    <xdr:cxnSp macro="">
      <xdr:nvCxnSpPr>
        <xdr:cNvPr id="290" name="直線コネクタ 289"/>
        <xdr:cNvCxnSpPr/>
      </xdr:nvCxnSpPr>
      <xdr:spPr>
        <a:xfrm flipV="1">
          <a:off x="10475595" y="5802731"/>
          <a:ext cx="1270" cy="7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23078</xdr:rowOff>
    </xdr:from>
    <xdr:ext cx="534377" cy="259045"/>
    <xdr:sp macro="" textlink="">
      <xdr:nvSpPr>
        <xdr:cNvPr id="291" name="補助費等最小値テキスト"/>
        <xdr:cNvSpPr txBox="1"/>
      </xdr:nvSpPr>
      <xdr:spPr>
        <a:xfrm>
          <a:off x="10528300" y="653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19251</xdr:rowOff>
    </xdr:from>
    <xdr:to>
      <xdr:col>55</xdr:col>
      <xdr:colOff>88900</xdr:colOff>
      <xdr:row>38</xdr:row>
      <xdr:rowOff>19251</xdr:rowOff>
    </xdr:to>
    <xdr:cxnSp macro="">
      <xdr:nvCxnSpPr>
        <xdr:cNvPr id="292" name="直線コネクタ 291"/>
        <xdr:cNvCxnSpPr/>
      </xdr:nvCxnSpPr>
      <xdr:spPr>
        <a:xfrm>
          <a:off x="10388600" y="653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91558</xdr:rowOff>
    </xdr:from>
    <xdr:ext cx="599010" cy="259045"/>
    <xdr:sp macro="" textlink="">
      <xdr:nvSpPr>
        <xdr:cNvPr id="293" name="補助費等最大値テキスト"/>
        <xdr:cNvSpPr txBox="1"/>
      </xdr:nvSpPr>
      <xdr:spPr>
        <a:xfrm>
          <a:off x="10528300" y="557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144881</xdr:rowOff>
    </xdr:from>
    <xdr:to>
      <xdr:col>55</xdr:col>
      <xdr:colOff>88900</xdr:colOff>
      <xdr:row>33</xdr:row>
      <xdr:rowOff>144881</xdr:rowOff>
    </xdr:to>
    <xdr:cxnSp macro="">
      <xdr:nvCxnSpPr>
        <xdr:cNvPr id="294" name="直線コネクタ 293"/>
        <xdr:cNvCxnSpPr/>
      </xdr:nvCxnSpPr>
      <xdr:spPr>
        <a:xfrm>
          <a:off x="10388600" y="58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48618</xdr:rowOff>
    </xdr:from>
    <xdr:to>
      <xdr:col>55</xdr:col>
      <xdr:colOff>0</xdr:colOff>
      <xdr:row>35</xdr:row>
      <xdr:rowOff>108550</xdr:rowOff>
    </xdr:to>
    <xdr:cxnSp macro="">
      <xdr:nvCxnSpPr>
        <xdr:cNvPr id="295" name="直線コネクタ 294"/>
        <xdr:cNvCxnSpPr/>
      </xdr:nvCxnSpPr>
      <xdr:spPr>
        <a:xfrm flipV="1">
          <a:off x="9639300" y="6049368"/>
          <a:ext cx="838200" cy="5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161853</xdr:rowOff>
    </xdr:from>
    <xdr:ext cx="534377" cy="259045"/>
    <xdr:sp macro="" textlink="">
      <xdr:nvSpPr>
        <xdr:cNvPr id="296" name="補助費等平均値テキスト"/>
        <xdr:cNvSpPr txBox="1"/>
      </xdr:nvSpPr>
      <xdr:spPr>
        <a:xfrm>
          <a:off x="10528300" y="6162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11976</xdr:rowOff>
    </xdr:from>
    <xdr:to>
      <xdr:col>55</xdr:col>
      <xdr:colOff>50800</xdr:colOff>
      <xdr:row>36</xdr:row>
      <xdr:rowOff>113576</xdr:rowOff>
    </xdr:to>
    <xdr:sp macro="" textlink="">
      <xdr:nvSpPr>
        <xdr:cNvPr id="297" name="フローチャート: 判断 296"/>
        <xdr:cNvSpPr/>
      </xdr:nvSpPr>
      <xdr:spPr>
        <a:xfrm>
          <a:off x="104267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102</xdr:rowOff>
    </xdr:from>
    <xdr:to>
      <xdr:col>50</xdr:col>
      <xdr:colOff>114300</xdr:colOff>
      <xdr:row>35</xdr:row>
      <xdr:rowOff>108550</xdr:rowOff>
    </xdr:to>
    <xdr:cxnSp macro="">
      <xdr:nvCxnSpPr>
        <xdr:cNvPr id="298" name="直線コネクタ 297"/>
        <xdr:cNvCxnSpPr/>
      </xdr:nvCxnSpPr>
      <xdr:spPr>
        <a:xfrm>
          <a:off x="8750300" y="5315052"/>
          <a:ext cx="889000" cy="79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36154</xdr:rowOff>
    </xdr:from>
    <xdr:to>
      <xdr:col>50</xdr:col>
      <xdr:colOff>165100</xdr:colOff>
      <xdr:row>36</xdr:row>
      <xdr:rowOff>137754</xdr:rowOff>
    </xdr:to>
    <xdr:sp macro="" textlink="">
      <xdr:nvSpPr>
        <xdr:cNvPr id="299" name="フローチャート: 判断 298"/>
        <xdr:cNvSpPr/>
      </xdr:nvSpPr>
      <xdr:spPr>
        <a:xfrm>
          <a:off x="9588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128881</xdr:rowOff>
    </xdr:from>
    <xdr:ext cx="534377" cy="259045"/>
    <xdr:sp macro="" textlink="">
      <xdr:nvSpPr>
        <xdr:cNvPr id="300" name="テキスト ボックス 299"/>
        <xdr:cNvSpPr txBox="1"/>
      </xdr:nvSpPr>
      <xdr:spPr>
        <a:xfrm>
          <a:off x="9372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102</xdr:rowOff>
    </xdr:from>
    <xdr:to>
      <xdr:col>45</xdr:col>
      <xdr:colOff>177800</xdr:colOff>
      <xdr:row>36</xdr:row>
      <xdr:rowOff>32906</xdr:rowOff>
    </xdr:to>
    <xdr:cxnSp macro="">
      <xdr:nvCxnSpPr>
        <xdr:cNvPr id="301" name="直線コネクタ 300"/>
        <xdr:cNvCxnSpPr/>
      </xdr:nvCxnSpPr>
      <xdr:spPr>
        <a:xfrm flipV="1">
          <a:off x="7861300" y="5315052"/>
          <a:ext cx="889000" cy="89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34866</xdr:rowOff>
    </xdr:from>
    <xdr:to>
      <xdr:col>46</xdr:col>
      <xdr:colOff>38100</xdr:colOff>
      <xdr:row>31</xdr:row>
      <xdr:rowOff>136466</xdr:rowOff>
    </xdr:to>
    <xdr:sp macro="" textlink="">
      <xdr:nvSpPr>
        <xdr:cNvPr id="302" name="フローチャート: 判断 301"/>
        <xdr:cNvSpPr/>
      </xdr:nvSpPr>
      <xdr:spPr>
        <a:xfrm>
          <a:off x="8699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127593</xdr:rowOff>
    </xdr:from>
    <xdr:ext cx="599010" cy="259045"/>
    <xdr:sp macro="" textlink="">
      <xdr:nvSpPr>
        <xdr:cNvPr id="303" name="テキスト ボックス 302"/>
        <xdr:cNvSpPr txBox="1"/>
      </xdr:nvSpPr>
      <xdr:spPr>
        <a:xfrm>
          <a:off x="8450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32906</xdr:rowOff>
    </xdr:from>
    <xdr:to>
      <xdr:col>41</xdr:col>
      <xdr:colOff>50800</xdr:colOff>
      <xdr:row>36</xdr:row>
      <xdr:rowOff>52977</xdr:rowOff>
    </xdr:to>
    <xdr:cxnSp macro="">
      <xdr:nvCxnSpPr>
        <xdr:cNvPr id="304" name="直線コネクタ 303"/>
        <xdr:cNvCxnSpPr/>
      </xdr:nvCxnSpPr>
      <xdr:spPr>
        <a:xfrm flipV="1">
          <a:off x="6972300" y="6205106"/>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115235</xdr:rowOff>
    </xdr:from>
    <xdr:to>
      <xdr:col>41</xdr:col>
      <xdr:colOff>101600</xdr:colOff>
      <xdr:row>37</xdr:row>
      <xdr:rowOff>45385</xdr:rowOff>
    </xdr:to>
    <xdr:sp macro="" textlink="">
      <xdr:nvSpPr>
        <xdr:cNvPr id="305" name="フローチャート: 判断 304"/>
        <xdr:cNvSpPr/>
      </xdr:nvSpPr>
      <xdr:spPr>
        <a:xfrm>
          <a:off x="7810500" y="628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36512</xdr:rowOff>
    </xdr:from>
    <xdr:ext cx="534377" cy="259045"/>
    <xdr:sp macro="" textlink="">
      <xdr:nvSpPr>
        <xdr:cNvPr id="306" name="テキスト ボックス 305"/>
        <xdr:cNvSpPr txBox="1"/>
      </xdr:nvSpPr>
      <xdr:spPr>
        <a:xfrm>
          <a:off x="7594111" y="638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138354</xdr:rowOff>
    </xdr:from>
    <xdr:to>
      <xdr:col>36</xdr:col>
      <xdr:colOff>165100</xdr:colOff>
      <xdr:row>37</xdr:row>
      <xdr:rowOff>68504</xdr:rowOff>
    </xdr:to>
    <xdr:sp macro="" textlink="">
      <xdr:nvSpPr>
        <xdr:cNvPr id="307" name="フローチャート: 判断 306"/>
        <xdr:cNvSpPr/>
      </xdr:nvSpPr>
      <xdr:spPr>
        <a:xfrm>
          <a:off x="6921500" y="63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59631</xdr:rowOff>
    </xdr:from>
    <xdr:ext cx="534377" cy="259045"/>
    <xdr:sp macro="" textlink="">
      <xdr:nvSpPr>
        <xdr:cNvPr id="308" name="テキスト ボックス 307"/>
        <xdr:cNvSpPr txBox="1"/>
      </xdr:nvSpPr>
      <xdr:spPr>
        <a:xfrm>
          <a:off x="6705111" y="64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169268</xdr:rowOff>
    </xdr:from>
    <xdr:to>
      <xdr:col>55</xdr:col>
      <xdr:colOff>50800</xdr:colOff>
      <xdr:row>35</xdr:row>
      <xdr:rowOff>99418</xdr:rowOff>
    </xdr:to>
    <xdr:sp macro="" textlink="">
      <xdr:nvSpPr>
        <xdr:cNvPr id="314" name="楕円 313"/>
        <xdr:cNvSpPr/>
      </xdr:nvSpPr>
      <xdr:spPr>
        <a:xfrm>
          <a:off x="10426700" y="59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20695</xdr:rowOff>
    </xdr:from>
    <xdr:ext cx="534377" cy="259045"/>
    <xdr:sp macro="" textlink="">
      <xdr:nvSpPr>
        <xdr:cNvPr id="315" name="補助費等該当値テキスト"/>
        <xdr:cNvSpPr txBox="1"/>
      </xdr:nvSpPr>
      <xdr:spPr>
        <a:xfrm>
          <a:off x="10528300" y="584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57750</xdr:rowOff>
    </xdr:from>
    <xdr:to>
      <xdr:col>50</xdr:col>
      <xdr:colOff>165100</xdr:colOff>
      <xdr:row>35</xdr:row>
      <xdr:rowOff>159350</xdr:rowOff>
    </xdr:to>
    <xdr:sp macro="" textlink="">
      <xdr:nvSpPr>
        <xdr:cNvPr id="316" name="楕円 315"/>
        <xdr:cNvSpPr/>
      </xdr:nvSpPr>
      <xdr:spPr>
        <a:xfrm>
          <a:off x="9588500" y="605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4427</xdr:rowOff>
    </xdr:from>
    <xdr:ext cx="534377" cy="259045"/>
    <xdr:sp macro="" textlink="">
      <xdr:nvSpPr>
        <xdr:cNvPr id="317" name="テキスト ボックス 316"/>
        <xdr:cNvSpPr txBox="1"/>
      </xdr:nvSpPr>
      <xdr:spPr>
        <a:xfrm>
          <a:off x="9372111" y="583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120752</xdr:rowOff>
    </xdr:from>
    <xdr:to>
      <xdr:col>46</xdr:col>
      <xdr:colOff>38100</xdr:colOff>
      <xdr:row>31</xdr:row>
      <xdr:rowOff>50902</xdr:rowOff>
    </xdr:to>
    <xdr:sp macro="" textlink="">
      <xdr:nvSpPr>
        <xdr:cNvPr id="318" name="楕円 317"/>
        <xdr:cNvSpPr/>
      </xdr:nvSpPr>
      <xdr:spPr>
        <a:xfrm>
          <a:off x="8699500" y="526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67429</xdr:rowOff>
    </xdr:from>
    <xdr:ext cx="599010" cy="259045"/>
    <xdr:sp macro="" textlink="">
      <xdr:nvSpPr>
        <xdr:cNvPr id="319" name="テキスト ボックス 318"/>
        <xdr:cNvSpPr txBox="1"/>
      </xdr:nvSpPr>
      <xdr:spPr>
        <a:xfrm>
          <a:off x="8450795" y="503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153556</xdr:rowOff>
    </xdr:from>
    <xdr:to>
      <xdr:col>41</xdr:col>
      <xdr:colOff>101600</xdr:colOff>
      <xdr:row>36</xdr:row>
      <xdr:rowOff>83706</xdr:rowOff>
    </xdr:to>
    <xdr:sp macro="" textlink="">
      <xdr:nvSpPr>
        <xdr:cNvPr id="320" name="楕円 319"/>
        <xdr:cNvSpPr/>
      </xdr:nvSpPr>
      <xdr:spPr>
        <a:xfrm>
          <a:off x="7810500" y="61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100233</xdr:rowOff>
    </xdr:from>
    <xdr:ext cx="534377" cy="259045"/>
    <xdr:sp macro="" textlink="">
      <xdr:nvSpPr>
        <xdr:cNvPr id="321" name="テキスト ボックス 320"/>
        <xdr:cNvSpPr txBox="1"/>
      </xdr:nvSpPr>
      <xdr:spPr>
        <a:xfrm>
          <a:off x="7594111" y="59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2177</xdr:rowOff>
    </xdr:from>
    <xdr:to>
      <xdr:col>36</xdr:col>
      <xdr:colOff>165100</xdr:colOff>
      <xdr:row>36</xdr:row>
      <xdr:rowOff>103777</xdr:rowOff>
    </xdr:to>
    <xdr:sp macro="" textlink="">
      <xdr:nvSpPr>
        <xdr:cNvPr id="322" name="楕円 321"/>
        <xdr:cNvSpPr/>
      </xdr:nvSpPr>
      <xdr:spPr>
        <a:xfrm>
          <a:off x="6921500" y="61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120304</xdr:rowOff>
    </xdr:from>
    <xdr:ext cx="534377" cy="259045"/>
    <xdr:sp macro="" textlink="">
      <xdr:nvSpPr>
        <xdr:cNvPr id="323" name="テキスト ボックス 322"/>
        <xdr:cNvSpPr txBox="1"/>
      </xdr:nvSpPr>
      <xdr:spPr>
        <a:xfrm>
          <a:off x="6705111" y="594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49" name="直線コネクタ 348"/>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0"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1" name="直線コネクタ 350"/>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2"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3" name="直線コネクタ 352"/>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146863</xdr:rowOff>
    </xdr:from>
    <xdr:to>
      <xdr:col>55</xdr:col>
      <xdr:colOff>0</xdr:colOff>
      <xdr:row>57</xdr:row>
      <xdr:rowOff>40923</xdr:rowOff>
    </xdr:to>
    <xdr:cxnSp macro="">
      <xdr:nvCxnSpPr>
        <xdr:cNvPr id="354" name="直線コネクタ 353"/>
        <xdr:cNvCxnSpPr/>
      </xdr:nvCxnSpPr>
      <xdr:spPr>
        <a:xfrm flipV="1">
          <a:off x="9639300" y="9748063"/>
          <a:ext cx="838200" cy="6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5" name="普通建設事業費平均値テキスト"/>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6" name="フローチャート: 判断 355"/>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755</xdr:rowOff>
    </xdr:from>
    <xdr:to>
      <xdr:col>50</xdr:col>
      <xdr:colOff>114300</xdr:colOff>
      <xdr:row>57</xdr:row>
      <xdr:rowOff>40923</xdr:rowOff>
    </xdr:to>
    <xdr:cxnSp macro="">
      <xdr:nvCxnSpPr>
        <xdr:cNvPr id="357" name="直線コネクタ 356"/>
        <xdr:cNvCxnSpPr/>
      </xdr:nvCxnSpPr>
      <xdr:spPr>
        <a:xfrm>
          <a:off x="8750300" y="9773405"/>
          <a:ext cx="889000" cy="4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58" name="フローチャート: 判断 357"/>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59" name="テキスト ボックス 358"/>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83148</xdr:rowOff>
    </xdr:from>
    <xdr:to>
      <xdr:col>45</xdr:col>
      <xdr:colOff>177800</xdr:colOff>
      <xdr:row>57</xdr:row>
      <xdr:rowOff>755</xdr:rowOff>
    </xdr:to>
    <xdr:cxnSp macro="">
      <xdr:nvCxnSpPr>
        <xdr:cNvPr id="360" name="直線コネクタ 359"/>
        <xdr:cNvCxnSpPr/>
      </xdr:nvCxnSpPr>
      <xdr:spPr>
        <a:xfrm>
          <a:off x="7861300" y="9512898"/>
          <a:ext cx="889000" cy="26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139747</xdr:rowOff>
    </xdr:from>
    <xdr:to>
      <xdr:col>46</xdr:col>
      <xdr:colOff>38100</xdr:colOff>
      <xdr:row>55</xdr:row>
      <xdr:rowOff>69897</xdr:rowOff>
    </xdr:to>
    <xdr:sp macro="" textlink="">
      <xdr:nvSpPr>
        <xdr:cNvPr id="361" name="フローチャート: 判断 360"/>
        <xdr:cNvSpPr/>
      </xdr:nvSpPr>
      <xdr:spPr>
        <a:xfrm>
          <a:off x="8699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86424</xdr:rowOff>
    </xdr:from>
    <xdr:ext cx="534377" cy="259045"/>
    <xdr:sp macro="" textlink="">
      <xdr:nvSpPr>
        <xdr:cNvPr id="362" name="テキスト ボックス 361"/>
        <xdr:cNvSpPr txBox="1"/>
      </xdr:nvSpPr>
      <xdr:spPr>
        <a:xfrm>
          <a:off x="8483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157487</xdr:rowOff>
    </xdr:from>
    <xdr:to>
      <xdr:col>41</xdr:col>
      <xdr:colOff>50800</xdr:colOff>
      <xdr:row>55</xdr:row>
      <xdr:rowOff>83148</xdr:rowOff>
    </xdr:to>
    <xdr:cxnSp macro="">
      <xdr:nvCxnSpPr>
        <xdr:cNvPr id="363" name="直線コネクタ 362"/>
        <xdr:cNvCxnSpPr/>
      </xdr:nvCxnSpPr>
      <xdr:spPr>
        <a:xfrm>
          <a:off x="6972300" y="9415787"/>
          <a:ext cx="889000" cy="9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121002</xdr:rowOff>
    </xdr:from>
    <xdr:to>
      <xdr:col>41</xdr:col>
      <xdr:colOff>101600</xdr:colOff>
      <xdr:row>55</xdr:row>
      <xdr:rowOff>51152</xdr:rowOff>
    </xdr:to>
    <xdr:sp macro="" textlink="">
      <xdr:nvSpPr>
        <xdr:cNvPr id="364" name="フローチャート: 判断 363"/>
        <xdr:cNvSpPr/>
      </xdr:nvSpPr>
      <xdr:spPr>
        <a:xfrm>
          <a:off x="7810500" y="9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67679</xdr:rowOff>
    </xdr:from>
    <xdr:ext cx="534377" cy="259045"/>
    <xdr:sp macro="" textlink="">
      <xdr:nvSpPr>
        <xdr:cNvPr id="365" name="テキスト ボックス 364"/>
        <xdr:cNvSpPr txBox="1"/>
      </xdr:nvSpPr>
      <xdr:spPr>
        <a:xfrm>
          <a:off x="7594111" y="915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6027</xdr:rowOff>
    </xdr:from>
    <xdr:to>
      <xdr:col>36</xdr:col>
      <xdr:colOff>165100</xdr:colOff>
      <xdr:row>55</xdr:row>
      <xdr:rowOff>107627</xdr:rowOff>
    </xdr:to>
    <xdr:sp macro="" textlink="">
      <xdr:nvSpPr>
        <xdr:cNvPr id="366" name="フローチャート: 判断 365"/>
        <xdr:cNvSpPr/>
      </xdr:nvSpPr>
      <xdr:spPr>
        <a:xfrm>
          <a:off x="6921500" y="9435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98754</xdr:rowOff>
    </xdr:from>
    <xdr:ext cx="534377" cy="259045"/>
    <xdr:sp macro="" textlink="">
      <xdr:nvSpPr>
        <xdr:cNvPr id="367" name="テキスト ボックス 366"/>
        <xdr:cNvSpPr txBox="1"/>
      </xdr:nvSpPr>
      <xdr:spPr>
        <a:xfrm>
          <a:off x="6705111" y="952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96063</xdr:rowOff>
    </xdr:from>
    <xdr:to>
      <xdr:col>55</xdr:col>
      <xdr:colOff>50800</xdr:colOff>
      <xdr:row>57</xdr:row>
      <xdr:rowOff>26213</xdr:rowOff>
    </xdr:to>
    <xdr:sp macro="" textlink="">
      <xdr:nvSpPr>
        <xdr:cNvPr id="373" name="楕円 372"/>
        <xdr:cNvSpPr/>
      </xdr:nvSpPr>
      <xdr:spPr>
        <a:xfrm>
          <a:off x="10426700" y="969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74490</xdr:rowOff>
    </xdr:from>
    <xdr:ext cx="534377" cy="259045"/>
    <xdr:sp macro="" textlink="">
      <xdr:nvSpPr>
        <xdr:cNvPr id="374" name="普通建設事業費該当値テキスト"/>
        <xdr:cNvSpPr txBox="1"/>
      </xdr:nvSpPr>
      <xdr:spPr>
        <a:xfrm>
          <a:off x="10528300" y="967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161573</xdr:rowOff>
    </xdr:from>
    <xdr:to>
      <xdr:col>50</xdr:col>
      <xdr:colOff>165100</xdr:colOff>
      <xdr:row>57</xdr:row>
      <xdr:rowOff>91723</xdr:rowOff>
    </xdr:to>
    <xdr:sp macro="" textlink="">
      <xdr:nvSpPr>
        <xdr:cNvPr id="375" name="楕円 374"/>
        <xdr:cNvSpPr/>
      </xdr:nvSpPr>
      <xdr:spPr>
        <a:xfrm>
          <a:off x="9588500" y="976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82850</xdr:rowOff>
    </xdr:from>
    <xdr:ext cx="534377" cy="259045"/>
    <xdr:sp macro="" textlink="">
      <xdr:nvSpPr>
        <xdr:cNvPr id="376" name="テキスト ボックス 375"/>
        <xdr:cNvSpPr txBox="1"/>
      </xdr:nvSpPr>
      <xdr:spPr>
        <a:xfrm>
          <a:off x="9372111" y="985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121405</xdr:rowOff>
    </xdr:from>
    <xdr:to>
      <xdr:col>46</xdr:col>
      <xdr:colOff>38100</xdr:colOff>
      <xdr:row>57</xdr:row>
      <xdr:rowOff>51555</xdr:rowOff>
    </xdr:to>
    <xdr:sp macro="" textlink="">
      <xdr:nvSpPr>
        <xdr:cNvPr id="377" name="楕円 376"/>
        <xdr:cNvSpPr/>
      </xdr:nvSpPr>
      <xdr:spPr>
        <a:xfrm>
          <a:off x="8699500" y="97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42682</xdr:rowOff>
    </xdr:from>
    <xdr:ext cx="534377" cy="259045"/>
    <xdr:sp macro="" textlink="">
      <xdr:nvSpPr>
        <xdr:cNvPr id="378" name="テキスト ボックス 377"/>
        <xdr:cNvSpPr txBox="1"/>
      </xdr:nvSpPr>
      <xdr:spPr>
        <a:xfrm>
          <a:off x="8483111" y="981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32348</xdr:rowOff>
    </xdr:from>
    <xdr:to>
      <xdr:col>41</xdr:col>
      <xdr:colOff>101600</xdr:colOff>
      <xdr:row>55</xdr:row>
      <xdr:rowOff>133948</xdr:rowOff>
    </xdr:to>
    <xdr:sp macro="" textlink="">
      <xdr:nvSpPr>
        <xdr:cNvPr id="379" name="楕円 378"/>
        <xdr:cNvSpPr/>
      </xdr:nvSpPr>
      <xdr:spPr>
        <a:xfrm>
          <a:off x="7810500" y="94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125075</xdr:rowOff>
    </xdr:from>
    <xdr:ext cx="534377" cy="259045"/>
    <xdr:sp macro="" textlink="">
      <xdr:nvSpPr>
        <xdr:cNvPr id="380" name="テキスト ボックス 379"/>
        <xdr:cNvSpPr txBox="1"/>
      </xdr:nvSpPr>
      <xdr:spPr>
        <a:xfrm>
          <a:off x="7594111" y="955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106687</xdr:rowOff>
    </xdr:from>
    <xdr:to>
      <xdr:col>36</xdr:col>
      <xdr:colOff>165100</xdr:colOff>
      <xdr:row>55</xdr:row>
      <xdr:rowOff>36837</xdr:rowOff>
    </xdr:to>
    <xdr:sp macro="" textlink="">
      <xdr:nvSpPr>
        <xdr:cNvPr id="381" name="楕円 380"/>
        <xdr:cNvSpPr/>
      </xdr:nvSpPr>
      <xdr:spPr>
        <a:xfrm>
          <a:off x="6921500" y="93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53364</xdr:rowOff>
    </xdr:from>
    <xdr:ext cx="534377" cy="259045"/>
    <xdr:sp macro="" textlink="">
      <xdr:nvSpPr>
        <xdr:cNvPr id="382" name="テキスト ボックス 381"/>
        <xdr:cNvSpPr txBox="1"/>
      </xdr:nvSpPr>
      <xdr:spPr>
        <a:xfrm>
          <a:off x="6705111" y="914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4" name="直線コネクタ 403"/>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5"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6" name="直線コネクタ 405"/>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07"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08" name="直線コネクタ 407"/>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51826</xdr:rowOff>
    </xdr:from>
    <xdr:to>
      <xdr:col>55</xdr:col>
      <xdr:colOff>0</xdr:colOff>
      <xdr:row>78</xdr:row>
      <xdr:rowOff>83350</xdr:rowOff>
    </xdr:to>
    <xdr:cxnSp macro="">
      <xdr:nvCxnSpPr>
        <xdr:cNvPr id="409" name="直線コネクタ 408"/>
        <xdr:cNvCxnSpPr/>
      </xdr:nvCxnSpPr>
      <xdr:spPr>
        <a:xfrm flipV="1">
          <a:off x="9639300" y="13424926"/>
          <a:ext cx="838200" cy="3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26029</xdr:rowOff>
    </xdr:from>
    <xdr:ext cx="534377" cy="259045"/>
    <xdr:sp macro="" textlink="">
      <xdr:nvSpPr>
        <xdr:cNvPr id="410" name="普通建設事業費 （ うち新規整備　）平均値テキスト"/>
        <xdr:cNvSpPr txBox="1"/>
      </xdr:nvSpPr>
      <xdr:spPr>
        <a:xfrm>
          <a:off x="10528300" y="1305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1" name="フローチャート: 判断 410"/>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32463</xdr:rowOff>
    </xdr:from>
    <xdr:to>
      <xdr:col>50</xdr:col>
      <xdr:colOff>114300</xdr:colOff>
      <xdr:row>78</xdr:row>
      <xdr:rowOff>83350</xdr:rowOff>
    </xdr:to>
    <xdr:cxnSp macro="">
      <xdr:nvCxnSpPr>
        <xdr:cNvPr id="412" name="直線コネクタ 411"/>
        <xdr:cNvCxnSpPr/>
      </xdr:nvCxnSpPr>
      <xdr:spPr>
        <a:xfrm>
          <a:off x="8750300" y="13405563"/>
          <a:ext cx="889000" cy="5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3" name="フローチャート: 判断 412"/>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81983</xdr:rowOff>
    </xdr:from>
    <xdr:ext cx="534377" cy="259045"/>
    <xdr:sp macro="" textlink="">
      <xdr:nvSpPr>
        <xdr:cNvPr id="414" name="テキスト ボックス 413"/>
        <xdr:cNvSpPr txBox="1"/>
      </xdr:nvSpPr>
      <xdr:spPr>
        <a:xfrm>
          <a:off x="9372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3043</xdr:rowOff>
    </xdr:from>
    <xdr:to>
      <xdr:col>45</xdr:col>
      <xdr:colOff>177800</xdr:colOff>
      <xdr:row>78</xdr:row>
      <xdr:rowOff>32463</xdr:rowOff>
    </xdr:to>
    <xdr:cxnSp macro="">
      <xdr:nvCxnSpPr>
        <xdr:cNvPr id="415" name="直線コネクタ 414"/>
        <xdr:cNvCxnSpPr/>
      </xdr:nvCxnSpPr>
      <xdr:spPr>
        <a:xfrm>
          <a:off x="7861300" y="13376143"/>
          <a:ext cx="889000" cy="2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19200</xdr:rowOff>
    </xdr:from>
    <xdr:to>
      <xdr:col>46</xdr:col>
      <xdr:colOff>38100</xdr:colOff>
      <xdr:row>76</xdr:row>
      <xdr:rowOff>120800</xdr:rowOff>
    </xdr:to>
    <xdr:sp macro="" textlink="">
      <xdr:nvSpPr>
        <xdr:cNvPr id="416" name="フローチャート: 判断 415"/>
        <xdr:cNvSpPr/>
      </xdr:nvSpPr>
      <xdr:spPr>
        <a:xfrm>
          <a:off x="8699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137327</xdr:rowOff>
    </xdr:from>
    <xdr:ext cx="534377" cy="259045"/>
    <xdr:sp macro="" textlink="">
      <xdr:nvSpPr>
        <xdr:cNvPr id="417" name="テキスト ボックス 416"/>
        <xdr:cNvSpPr txBox="1"/>
      </xdr:nvSpPr>
      <xdr:spPr>
        <a:xfrm>
          <a:off x="8483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3043</xdr:rowOff>
    </xdr:from>
    <xdr:to>
      <xdr:col>41</xdr:col>
      <xdr:colOff>50800</xdr:colOff>
      <xdr:row>78</xdr:row>
      <xdr:rowOff>10266</xdr:rowOff>
    </xdr:to>
    <xdr:cxnSp macro="">
      <xdr:nvCxnSpPr>
        <xdr:cNvPr id="418" name="直線コネクタ 417"/>
        <xdr:cNvCxnSpPr/>
      </xdr:nvCxnSpPr>
      <xdr:spPr>
        <a:xfrm flipV="1">
          <a:off x="6972300" y="13376143"/>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100147</xdr:rowOff>
    </xdr:from>
    <xdr:to>
      <xdr:col>41</xdr:col>
      <xdr:colOff>101600</xdr:colOff>
      <xdr:row>77</xdr:row>
      <xdr:rowOff>30297</xdr:rowOff>
    </xdr:to>
    <xdr:sp macro="" textlink="">
      <xdr:nvSpPr>
        <xdr:cNvPr id="419" name="フローチャート: 判断 418"/>
        <xdr:cNvSpPr/>
      </xdr:nvSpPr>
      <xdr:spPr>
        <a:xfrm>
          <a:off x="7810500" y="131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46824</xdr:rowOff>
    </xdr:from>
    <xdr:ext cx="534377" cy="259045"/>
    <xdr:sp macro="" textlink="">
      <xdr:nvSpPr>
        <xdr:cNvPr id="420" name="テキスト ボックス 419"/>
        <xdr:cNvSpPr txBox="1"/>
      </xdr:nvSpPr>
      <xdr:spPr>
        <a:xfrm>
          <a:off x="7594111" y="129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154257</xdr:rowOff>
    </xdr:from>
    <xdr:to>
      <xdr:col>36</xdr:col>
      <xdr:colOff>165100</xdr:colOff>
      <xdr:row>77</xdr:row>
      <xdr:rowOff>84407</xdr:rowOff>
    </xdr:to>
    <xdr:sp macro="" textlink="">
      <xdr:nvSpPr>
        <xdr:cNvPr id="421" name="フローチャート: 判断 420"/>
        <xdr:cNvSpPr/>
      </xdr:nvSpPr>
      <xdr:spPr>
        <a:xfrm>
          <a:off x="6921500" y="1318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100933</xdr:rowOff>
    </xdr:from>
    <xdr:ext cx="534377" cy="259045"/>
    <xdr:sp macro="" textlink="">
      <xdr:nvSpPr>
        <xdr:cNvPr id="422" name="テキスト ボックス 421"/>
        <xdr:cNvSpPr txBox="1"/>
      </xdr:nvSpPr>
      <xdr:spPr>
        <a:xfrm>
          <a:off x="6705111" y="1295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1026</xdr:rowOff>
    </xdr:from>
    <xdr:to>
      <xdr:col>55</xdr:col>
      <xdr:colOff>50800</xdr:colOff>
      <xdr:row>78</xdr:row>
      <xdr:rowOff>102626</xdr:rowOff>
    </xdr:to>
    <xdr:sp macro="" textlink="">
      <xdr:nvSpPr>
        <xdr:cNvPr id="428" name="楕円 427"/>
        <xdr:cNvSpPr/>
      </xdr:nvSpPr>
      <xdr:spPr>
        <a:xfrm>
          <a:off x="10426700" y="1337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87403</xdr:rowOff>
    </xdr:from>
    <xdr:ext cx="469744" cy="259045"/>
    <xdr:sp macro="" textlink="">
      <xdr:nvSpPr>
        <xdr:cNvPr id="429" name="普通建設事業費 （ うち新規整備　）該当値テキスト"/>
        <xdr:cNvSpPr txBox="1"/>
      </xdr:nvSpPr>
      <xdr:spPr>
        <a:xfrm>
          <a:off x="10528300" y="1328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32550</xdr:rowOff>
    </xdr:from>
    <xdr:to>
      <xdr:col>50</xdr:col>
      <xdr:colOff>165100</xdr:colOff>
      <xdr:row>78</xdr:row>
      <xdr:rowOff>134150</xdr:rowOff>
    </xdr:to>
    <xdr:sp macro="" textlink="">
      <xdr:nvSpPr>
        <xdr:cNvPr id="430" name="楕円 429"/>
        <xdr:cNvSpPr/>
      </xdr:nvSpPr>
      <xdr:spPr>
        <a:xfrm>
          <a:off x="9588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125277</xdr:rowOff>
    </xdr:from>
    <xdr:ext cx="469744" cy="259045"/>
    <xdr:sp macro="" textlink="">
      <xdr:nvSpPr>
        <xdr:cNvPr id="431" name="テキスト ボックス 430"/>
        <xdr:cNvSpPr txBox="1"/>
      </xdr:nvSpPr>
      <xdr:spPr>
        <a:xfrm>
          <a:off x="9404428"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153113</xdr:rowOff>
    </xdr:from>
    <xdr:to>
      <xdr:col>46</xdr:col>
      <xdr:colOff>38100</xdr:colOff>
      <xdr:row>78</xdr:row>
      <xdr:rowOff>83263</xdr:rowOff>
    </xdr:to>
    <xdr:sp macro="" textlink="">
      <xdr:nvSpPr>
        <xdr:cNvPr id="432" name="楕円 431"/>
        <xdr:cNvSpPr/>
      </xdr:nvSpPr>
      <xdr:spPr>
        <a:xfrm>
          <a:off x="8699500" y="133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74390</xdr:rowOff>
    </xdr:from>
    <xdr:ext cx="469744" cy="259045"/>
    <xdr:sp macro="" textlink="">
      <xdr:nvSpPr>
        <xdr:cNvPr id="433" name="テキスト ボックス 432"/>
        <xdr:cNvSpPr txBox="1"/>
      </xdr:nvSpPr>
      <xdr:spPr>
        <a:xfrm>
          <a:off x="8515428" y="1344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123693</xdr:rowOff>
    </xdr:from>
    <xdr:to>
      <xdr:col>41</xdr:col>
      <xdr:colOff>101600</xdr:colOff>
      <xdr:row>78</xdr:row>
      <xdr:rowOff>53843</xdr:rowOff>
    </xdr:to>
    <xdr:sp macro="" textlink="">
      <xdr:nvSpPr>
        <xdr:cNvPr id="434" name="楕円 433"/>
        <xdr:cNvSpPr/>
      </xdr:nvSpPr>
      <xdr:spPr>
        <a:xfrm>
          <a:off x="7810500" y="1332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44970</xdr:rowOff>
    </xdr:from>
    <xdr:ext cx="469744" cy="259045"/>
    <xdr:sp macro="" textlink="">
      <xdr:nvSpPr>
        <xdr:cNvPr id="435" name="テキスト ボックス 434"/>
        <xdr:cNvSpPr txBox="1"/>
      </xdr:nvSpPr>
      <xdr:spPr>
        <a:xfrm>
          <a:off x="7626428" y="1341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130916</xdr:rowOff>
    </xdr:from>
    <xdr:to>
      <xdr:col>36</xdr:col>
      <xdr:colOff>165100</xdr:colOff>
      <xdr:row>78</xdr:row>
      <xdr:rowOff>61066</xdr:rowOff>
    </xdr:to>
    <xdr:sp macro="" textlink="">
      <xdr:nvSpPr>
        <xdr:cNvPr id="436" name="楕円 435"/>
        <xdr:cNvSpPr/>
      </xdr:nvSpPr>
      <xdr:spPr>
        <a:xfrm>
          <a:off x="6921500" y="1333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52193</xdr:rowOff>
    </xdr:from>
    <xdr:ext cx="469744" cy="259045"/>
    <xdr:sp macro="" textlink="">
      <xdr:nvSpPr>
        <xdr:cNvPr id="437" name="テキスト ボックス 436"/>
        <xdr:cNvSpPr txBox="1"/>
      </xdr:nvSpPr>
      <xdr:spPr>
        <a:xfrm>
          <a:off x="6737428" y="13425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3" name="直線コネクタ 462"/>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4"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5" name="直線コネクタ 464"/>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6"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67" name="直線コネクタ 466"/>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45289</xdr:rowOff>
    </xdr:from>
    <xdr:to>
      <xdr:col>55</xdr:col>
      <xdr:colOff>0</xdr:colOff>
      <xdr:row>97</xdr:row>
      <xdr:rowOff>151358</xdr:rowOff>
    </xdr:to>
    <xdr:cxnSp macro="">
      <xdr:nvCxnSpPr>
        <xdr:cNvPr id="468" name="直線コネクタ 467"/>
        <xdr:cNvCxnSpPr/>
      </xdr:nvCxnSpPr>
      <xdr:spPr>
        <a:xfrm flipV="1">
          <a:off x="9639300" y="16675939"/>
          <a:ext cx="838200" cy="10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69" name="普通建設事業費 （ うち更新整備　）平均値テキスト"/>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0" name="フローチャート: 判断 469"/>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139635</xdr:rowOff>
    </xdr:from>
    <xdr:to>
      <xdr:col>50</xdr:col>
      <xdr:colOff>114300</xdr:colOff>
      <xdr:row>97</xdr:row>
      <xdr:rowOff>151358</xdr:rowOff>
    </xdr:to>
    <xdr:cxnSp macro="">
      <xdr:nvCxnSpPr>
        <xdr:cNvPr id="471" name="直線コネクタ 470"/>
        <xdr:cNvCxnSpPr/>
      </xdr:nvCxnSpPr>
      <xdr:spPr>
        <a:xfrm>
          <a:off x="8750300" y="16770285"/>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2" name="フローチャート: 判断 471"/>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3" name="テキスト ボックス 472"/>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56000</xdr:rowOff>
    </xdr:from>
    <xdr:to>
      <xdr:col>45</xdr:col>
      <xdr:colOff>177800</xdr:colOff>
      <xdr:row>97</xdr:row>
      <xdr:rowOff>139635</xdr:rowOff>
    </xdr:to>
    <xdr:cxnSp macro="">
      <xdr:nvCxnSpPr>
        <xdr:cNvPr id="474" name="直線コネクタ 473"/>
        <xdr:cNvCxnSpPr/>
      </xdr:nvCxnSpPr>
      <xdr:spPr>
        <a:xfrm>
          <a:off x="7861300" y="16343750"/>
          <a:ext cx="889000" cy="42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68441</xdr:rowOff>
    </xdr:from>
    <xdr:to>
      <xdr:col>46</xdr:col>
      <xdr:colOff>38100</xdr:colOff>
      <xdr:row>95</xdr:row>
      <xdr:rowOff>170041</xdr:rowOff>
    </xdr:to>
    <xdr:sp macro="" textlink="">
      <xdr:nvSpPr>
        <xdr:cNvPr id="475" name="フローチャート: 判断 474"/>
        <xdr:cNvSpPr/>
      </xdr:nvSpPr>
      <xdr:spPr>
        <a:xfrm>
          <a:off x="8699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15118</xdr:rowOff>
    </xdr:from>
    <xdr:ext cx="534377" cy="259045"/>
    <xdr:sp macro="" textlink="">
      <xdr:nvSpPr>
        <xdr:cNvPr id="476" name="テキスト ボックス 475"/>
        <xdr:cNvSpPr txBox="1"/>
      </xdr:nvSpPr>
      <xdr:spPr>
        <a:xfrm>
          <a:off x="8483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93621</xdr:rowOff>
    </xdr:from>
    <xdr:to>
      <xdr:col>41</xdr:col>
      <xdr:colOff>50800</xdr:colOff>
      <xdr:row>95</xdr:row>
      <xdr:rowOff>56000</xdr:rowOff>
    </xdr:to>
    <xdr:cxnSp macro="">
      <xdr:nvCxnSpPr>
        <xdr:cNvPr id="477" name="直線コネクタ 476"/>
        <xdr:cNvCxnSpPr/>
      </xdr:nvCxnSpPr>
      <xdr:spPr>
        <a:xfrm>
          <a:off x="6972300" y="16209921"/>
          <a:ext cx="889000" cy="13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16760</xdr:rowOff>
    </xdr:from>
    <xdr:to>
      <xdr:col>41</xdr:col>
      <xdr:colOff>101600</xdr:colOff>
      <xdr:row>95</xdr:row>
      <xdr:rowOff>118360</xdr:rowOff>
    </xdr:to>
    <xdr:sp macro="" textlink="">
      <xdr:nvSpPr>
        <xdr:cNvPr id="478" name="フローチャート: 判断 477"/>
        <xdr:cNvSpPr/>
      </xdr:nvSpPr>
      <xdr:spPr>
        <a:xfrm>
          <a:off x="7810500" y="163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109487</xdr:rowOff>
    </xdr:from>
    <xdr:ext cx="534377" cy="259045"/>
    <xdr:sp macro="" textlink="">
      <xdr:nvSpPr>
        <xdr:cNvPr id="479" name="テキスト ボックス 478"/>
        <xdr:cNvSpPr txBox="1"/>
      </xdr:nvSpPr>
      <xdr:spPr>
        <a:xfrm>
          <a:off x="7594111" y="1639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100493</xdr:rowOff>
    </xdr:from>
    <xdr:to>
      <xdr:col>36</xdr:col>
      <xdr:colOff>165100</xdr:colOff>
      <xdr:row>96</xdr:row>
      <xdr:rowOff>30643</xdr:rowOff>
    </xdr:to>
    <xdr:sp macro="" textlink="">
      <xdr:nvSpPr>
        <xdr:cNvPr id="480" name="フローチャート: 判断 479"/>
        <xdr:cNvSpPr/>
      </xdr:nvSpPr>
      <xdr:spPr>
        <a:xfrm>
          <a:off x="6921500" y="163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21770</xdr:rowOff>
    </xdr:from>
    <xdr:ext cx="534377" cy="259045"/>
    <xdr:sp macro="" textlink="">
      <xdr:nvSpPr>
        <xdr:cNvPr id="481" name="テキスト ボックス 480"/>
        <xdr:cNvSpPr txBox="1"/>
      </xdr:nvSpPr>
      <xdr:spPr>
        <a:xfrm>
          <a:off x="6705111" y="164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165939</xdr:rowOff>
    </xdr:from>
    <xdr:to>
      <xdr:col>55</xdr:col>
      <xdr:colOff>50800</xdr:colOff>
      <xdr:row>97</xdr:row>
      <xdr:rowOff>96089</xdr:rowOff>
    </xdr:to>
    <xdr:sp macro="" textlink="">
      <xdr:nvSpPr>
        <xdr:cNvPr id="487" name="楕円 486"/>
        <xdr:cNvSpPr/>
      </xdr:nvSpPr>
      <xdr:spPr>
        <a:xfrm>
          <a:off x="10426700" y="1662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144366</xdr:rowOff>
    </xdr:from>
    <xdr:ext cx="534377" cy="259045"/>
    <xdr:sp macro="" textlink="">
      <xdr:nvSpPr>
        <xdr:cNvPr id="488" name="普通建設事業費 （ うち更新整備　）該当値テキスト"/>
        <xdr:cNvSpPr txBox="1"/>
      </xdr:nvSpPr>
      <xdr:spPr>
        <a:xfrm>
          <a:off x="10528300" y="1660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100558</xdr:rowOff>
    </xdr:from>
    <xdr:to>
      <xdr:col>50</xdr:col>
      <xdr:colOff>165100</xdr:colOff>
      <xdr:row>98</xdr:row>
      <xdr:rowOff>30708</xdr:rowOff>
    </xdr:to>
    <xdr:sp macro="" textlink="">
      <xdr:nvSpPr>
        <xdr:cNvPr id="489" name="楕円 488"/>
        <xdr:cNvSpPr/>
      </xdr:nvSpPr>
      <xdr:spPr>
        <a:xfrm>
          <a:off x="9588500" y="1673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21835</xdr:rowOff>
    </xdr:from>
    <xdr:ext cx="534377" cy="259045"/>
    <xdr:sp macro="" textlink="">
      <xdr:nvSpPr>
        <xdr:cNvPr id="490" name="テキスト ボックス 489"/>
        <xdr:cNvSpPr txBox="1"/>
      </xdr:nvSpPr>
      <xdr:spPr>
        <a:xfrm>
          <a:off x="9372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88835</xdr:rowOff>
    </xdr:from>
    <xdr:to>
      <xdr:col>46</xdr:col>
      <xdr:colOff>38100</xdr:colOff>
      <xdr:row>98</xdr:row>
      <xdr:rowOff>18985</xdr:rowOff>
    </xdr:to>
    <xdr:sp macro="" textlink="">
      <xdr:nvSpPr>
        <xdr:cNvPr id="491" name="楕円 490"/>
        <xdr:cNvSpPr/>
      </xdr:nvSpPr>
      <xdr:spPr>
        <a:xfrm>
          <a:off x="8699500" y="1671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10112</xdr:rowOff>
    </xdr:from>
    <xdr:ext cx="534377" cy="259045"/>
    <xdr:sp macro="" textlink="">
      <xdr:nvSpPr>
        <xdr:cNvPr id="492" name="テキスト ボックス 491"/>
        <xdr:cNvSpPr txBox="1"/>
      </xdr:nvSpPr>
      <xdr:spPr>
        <a:xfrm>
          <a:off x="8483111" y="168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5200</xdr:rowOff>
    </xdr:from>
    <xdr:to>
      <xdr:col>41</xdr:col>
      <xdr:colOff>101600</xdr:colOff>
      <xdr:row>95</xdr:row>
      <xdr:rowOff>106800</xdr:rowOff>
    </xdr:to>
    <xdr:sp macro="" textlink="">
      <xdr:nvSpPr>
        <xdr:cNvPr id="493" name="楕円 492"/>
        <xdr:cNvSpPr/>
      </xdr:nvSpPr>
      <xdr:spPr>
        <a:xfrm>
          <a:off x="7810500" y="16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123327</xdr:rowOff>
    </xdr:from>
    <xdr:ext cx="534377" cy="259045"/>
    <xdr:sp macro="" textlink="">
      <xdr:nvSpPr>
        <xdr:cNvPr id="494" name="テキスト ボックス 493"/>
        <xdr:cNvSpPr txBox="1"/>
      </xdr:nvSpPr>
      <xdr:spPr>
        <a:xfrm>
          <a:off x="7594111" y="1606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42821</xdr:rowOff>
    </xdr:from>
    <xdr:to>
      <xdr:col>36</xdr:col>
      <xdr:colOff>165100</xdr:colOff>
      <xdr:row>94</xdr:row>
      <xdr:rowOff>144421</xdr:rowOff>
    </xdr:to>
    <xdr:sp macro="" textlink="">
      <xdr:nvSpPr>
        <xdr:cNvPr id="495" name="楕円 494"/>
        <xdr:cNvSpPr/>
      </xdr:nvSpPr>
      <xdr:spPr>
        <a:xfrm>
          <a:off x="6921500" y="1615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160948</xdr:rowOff>
    </xdr:from>
    <xdr:ext cx="534377" cy="259045"/>
    <xdr:sp macro="" textlink="">
      <xdr:nvSpPr>
        <xdr:cNvPr id="496" name="テキスト ボックス 495"/>
        <xdr:cNvSpPr txBox="1"/>
      </xdr:nvSpPr>
      <xdr:spPr>
        <a:xfrm>
          <a:off x="6705111" y="1593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18" name="直線コネクタ 517"/>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1"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2" name="直線コネクタ 521"/>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103924</xdr:rowOff>
    </xdr:from>
    <xdr:to>
      <xdr:col>85</xdr:col>
      <xdr:colOff>127000</xdr:colOff>
      <xdr:row>38</xdr:row>
      <xdr:rowOff>106347</xdr:rowOff>
    </xdr:to>
    <xdr:cxnSp macro="">
      <xdr:nvCxnSpPr>
        <xdr:cNvPr id="523" name="直線コネクタ 522"/>
        <xdr:cNvCxnSpPr/>
      </xdr:nvCxnSpPr>
      <xdr:spPr>
        <a:xfrm>
          <a:off x="15481300" y="6619024"/>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4"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5" name="フローチャート: 判断 524"/>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42156</xdr:rowOff>
    </xdr:from>
    <xdr:to>
      <xdr:col>81</xdr:col>
      <xdr:colOff>50800</xdr:colOff>
      <xdr:row>38</xdr:row>
      <xdr:rowOff>103924</xdr:rowOff>
    </xdr:to>
    <xdr:cxnSp macro="">
      <xdr:nvCxnSpPr>
        <xdr:cNvPr id="526" name="直線コネクタ 525"/>
        <xdr:cNvCxnSpPr/>
      </xdr:nvCxnSpPr>
      <xdr:spPr>
        <a:xfrm>
          <a:off x="14592300" y="6557256"/>
          <a:ext cx="889000" cy="61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27" name="フローチャート: 判断 526"/>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28" name="テキスト ボックス 527"/>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145712</xdr:rowOff>
    </xdr:from>
    <xdr:to>
      <xdr:col>76</xdr:col>
      <xdr:colOff>114300</xdr:colOff>
      <xdr:row>38</xdr:row>
      <xdr:rowOff>42156</xdr:rowOff>
    </xdr:to>
    <xdr:cxnSp macro="">
      <xdr:nvCxnSpPr>
        <xdr:cNvPr id="529" name="直線コネクタ 528"/>
        <xdr:cNvCxnSpPr/>
      </xdr:nvCxnSpPr>
      <xdr:spPr>
        <a:xfrm>
          <a:off x="13703300" y="6317912"/>
          <a:ext cx="889000" cy="2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82248</xdr:rowOff>
    </xdr:from>
    <xdr:to>
      <xdr:col>76</xdr:col>
      <xdr:colOff>165100</xdr:colOff>
      <xdr:row>38</xdr:row>
      <xdr:rowOff>12398</xdr:rowOff>
    </xdr:to>
    <xdr:sp macro="" textlink="">
      <xdr:nvSpPr>
        <xdr:cNvPr id="530" name="フローチャート: 判断 529"/>
        <xdr:cNvSpPr/>
      </xdr:nvSpPr>
      <xdr:spPr>
        <a:xfrm>
          <a:off x="14541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28925</xdr:rowOff>
    </xdr:from>
    <xdr:ext cx="469744" cy="259045"/>
    <xdr:sp macro="" textlink="">
      <xdr:nvSpPr>
        <xdr:cNvPr id="531" name="テキスト ボックス 530"/>
        <xdr:cNvSpPr txBox="1"/>
      </xdr:nvSpPr>
      <xdr:spPr>
        <a:xfrm>
          <a:off x="14357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145712</xdr:rowOff>
    </xdr:from>
    <xdr:to>
      <xdr:col>71</xdr:col>
      <xdr:colOff>177800</xdr:colOff>
      <xdr:row>38</xdr:row>
      <xdr:rowOff>16713</xdr:rowOff>
    </xdr:to>
    <xdr:cxnSp macro="">
      <xdr:nvCxnSpPr>
        <xdr:cNvPr id="532" name="直線コネクタ 531"/>
        <xdr:cNvCxnSpPr/>
      </xdr:nvCxnSpPr>
      <xdr:spPr>
        <a:xfrm flipV="1">
          <a:off x="12814300" y="6317912"/>
          <a:ext cx="889000" cy="21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1689</xdr:rowOff>
    </xdr:from>
    <xdr:to>
      <xdr:col>72</xdr:col>
      <xdr:colOff>38100</xdr:colOff>
      <xdr:row>38</xdr:row>
      <xdr:rowOff>103289</xdr:rowOff>
    </xdr:to>
    <xdr:sp macro="" textlink="">
      <xdr:nvSpPr>
        <xdr:cNvPr id="533" name="フローチャート: 判断 532"/>
        <xdr:cNvSpPr/>
      </xdr:nvSpPr>
      <xdr:spPr>
        <a:xfrm>
          <a:off x="13652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94416</xdr:rowOff>
    </xdr:from>
    <xdr:ext cx="469744" cy="259045"/>
    <xdr:sp macro="" textlink="">
      <xdr:nvSpPr>
        <xdr:cNvPr id="534" name="テキスト ボックス 533"/>
        <xdr:cNvSpPr txBox="1"/>
      </xdr:nvSpPr>
      <xdr:spPr>
        <a:xfrm>
          <a:off x="13468428" y="660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37854</xdr:rowOff>
    </xdr:from>
    <xdr:to>
      <xdr:col>67</xdr:col>
      <xdr:colOff>101600</xdr:colOff>
      <xdr:row>38</xdr:row>
      <xdr:rowOff>139454</xdr:rowOff>
    </xdr:to>
    <xdr:sp macro="" textlink="">
      <xdr:nvSpPr>
        <xdr:cNvPr id="535" name="フローチャート: 判断 534"/>
        <xdr:cNvSpPr/>
      </xdr:nvSpPr>
      <xdr:spPr>
        <a:xfrm>
          <a:off x="12763500" y="655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130581</xdr:rowOff>
    </xdr:from>
    <xdr:ext cx="469744" cy="259045"/>
    <xdr:sp macro="" textlink="">
      <xdr:nvSpPr>
        <xdr:cNvPr id="536" name="テキスト ボックス 535"/>
        <xdr:cNvSpPr txBox="1"/>
      </xdr:nvSpPr>
      <xdr:spPr>
        <a:xfrm>
          <a:off x="12579428" y="664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55547</xdr:rowOff>
    </xdr:from>
    <xdr:to>
      <xdr:col>85</xdr:col>
      <xdr:colOff>177800</xdr:colOff>
      <xdr:row>38</xdr:row>
      <xdr:rowOff>157147</xdr:rowOff>
    </xdr:to>
    <xdr:sp macro="" textlink="">
      <xdr:nvSpPr>
        <xdr:cNvPr id="542" name="楕円 541"/>
        <xdr:cNvSpPr/>
      </xdr:nvSpPr>
      <xdr:spPr>
        <a:xfrm>
          <a:off x="16268700" y="6570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469744" cy="259045"/>
    <xdr:sp macro="" textlink="">
      <xdr:nvSpPr>
        <xdr:cNvPr id="543" name="災害復旧事業費該当値テキスト"/>
        <xdr:cNvSpPr txBox="1"/>
      </xdr:nvSpPr>
      <xdr:spPr>
        <a:xfrm>
          <a:off x="16370300" y="65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53124</xdr:rowOff>
    </xdr:from>
    <xdr:to>
      <xdr:col>81</xdr:col>
      <xdr:colOff>101600</xdr:colOff>
      <xdr:row>38</xdr:row>
      <xdr:rowOff>154724</xdr:rowOff>
    </xdr:to>
    <xdr:sp macro="" textlink="">
      <xdr:nvSpPr>
        <xdr:cNvPr id="544" name="楕円 543"/>
        <xdr:cNvSpPr/>
      </xdr:nvSpPr>
      <xdr:spPr>
        <a:xfrm>
          <a:off x="15430500" y="65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145851</xdr:rowOff>
    </xdr:from>
    <xdr:ext cx="469744" cy="259045"/>
    <xdr:sp macro="" textlink="">
      <xdr:nvSpPr>
        <xdr:cNvPr id="545" name="テキスト ボックス 544"/>
        <xdr:cNvSpPr txBox="1"/>
      </xdr:nvSpPr>
      <xdr:spPr>
        <a:xfrm>
          <a:off x="15246428" y="666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162806</xdr:rowOff>
    </xdr:from>
    <xdr:to>
      <xdr:col>76</xdr:col>
      <xdr:colOff>165100</xdr:colOff>
      <xdr:row>38</xdr:row>
      <xdr:rowOff>92956</xdr:rowOff>
    </xdr:to>
    <xdr:sp macro="" textlink="">
      <xdr:nvSpPr>
        <xdr:cNvPr id="546" name="楕円 545"/>
        <xdr:cNvSpPr/>
      </xdr:nvSpPr>
      <xdr:spPr>
        <a:xfrm>
          <a:off x="14541500" y="650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84083</xdr:rowOff>
    </xdr:from>
    <xdr:ext cx="469744" cy="259045"/>
    <xdr:sp macro="" textlink="">
      <xdr:nvSpPr>
        <xdr:cNvPr id="547" name="テキスト ボックス 546"/>
        <xdr:cNvSpPr txBox="1"/>
      </xdr:nvSpPr>
      <xdr:spPr>
        <a:xfrm>
          <a:off x="14357428" y="659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94912</xdr:rowOff>
    </xdr:from>
    <xdr:to>
      <xdr:col>72</xdr:col>
      <xdr:colOff>38100</xdr:colOff>
      <xdr:row>37</xdr:row>
      <xdr:rowOff>25062</xdr:rowOff>
    </xdr:to>
    <xdr:sp macro="" textlink="">
      <xdr:nvSpPr>
        <xdr:cNvPr id="548" name="楕円 547"/>
        <xdr:cNvSpPr/>
      </xdr:nvSpPr>
      <xdr:spPr>
        <a:xfrm>
          <a:off x="13652500" y="62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41589</xdr:rowOff>
    </xdr:from>
    <xdr:ext cx="534377" cy="259045"/>
    <xdr:sp macro="" textlink="">
      <xdr:nvSpPr>
        <xdr:cNvPr id="549" name="テキスト ボックス 548"/>
        <xdr:cNvSpPr txBox="1"/>
      </xdr:nvSpPr>
      <xdr:spPr>
        <a:xfrm>
          <a:off x="13436111" y="604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137363</xdr:rowOff>
    </xdr:from>
    <xdr:to>
      <xdr:col>67</xdr:col>
      <xdr:colOff>101600</xdr:colOff>
      <xdr:row>38</xdr:row>
      <xdr:rowOff>67514</xdr:rowOff>
    </xdr:to>
    <xdr:sp macro="" textlink="">
      <xdr:nvSpPr>
        <xdr:cNvPr id="550" name="楕円 549"/>
        <xdr:cNvSpPr/>
      </xdr:nvSpPr>
      <xdr:spPr>
        <a:xfrm>
          <a:off x="12763500" y="64810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84040</xdr:rowOff>
    </xdr:from>
    <xdr:ext cx="469744" cy="259045"/>
    <xdr:sp macro="" textlink="">
      <xdr:nvSpPr>
        <xdr:cNvPr id="551" name="テキスト ボックス 550"/>
        <xdr:cNvSpPr txBox="1"/>
      </xdr:nvSpPr>
      <xdr:spPr>
        <a:xfrm>
          <a:off x="12579428" y="62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6" name="直線コネクタ 625"/>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27"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28" name="直線コネクタ 627"/>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29"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0" name="直線コネクタ 629"/>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71414</xdr:rowOff>
    </xdr:from>
    <xdr:to>
      <xdr:col>85</xdr:col>
      <xdr:colOff>127000</xdr:colOff>
      <xdr:row>73</xdr:row>
      <xdr:rowOff>96250</xdr:rowOff>
    </xdr:to>
    <xdr:cxnSp macro="">
      <xdr:nvCxnSpPr>
        <xdr:cNvPr id="631" name="直線コネクタ 630"/>
        <xdr:cNvCxnSpPr/>
      </xdr:nvCxnSpPr>
      <xdr:spPr>
        <a:xfrm flipV="1">
          <a:off x="15481300" y="12587264"/>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2" name="公債費平均値テキスト"/>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3" name="フローチャート: 判断 632"/>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96250</xdr:rowOff>
    </xdr:from>
    <xdr:to>
      <xdr:col>81</xdr:col>
      <xdr:colOff>50800</xdr:colOff>
      <xdr:row>73</xdr:row>
      <xdr:rowOff>119780</xdr:rowOff>
    </xdr:to>
    <xdr:cxnSp macro="">
      <xdr:nvCxnSpPr>
        <xdr:cNvPr id="634" name="直線コネクタ 633"/>
        <xdr:cNvCxnSpPr/>
      </xdr:nvCxnSpPr>
      <xdr:spPr>
        <a:xfrm flipV="1">
          <a:off x="14592300" y="12612100"/>
          <a:ext cx="889000" cy="2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5" name="フローチャート: 判断 634"/>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36" name="テキスト ボックス 635"/>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119780</xdr:rowOff>
    </xdr:from>
    <xdr:to>
      <xdr:col>76</xdr:col>
      <xdr:colOff>114300</xdr:colOff>
      <xdr:row>73</xdr:row>
      <xdr:rowOff>152926</xdr:rowOff>
    </xdr:to>
    <xdr:cxnSp macro="">
      <xdr:nvCxnSpPr>
        <xdr:cNvPr id="637" name="直線コネクタ 636"/>
        <xdr:cNvCxnSpPr/>
      </xdr:nvCxnSpPr>
      <xdr:spPr>
        <a:xfrm flipV="1">
          <a:off x="13703300" y="12635630"/>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9674</xdr:rowOff>
    </xdr:from>
    <xdr:to>
      <xdr:col>76</xdr:col>
      <xdr:colOff>165100</xdr:colOff>
      <xdr:row>74</xdr:row>
      <xdr:rowOff>111274</xdr:rowOff>
    </xdr:to>
    <xdr:sp macro="" textlink="">
      <xdr:nvSpPr>
        <xdr:cNvPr id="638" name="フローチャート: 判断 637"/>
        <xdr:cNvSpPr/>
      </xdr:nvSpPr>
      <xdr:spPr>
        <a:xfrm>
          <a:off x="14541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102401</xdr:rowOff>
    </xdr:from>
    <xdr:ext cx="534377" cy="259045"/>
    <xdr:sp macro="" textlink="">
      <xdr:nvSpPr>
        <xdr:cNvPr id="639" name="テキスト ボックス 638"/>
        <xdr:cNvSpPr txBox="1"/>
      </xdr:nvSpPr>
      <xdr:spPr>
        <a:xfrm>
          <a:off x="14325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146705</xdr:rowOff>
    </xdr:from>
    <xdr:to>
      <xdr:col>71</xdr:col>
      <xdr:colOff>177800</xdr:colOff>
      <xdr:row>73</xdr:row>
      <xdr:rowOff>152926</xdr:rowOff>
    </xdr:to>
    <xdr:cxnSp macro="">
      <xdr:nvCxnSpPr>
        <xdr:cNvPr id="640" name="直線コネクタ 639"/>
        <xdr:cNvCxnSpPr/>
      </xdr:nvCxnSpPr>
      <xdr:spPr>
        <a:xfrm>
          <a:off x="12814300" y="12319655"/>
          <a:ext cx="889000" cy="34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157464</xdr:rowOff>
    </xdr:from>
    <xdr:to>
      <xdr:col>72</xdr:col>
      <xdr:colOff>38100</xdr:colOff>
      <xdr:row>75</xdr:row>
      <xdr:rowOff>87614</xdr:rowOff>
    </xdr:to>
    <xdr:sp macro="" textlink="">
      <xdr:nvSpPr>
        <xdr:cNvPr id="641" name="フローチャート: 判断 640"/>
        <xdr:cNvSpPr/>
      </xdr:nvSpPr>
      <xdr:spPr>
        <a:xfrm>
          <a:off x="13652500" y="1284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78741</xdr:rowOff>
    </xdr:from>
    <xdr:ext cx="534377" cy="259045"/>
    <xdr:sp macro="" textlink="">
      <xdr:nvSpPr>
        <xdr:cNvPr id="642" name="テキスト ボックス 641"/>
        <xdr:cNvSpPr txBox="1"/>
      </xdr:nvSpPr>
      <xdr:spPr>
        <a:xfrm>
          <a:off x="13436111" y="1293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143062</xdr:rowOff>
    </xdr:from>
    <xdr:to>
      <xdr:col>67</xdr:col>
      <xdr:colOff>101600</xdr:colOff>
      <xdr:row>75</xdr:row>
      <xdr:rowOff>73212</xdr:rowOff>
    </xdr:to>
    <xdr:sp macro="" textlink="">
      <xdr:nvSpPr>
        <xdr:cNvPr id="643" name="フローチャート: 判断 642"/>
        <xdr:cNvSpPr/>
      </xdr:nvSpPr>
      <xdr:spPr>
        <a:xfrm>
          <a:off x="12763500" y="1283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64339</xdr:rowOff>
    </xdr:from>
    <xdr:ext cx="534377" cy="259045"/>
    <xdr:sp macro="" textlink="">
      <xdr:nvSpPr>
        <xdr:cNvPr id="644" name="テキスト ボックス 643"/>
        <xdr:cNvSpPr txBox="1"/>
      </xdr:nvSpPr>
      <xdr:spPr>
        <a:xfrm>
          <a:off x="12547111" y="1292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20614</xdr:rowOff>
    </xdr:from>
    <xdr:to>
      <xdr:col>85</xdr:col>
      <xdr:colOff>177800</xdr:colOff>
      <xdr:row>73</xdr:row>
      <xdr:rowOff>122214</xdr:rowOff>
    </xdr:to>
    <xdr:sp macro="" textlink="">
      <xdr:nvSpPr>
        <xdr:cNvPr id="650" name="楕円 649"/>
        <xdr:cNvSpPr/>
      </xdr:nvSpPr>
      <xdr:spPr>
        <a:xfrm>
          <a:off x="16268700" y="125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43491</xdr:rowOff>
    </xdr:from>
    <xdr:ext cx="534377" cy="259045"/>
    <xdr:sp macro="" textlink="">
      <xdr:nvSpPr>
        <xdr:cNvPr id="651" name="公債費該当値テキスト"/>
        <xdr:cNvSpPr txBox="1"/>
      </xdr:nvSpPr>
      <xdr:spPr>
        <a:xfrm>
          <a:off x="16370300" y="1238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45450</xdr:rowOff>
    </xdr:from>
    <xdr:to>
      <xdr:col>81</xdr:col>
      <xdr:colOff>101600</xdr:colOff>
      <xdr:row>73</xdr:row>
      <xdr:rowOff>147050</xdr:rowOff>
    </xdr:to>
    <xdr:sp macro="" textlink="">
      <xdr:nvSpPr>
        <xdr:cNvPr id="652" name="楕円 651"/>
        <xdr:cNvSpPr/>
      </xdr:nvSpPr>
      <xdr:spPr>
        <a:xfrm>
          <a:off x="15430500" y="1256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163577</xdr:rowOff>
    </xdr:from>
    <xdr:ext cx="534377" cy="259045"/>
    <xdr:sp macro="" textlink="">
      <xdr:nvSpPr>
        <xdr:cNvPr id="653" name="テキスト ボックス 652"/>
        <xdr:cNvSpPr txBox="1"/>
      </xdr:nvSpPr>
      <xdr:spPr>
        <a:xfrm>
          <a:off x="15214111" y="1233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68980</xdr:rowOff>
    </xdr:from>
    <xdr:to>
      <xdr:col>76</xdr:col>
      <xdr:colOff>165100</xdr:colOff>
      <xdr:row>73</xdr:row>
      <xdr:rowOff>170580</xdr:rowOff>
    </xdr:to>
    <xdr:sp macro="" textlink="">
      <xdr:nvSpPr>
        <xdr:cNvPr id="654" name="楕円 653"/>
        <xdr:cNvSpPr/>
      </xdr:nvSpPr>
      <xdr:spPr>
        <a:xfrm>
          <a:off x="14541500" y="1258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15657</xdr:rowOff>
    </xdr:from>
    <xdr:ext cx="534377" cy="259045"/>
    <xdr:sp macro="" textlink="">
      <xdr:nvSpPr>
        <xdr:cNvPr id="655" name="テキスト ボックス 654"/>
        <xdr:cNvSpPr txBox="1"/>
      </xdr:nvSpPr>
      <xdr:spPr>
        <a:xfrm>
          <a:off x="14325111" y="1236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102126</xdr:rowOff>
    </xdr:from>
    <xdr:to>
      <xdr:col>72</xdr:col>
      <xdr:colOff>38100</xdr:colOff>
      <xdr:row>74</xdr:row>
      <xdr:rowOff>32276</xdr:rowOff>
    </xdr:to>
    <xdr:sp macro="" textlink="">
      <xdr:nvSpPr>
        <xdr:cNvPr id="656" name="楕円 655"/>
        <xdr:cNvSpPr/>
      </xdr:nvSpPr>
      <xdr:spPr>
        <a:xfrm>
          <a:off x="13652500" y="1261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48803</xdr:rowOff>
    </xdr:from>
    <xdr:ext cx="534377" cy="259045"/>
    <xdr:sp macro="" textlink="">
      <xdr:nvSpPr>
        <xdr:cNvPr id="657" name="テキスト ボックス 656"/>
        <xdr:cNvSpPr txBox="1"/>
      </xdr:nvSpPr>
      <xdr:spPr>
        <a:xfrm>
          <a:off x="13436111" y="123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95905</xdr:rowOff>
    </xdr:from>
    <xdr:to>
      <xdr:col>67</xdr:col>
      <xdr:colOff>101600</xdr:colOff>
      <xdr:row>72</xdr:row>
      <xdr:rowOff>26055</xdr:rowOff>
    </xdr:to>
    <xdr:sp macro="" textlink="">
      <xdr:nvSpPr>
        <xdr:cNvPr id="658" name="楕円 657"/>
        <xdr:cNvSpPr/>
      </xdr:nvSpPr>
      <xdr:spPr>
        <a:xfrm>
          <a:off x="12763500" y="1226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42582</xdr:rowOff>
    </xdr:from>
    <xdr:ext cx="534377" cy="259045"/>
    <xdr:sp macro="" textlink="">
      <xdr:nvSpPr>
        <xdr:cNvPr id="659" name="テキスト ボックス 658"/>
        <xdr:cNvSpPr txBox="1"/>
      </xdr:nvSpPr>
      <xdr:spPr>
        <a:xfrm>
          <a:off x="12547111" y="1204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3" name="直線コネクタ 682"/>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4"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5" name="直線コネクタ 684"/>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6"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87" name="直線コネクタ 686"/>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168999</xdr:rowOff>
    </xdr:from>
    <xdr:to>
      <xdr:col>85</xdr:col>
      <xdr:colOff>127000</xdr:colOff>
      <xdr:row>98</xdr:row>
      <xdr:rowOff>147459</xdr:rowOff>
    </xdr:to>
    <xdr:cxnSp macro="">
      <xdr:nvCxnSpPr>
        <xdr:cNvPr id="688" name="直線コネクタ 687"/>
        <xdr:cNvCxnSpPr/>
      </xdr:nvCxnSpPr>
      <xdr:spPr>
        <a:xfrm>
          <a:off x="15481300" y="16799649"/>
          <a:ext cx="838200" cy="14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89"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0" name="フローチャート: 判断 689"/>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168999</xdr:rowOff>
    </xdr:from>
    <xdr:to>
      <xdr:col>81</xdr:col>
      <xdr:colOff>50800</xdr:colOff>
      <xdr:row>99</xdr:row>
      <xdr:rowOff>8826</xdr:rowOff>
    </xdr:to>
    <xdr:cxnSp macro="">
      <xdr:nvCxnSpPr>
        <xdr:cNvPr id="691" name="直線コネクタ 690"/>
        <xdr:cNvCxnSpPr/>
      </xdr:nvCxnSpPr>
      <xdr:spPr>
        <a:xfrm flipV="1">
          <a:off x="14592300" y="16799649"/>
          <a:ext cx="889000" cy="1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2" name="フローチャート: 判断 691"/>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119333</xdr:rowOff>
    </xdr:from>
    <xdr:ext cx="534377" cy="259045"/>
    <xdr:sp macro="" textlink="">
      <xdr:nvSpPr>
        <xdr:cNvPr id="693" name="テキスト ボックス 692"/>
        <xdr:cNvSpPr txBox="1"/>
      </xdr:nvSpPr>
      <xdr:spPr>
        <a:xfrm>
          <a:off x="15214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3811</xdr:rowOff>
    </xdr:from>
    <xdr:to>
      <xdr:col>76</xdr:col>
      <xdr:colOff>114300</xdr:colOff>
      <xdr:row>99</xdr:row>
      <xdr:rowOff>8826</xdr:rowOff>
    </xdr:to>
    <xdr:cxnSp macro="">
      <xdr:nvCxnSpPr>
        <xdr:cNvPr id="694" name="直線コネクタ 693"/>
        <xdr:cNvCxnSpPr/>
      </xdr:nvCxnSpPr>
      <xdr:spPr>
        <a:xfrm>
          <a:off x="13703300" y="16977361"/>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135573</xdr:rowOff>
    </xdr:from>
    <xdr:to>
      <xdr:col>76</xdr:col>
      <xdr:colOff>165100</xdr:colOff>
      <xdr:row>98</xdr:row>
      <xdr:rowOff>65723</xdr:rowOff>
    </xdr:to>
    <xdr:sp macro="" textlink="">
      <xdr:nvSpPr>
        <xdr:cNvPr id="695" name="フローチャート: 判断 694"/>
        <xdr:cNvSpPr/>
      </xdr:nvSpPr>
      <xdr:spPr>
        <a:xfrm>
          <a:off x="14541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82250</xdr:rowOff>
    </xdr:from>
    <xdr:ext cx="534377" cy="259045"/>
    <xdr:sp macro="" textlink="">
      <xdr:nvSpPr>
        <xdr:cNvPr id="696" name="テキスト ボックス 695"/>
        <xdr:cNvSpPr txBox="1"/>
      </xdr:nvSpPr>
      <xdr:spPr>
        <a:xfrm>
          <a:off x="14325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97473</xdr:rowOff>
    </xdr:from>
    <xdr:to>
      <xdr:col>71</xdr:col>
      <xdr:colOff>177800</xdr:colOff>
      <xdr:row>99</xdr:row>
      <xdr:rowOff>3811</xdr:rowOff>
    </xdr:to>
    <xdr:cxnSp macro="">
      <xdr:nvCxnSpPr>
        <xdr:cNvPr id="697" name="直線コネクタ 696"/>
        <xdr:cNvCxnSpPr/>
      </xdr:nvCxnSpPr>
      <xdr:spPr>
        <a:xfrm>
          <a:off x="12814300" y="16899573"/>
          <a:ext cx="889000" cy="7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19762</xdr:rowOff>
    </xdr:from>
    <xdr:to>
      <xdr:col>72</xdr:col>
      <xdr:colOff>38100</xdr:colOff>
      <xdr:row>98</xdr:row>
      <xdr:rowOff>121362</xdr:rowOff>
    </xdr:to>
    <xdr:sp macro="" textlink="">
      <xdr:nvSpPr>
        <xdr:cNvPr id="698" name="フローチャート: 判断 697"/>
        <xdr:cNvSpPr/>
      </xdr:nvSpPr>
      <xdr:spPr>
        <a:xfrm>
          <a:off x="13652500" y="1682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137889</xdr:rowOff>
    </xdr:from>
    <xdr:ext cx="534377" cy="259045"/>
    <xdr:sp macro="" textlink="">
      <xdr:nvSpPr>
        <xdr:cNvPr id="699" name="テキスト ボックス 698"/>
        <xdr:cNvSpPr txBox="1"/>
      </xdr:nvSpPr>
      <xdr:spPr>
        <a:xfrm>
          <a:off x="13436111" y="165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162813</xdr:rowOff>
    </xdr:from>
    <xdr:to>
      <xdr:col>67</xdr:col>
      <xdr:colOff>101600</xdr:colOff>
      <xdr:row>98</xdr:row>
      <xdr:rowOff>92963</xdr:rowOff>
    </xdr:to>
    <xdr:sp macro="" textlink="">
      <xdr:nvSpPr>
        <xdr:cNvPr id="700" name="フローチャート: 判断 699"/>
        <xdr:cNvSpPr/>
      </xdr:nvSpPr>
      <xdr:spPr>
        <a:xfrm>
          <a:off x="12763500" y="1679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109490</xdr:rowOff>
    </xdr:from>
    <xdr:ext cx="534377" cy="259045"/>
    <xdr:sp macro="" textlink="">
      <xdr:nvSpPr>
        <xdr:cNvPr id="701" name="テキスト ボックス 700"/>
        <xdr:cNvSpPr txBox="1"/>
      </xdr:nvSpPr>
      <xdr:spPr>
        <a:xfrm>
          <a:off x="12547111" y="1656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96659</xdr:rowOff>
    </xdr:from>
    <xdr:to>
      <xdr:col>85</xdr:col>
      <xdr:colOff>177800</xdr:colOff>
      <xdr:row>99</xdr:row>
      <xdr:rowOff>26809</xdr:rowOff>
    </xdr:to>
    <xdr:sp macro="" textlink="">
      <xdr:nvSpPr>
        <xdr:cNvPr id="707" name="楕円 706"/>
        <xdr:cNvSpPr/>
      </xdr:nvSpPr>
      <xdr:spPr>
        <a:xfrm>
          <a:off x="16268700" y="1689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11586</xdr:rowOff>
    </xdr:from>
    <xdr:ext cx="469744" cy="259045"/>
    <xdr:sp macro="" textlink="">
      <xdr:nvSpPr>
        <xdr:cNvPr id="708" name="積立金該当値テキスト"/>
        <xdr:cNvSpPr txBox="1"/>
      </xdr:nvSpPr>
      <xdr:spPr>
        <a:xfrm>
          <a:off x="16370300" y="168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118199</xdr:rowOff>
    </xdr:from>
    <xdr:to>
      <xdr:col>81</xdr:col>
      <xdr:colOff>101600</xdr:colOff>
      <xdr:row>98</xdr:row>
      <xdr:rowOff>48349</xdr:rowOff>
    </xdr:to>
    <xdr:sp macro="" textlink="">
      <xdr:nvSpPr>
        <xdr:cNvPr id="709" name="楕円 708"/>
        <xdr:cNvSpPr/>
      </xdr:nvSpPr>
      <xdr:spPr>
        <a:xfrm>
          <a:off x="15430500" y="1674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39476</xdr:rowOff>
    </xdr:from>
    <xdr:ext cx="534377" cy="259045"/>
    <xdr:sp macro="" textlink="">
      <xdr:nvSpPr>
        <xdr:cNvPr id="710" name="テキスト ボックス 709"/>
        <xdr:cNvSpPr txBox="1"/>
      </xdr:nvSpPr>
      <xdr:spPr>
        <a:xfrm>
          <a:off x="15214111" y="1684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129476</xdr:rowOff>
    </xdr:from>
    <xdr:to>
      <xdr:col>76</xdr:col>
      <xdr:colOff>165100</xdr:colOff>
      <xdr:row>99</xdr:row>
      <xdr:rowOff>59626</xdr:rowOff>
    </xdr:to>
    <xdr:sp macro="" textlink="">
      <xdr:nvSpPr>
        <xdr:cNvPr id="711" name="楕円 710"/>
        <xdr:cNvSpPr/>
      </xdr:nvSpPr>
      <xdr:spPr>
        <a:xfrm>
          <a:off x="14541500" y="1693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50753</xdr:rowOff>
    </xdr:from>
    <xdr:ext cx="469744" cy="259045"/>
    <xdr:sp macro="" textlink="">
      <xdr:nvSpPr>
        <xdr:cNvPr id="712" name="テキスト ボックス 711"/>
        <xdr:cNvSpPr txBox="1"/>
      </xdr:nvSpPr>
      <xdr:spPr>
        <a:xfrm>
          <a:off x="14357428" y="170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124461</xdr:rowOff>
    </xdr:from>
    <xdr:to>
      <xdr:col>72</xdr:col>
      <xdr:colOff>38100</xdr:colOff>
      <xdr:row>99</xdr:row>
      <xdr:rowOff>54611</xdr:rowOff>
    </xdr:to>
    <xdr:sp macro="" textlink="">
      <xdr:nvSpPr>
        <xdr:cNvPr id="713" name="楕円 712"/>
        <xdr:cNvSpPr/>
      </xdr:nvSpPr>
      <xdr:spPr>
        <a:xfrm>
          <a:off x="13652500" y="16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45738</xdr:rowOff>
    </xdr:from>
    <xdr:ext cx="469744" cy="259045"/>
    <xdr:sp macro="" textlink="">
      <xdr:nvSpPr>
        <xdr:cNvPr id="714" name="テキスト ボックス 713"/>
        <xdr:cNvSpPr txBox="1"/>
      </xdr:nvSpPr>
      <xdr:spPr>
        <a:xfrm>
          <a:off x="13468428"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46673</xdr:rowOff>
    </xdr:from>
    <xdr:to>
      <xdr:col>67</xdr:col>
      <xdr:colOff>101600</xdr:colOff>
      <xdr:row>98</xdr:row>
      <xdr:rowOff>148273</xdr:rowOff>
    </xdr:to>
    <xdr:sp macro="" textlink="">
      <xdr:nvSpPr>
        <xdr:cNvPr id="715" name="楕円 714"/>
        <xdr:cNvSpPr/>
      </xdr:nvSpPr>
      <xdr:spPr>
        <a:xfrm>
          <a:off x="12763500" y="1684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139400</xdr:rowOff>
    </xdr:from>
    <xdr:ext cx="469744" cy="259045"/>
    <xdr:sp macro="" textlink="">
      <xdr:nvSpPr>
        <xdr:cNvPr id="716" name="テキスト ボックス 715"/>
        <xdr:cNvSpPr txBox="1"/>
      </xdr:nvSpPr>
      <xdr:spPr>
        <a:xfrm>
          <a:off x="12579428" y="1694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38" name="直線コネクタ 737"/>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1"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2" name="直線コネクタ 741"/>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135220</xdr:rowOff>
    </xdr:from>
    <xdr:to>
      <xdr:col>116</xdr:col>
      <xdr:colOff>63500</xdr:colOff>
      <xdr:row>38</xdr:row>
      <xdr:rowOff>135859</xdr:rowOff>
    </xdr:to>
    <xdr:cxnSp macro="">
      <xdr:nvCxnSpPr>
        <xdr:cNvPr id="743" name="直線コネクタ 742"/>
        <xdr:cNvCxnSpPr/>
      </xdr:nvCxnSpPr>
      <xdr:spPr>
        <a:xfrm flipV="1">
          <a:off x="21323300" y="6650320"/>
          <a:ext cx="838200" cy="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4"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5" name="フローチャート: 判断 744"/>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94072</xdr:rowOff>
    </xdr:from>
    <xdr:to>
      <xdr:col>111</xdr:col>
      <xdr:colOff>177800</xdr:colOff>
      <xdr:row>38</xdr:row>
      <xdr:rowOff>135859</xdr:rowOff>
    </xdr:to>
    <xdr:cxnSp macro="">
      <xdr:nvCxnSpPr>
        <xdr:cNvPr id="746" name="直線コネクタ 745"/>
        <xdr:cNvCxnSpPr/>
      </xdr:nvCxnSpPr>
      <xdr:spPr>
        <a:xfrm>
          <a:off x="20434300" y="6609172"/>
          <a:ext cx="889000" cy="4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47" name="フローチャート: 判断 746"/>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48" name="テキスト ボックス 747"/>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94072</xdr:rowOff>
    </xdr:from>
    <xdr:to>
      <xdr:col>107</xdr:col>
      <xdr:colOff>50800</xdr:colOff>
      <xdr:row>38</xdr:row>
      <xdr:rowOff>136499</xdr:rowOff>
    </xdr:to>
    <xdr:cxnSp macro="">
      <xdr:nvCxnSpPr>
        <xdr:cNvPr id="749" name="直線コネクタ 748"/>
        <xdr:cNvCxnSpPr/>
      </xdr:nvCxnSpPr>
      <xdr:spPr>
        <a:xfrm flipV="1">
          <a:off x="19545300" y="6609172"/>
          <a:ext cx="889000" cy="4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76738</xdr:rowOff>
    </xdr:from>
    <xdr:to>
      <xdr:col>107</xdr:col>
      <xdr:colOff>101600</xdr:colOff>
      <xdr:row>38</xdr:row>
      <xdr:rowOff>6888</xdr:rowOff>
    </xdr:to>
    <xdr:sp macro="" textlink="">
      <xdr:nvSpPr>
        <xdr:cNvPr id="750" name="フローチャート: 判断 749"/>
        <xdr:cNvSpPr/>
      </xdr:nvSpPr>
      <xdr:spPr>
        <a:xfrm>
          <a:off x="20383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23415</xdr:rowOff>
    </xdr:from>
    <xdr:ext cx="469744" cy="259045"/>
    <xdr:sp macro="" textlink="">
      <xdr:nvSpPr>
        <xdr:cNvPr id="751" name="テキスト ボックス 750"/>
        <xdr:cNvSpPr txBox="1"/>
      </xdr:nvSpPr>
      <xdr:spPr>
        <a:xfrm>
          <a:off x="20199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132934</xdr:rowOff>
    </xdr:from>
    <xdr:to>
      <xdr:col>102</xdr:col>
      <xdr:colOff>114300</xdr:colOff>
      <xdr:row>38</xdr:row>
      <xdr:rowOff>136499</xdr:rowOff>
    </xdr:to>
    <xdr:cxnSp macro="">
      <xdr:nvCxnSpPr>
        <xdr:cNvPr id="752" name="直線コネクタ 751"/>
        <xdr:cNvCxnSpPr/>
      </xdr:nvCxnSpPr>
      <xdr:spPr>
        <a:xfrm>
          <a:off x="18656300" y="6648034"/>
          <a:ext cx="889000" cy="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18125</xdr:rowOff>
    </xdr:from>
    <xdr:to>
      <xdr:col>102</xdr:col>
      <xdr:colOff>165100</xdr:colOff>
      <xdr:row>38</xdr:row>
      <xdr:rowOff>119725</xdr:rowOff>
    </xdr:to>
    <xdr:sp macro="" textlink="">
      <xdr:nvSpPr>
        <xdr:cNvPr id="753" name="フローチャート: 判断 752"/>
        <xdr:cNvSpPr/>
      </xdr:nvSpPr>
      <xdr:spPr>
        <a:xfrm>
          <a:off x="19494500" y="653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136252</xdr:rowOff>
    </xdr:from>
    <xdr:ext cx="469744" cy="259045"/>
    <xdr:sp macro="" textlink="">
      <xdr:nvSpPr>
        <xdr:cNvPr id="754" name="テキスト ボックス 753"/>
        <xdr:cNvSpPr txBox="1"/>
      </xdr:nvSpPr>
      <xdr:spPr>
        <a:xfrm>
          <a:off x="19310428" y="630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19497</xdr:rowOff>
    </xdr:from>
    <xdr:to>
      <xdr:col>98</xdr:col>
      <xdr:colOff>38100</xdr:colOff>
      <xdr:row>38</xdr:row>
      <xdr:rowOff>121097</xdr:rowOff>
    </xdr:to>
    <xdr:sp macro="" textlink="">
      <xdr:nvSpPr>
        <xdr:cNvPr id="755" name="フローチャート: 判断 754"/>
        <xdr:cNvSpPr/>
      </xdr:nvSpPr>
      <xdr:spPr>
        <a:xfrm>
          <a:off x="18605500" y="653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137624</xdr:rowOff>
    </xdr:from>
    <xdr:ext cx="469744" cy="259045"/>
    <xdr:sp macro="" textlink="">
      <xdr:nvSpPr>
        <xdr:cNvPr id="756" name="テキスト ボックス 755"/>
        <xdr:cNvSpPr txBox="1"/>
      </xdr:nvSpPr>
      <xdr:spPr>
        <a:xfrm>
          <a:off x="18421428" y="630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84420</xdr:rowOff>
    </xdr:from>
    <xdr:to>
      <xdr:col>116</xdr:col>
      <xdr:colOff>114300</xdr:colOff>
      <xdr:row>39</xdr:row>
      <xdr:rowOff>14570</xdr:rowOff>
    </xdr:to>
    <xdr:sp macro="" textlink="">
      <xdr:nvSpPr>
        <xdr:cNvPr id="762" name="楕円 761"/>
        <xdr:cNvSpPr/>
      </xdr:nvSpPr>
      <xdr:spPr>
        <a:xfrm>
          <a:off x="22110700" y="659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170797</xdr:rowOff>
    </xdr:from>
    <xdr:ext cx="313932" cy="259045"/>
    <xdr:sp macro="" textlink="">
      <xdr:nvSpPr>
        <xdr:cNvPr id="763" name="投資及び出資金該当値テキスト"/>
        <xdr:cNvSpPr txBox="1"/>
      </xdr:nvSpPr>
      <xdr:spPr>
        <a:xfrm>
          <a:off x="22212300" y="6514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85059</xdr:rowOff>
    </xdr:from>
    <xdr:to>
      <xdr:col>112</xdr:col>
      <xdr:colOff>38100</xdr:colOff>
      <xdr:row>39</xdr:row>
      <xdr:rowOff>15209</xdr:rowOff>
    </xdr:to>
    <xdr:sp macro="" textlink="">
      <xdr:nvSpPr>
        <xdr:cNvPr id="764" name="楕円 763"/>
        <xdr:cNvSpPr/>
      </xdr:nvSpPr>
      <xdr:spPr>
        <a:xfrm>
          <a:off x="21272500" y="660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6336</xdr:rowOff>
    </xdr:from>
    <xdr:ext cx="313932" cy="259045"/>
    <xdr:sp macro="" textlink="">
      <xdr:nvSpPr>
        <xdr:cNvPr id="765" name="テキスト ボックス 764"/>
        <xdr:cNvSpPr txBox="1"/>
      </xdr:nvSpPr>
      <xdr:spPr>
        <a:xfrm>
          <a:off x="21166333" y="669288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43272</xdr:rowOff>
    </xdr:from>
    <xdr:to>
      <xdr:col>107</xdr:col>
      <xdr:colOff>101600</xdr:colOff>
      <xdr:row>38</xdr:row>
      <xdr:rowOff>144872</xdr:rowOff>
    </xdr:to>
    <xdr:sp macro="" textlink="">
      <xdr:nvSpPr>
        <xdr:cNvPr id="766" name="楕円 765"/>
        <xdr:cNvSpPr/>
      </xdr:nvSpPr>
      <xdr:spPr>
        <a:xfrm>
          <a:off x="20383500" y="655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135999</xdr:rowOff>
    </xdr:from>
    <xdr:ext cx="378565" cy="259045"/>
    <xdr:sp macro="" textlink="">
      <xdr:nvSpPr>
        <xdr:cNvPr id="767" name="テキスト ボックス 766"/>
        <xdr:cNvSpPr txBox="1"/>
      </xdr:nvSpPr>
      <xdr:spPr>
        <a:xfrm>
          <a:off x="20245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85699</xdr:rowOff>
    </xdr:from>
    <xdr:to>
      <xdr:col>102</xdr:col>
      <xdr:colOff>165100</xdr:colOff>
      <xdr:row>39</xdr:row>
      <xdr:rowOff>15849</xdr:rowOff>
    </xdr:to>
    <xdr:sp macro="" textlink="">
      <xdr:nvSpPr>
        <xdr:cNvPr id="768" name="楕円 767"/>
        <xdr:cNvSpPr/>
      </xdr:nvSpPr>
      <xdr:spPr>
        <a:xfrm>
          <a:off x="19494500" y="660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6976</xdr:rowOff>
    </xdr:from>
    <xdr:ext cx="313932" cy="259045"/>
    <xdr:sp macro="" textlink="">
      <xdr:nvSpPr>
        <xdr:cNvPr id="769" name="テキスト ボックス 768"/>
        <xdr:cNvSpPr txBox="1"/>
      </xdr:nvSpPr>
      <xdr:spPr>
        <a:xfrm>
          <a:off x="19388333" y="66935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82134</xdr:rowOff>
    </xdr:from>
    <xdr:to>
      <xdr:col>98</xdr:col>
      <xdr:colOff>38100</xdr:colOff>
      <xdr:row>39</xdr:row>
      <xdr:rowOff>12284</xdr:rowOff>
    </xdr:to>
    <xdr:sp macro="" textlink="">
      <xdr:nvSpPr>
        <xdr:cNvPr id="770" name="楕円 769"/>
        <xdr:cNvSpPr/>
      </xdr:nvSpPr>
      <xdr:spPr>
        <a:xfrm>
          <a:off x="18605500" y="659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3411</xdr:rowOff>
    </xdr:from>
    <xdr:ext cx="378565" cy="259045"/>
    <xdr:sp macro="" textlink="">
      <xdr:nvSpPr>
        <xdr:cNvPr id="771" name="テキスト ボックス 770"/>
        <xdr:cNvSpPr txBox="1"/>
      </xdr:nvSpPr>
      <xdr:spPr>
        <a:xfrm>
          <a:off x="18467017" y="6689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5" name="直線コネクタ 794"/>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798"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799" name="直線コネクタ 798"/>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137947</xdr:rowOff>
    </xdr:from>
    <xdr:to>
      <xdr:col>116</xdr:col>
      <xdr:colOff>63500</xdr:colOff>
      <xdr:row>58</xdr:row>
      <xdr:rowOff>160922</xdr:rowOff>
    </xdr:to>
    <xdr:cxnSp macro="">
      <xdr:nvCxnSpPr>
        <xdr:cNvPr id="800" name="直線コネクタ 799"/>
        <xdr:cNvCxnSpPr/>
      </xdr:nvCxnSpPr>
      <xdr:spPr>
        <a:xfrm flipV="1">
          <a:off x="21323300" y="10082047"/>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1"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2" name="フローチャート: 判断 801"/>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160922</xdr:rowOff>
    </xdr:from>
    <xdr:to>
      <xdr:col>111</xdr:col>
      <xdr:colOff>177800</xdr:colOff>
      <xdr:row>59</xdr:row>
      <xdr:rowOff>9817</xdr:rowOff>
    </xdr:to>
    <xdr:cxnSp macro="">
      <xdr:nvCxnSpPr>
        <xdr:cNvPr id="803" name="直線コネクタ 802"/>
        <xdr:cNvCxnSpPr/>
      </xdr:nvCxnSpPr>
      <xdr:spPr>
        <a:xfrm flipV="1">
          <a:off x="20434300" y="10105022"/>
          <a:ext cx="889000" cy="2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4" name="フローチャート: 判断 803"/>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5" name="テキスト ボックス 804"/>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9627</xdr:rowOff>
    </xdr:from>
    <xdr:to>
      <xdr:col>107</xdr:col>
      <xdr:colOff>50800</xdr:colOff>
      <xdr:row>59</xdr:row>
      <xdr:rowOff>9817</xdr:rowOff>
    </xdr:to>
    <xdr:cxnSp macro="">
      <xdr:nvCxnSpPr>
        <xdr:cNvPr id="806" name="直線コネクタ 805"/>
        <xdr:cNvCxnSpPr/>
      </xdr:nvCxnSpPr>
      <xdr:spPr>
        <a:xfrm>
          <a:off x="19545300" y="10125177"/>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125171</xdr:rowOff>
    </xdr:from>
    <xdr:to>
      <xdr:col>107</xdr:col>
      <xdr:colOff>101600</xdr:colOff>
      <xdr:row>58</xdr:row>
      <xdr:rowOff>55321</xdr:rowOff>
    </xdr:to>
    <xdr:sp macro="" textlink="">
      <xdr:nvSpPr>
        <xdr:cNvPr id="807" name="フローチャート: 判断 806"/>
        <xdr:cNvSpPr/>
      </xdr:nvSpPr>
      <xdr:spPr>
        <a:xfrm>
          <a:off x="20383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71848</xdr:rowOff>
    </xdr:from>
    <xdr:ext cx="469744" cy="259045"/>
    <xdr:sp macro="" textlink="">
      <xdr:nvSpPr>
        <xdr:cNvPr id="808" name="テキスト ボックス 807"/>
        <xdr:cNvSpPr txBox="1"/>
      </xdr:nvSpPr>
      <xdr:spPr>
        <a:xfrm>
          <a:off x="20199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5817</xdr:rowOff>
    </xdr:from>
    <xdr:to>
      <xdr:col>102</xdr:col>
      <xdr:colOff>114300</xdr:colOff>
      <xdr:row>59</xdr:row>
      <xdr:rowOff>9627</xdr:rowOff>
    </xdr:to>
    <xdr:cxnSp macro="">
      <xdr:nvCxnSpPr>
        <xdr:cNvPr id="809" name="直線コネクタ 808"/>
        <xdr:cNvCxnSpPr/>
      </xdr:nvCxnSpPr>
      <xdr:spPr>
        <a:xfrm>
          <a:off x="18656300" y="1012136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122085</xdr:rowOff>
    </xdr:from>
    <xdr:to>
      <xdr:col>102</xdr:col>
      <xdr:colOff>165100</xdr:colOff>
      <xdr:row>58</xdr:row>
      <xdr:rowOff>52235</xdr:rowOff>
    </xdr:to>
    <xdr:sp macro="" textlink="">
      <xdr:nvSpPr>
        <xdr:cNvPr id="810" name="フローチャート: 判断 809"/>
        <xdr:cNvSpPr/>
      </xdr:nvSpPr>
      <xdr:spPr>
        <a:xfrm>
          <a:off x="19494500" y="989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68762</xdr:rowOff>
    </xdr:from>
    <xdr:ext cx="469744" cy="259045"/>
    <xdr:sp macro="" textlink="">
      <xdr:nvSpPr>
        <xdr:cNvPr id="811" name="テキスト ボックス 810"/>
        <xdr:cNvSpPr txBox="1"/>
      </xdr:nvSpPr>
      <xdr:spPr>
        <a:xfrm>
          <a:off x="19310428" y="96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113512</xdr:rowOff>
    </xdr:from>
    <xdr:to>
      <xdr:col>98</xdr:col>
      <xdr:colOff>38100</xdr:colOff>
      <xdr:row>58</xdr:row>
      <xdr:rowOff>43662</xdr:rowOff>
    </xdr:to>
    <xdr:sp macro="" textlink="">
      <xdr:nvSpPr>
        <xdr:cNvPr id="812" name="フローチャート: 判断 811"/>
        <xdr:cNvSpPr/>
      </xdr:nvSpPr>
      <xdr:spPr>
        <a:xfrm>
          <a:off x="18605500" y="988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60189</xdr:rowOff>
    </xdr:from>
    <xdr:ext cx="469744" cy="259045"/>
    <xdr:sp macro="" textlink="">
      <xdr:nvSpPr>
        <xdr:cNvPr id="813" name="テキスト ボックス 812"/>
        <xdr:cNvSpPr txBox="1"/>
      </xdr:nvSpPr>
      <xdr:spPr>
        <a:xfrm>
          <a:off x="18421428" y="966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87147</xdr:rowOff>
    </xdr:from>
    <xdr:to>
      <xdr:col>116</xdr:col>
      <xdr:colOff>114300</xdr:colOff>
      <xdr:row>59</xdr:row>
      <xdr:rowOff>17297</xdr:rowOff>
    </xdr:to>
    <xdr:sp macro="" textlink="">
      <xdr:nvSpPr>
        <xdr:cNvPr id="819" name="楕円 818"/>
        <xdr:cNvSpPr/>
      </xdr:nvSpPr>
      <xdr:spPr>
        <a:xfrm>
          <a:off x="22110700" y="100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2074</xdr:rowOff>
    </xdr:from>
    <xdr:ext cx="469744" cy="259045"/>
    <xdr:sp macro="" textlink="">
      <xdr:nvSpPr>
        <xdr:cNvPr id="820" name="貸付金該当値テキスト"/>
        <xdr:cNvSpPr txBox="1"/>
      </xdr:nvSpPr>
      <xdr:spPr>
        <a:xfrm>
          <a:off x="22212300" y="9946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110122</xdr:rowOff>
    </xdr:from>
    <xdr:to>
      <xdr:col>112</xdr:col>
      <xdr:colOff>38100</xdr:colOff>
      <xdr:row>59</xdr:row>
      <xdr:rowOff>40272</xdr:rowOff>
    </xdr:to>
    <xdr:sp macro="" textlink="">
      <xdr:nvSpPr>
        <xdr:cNvPr id="821" name="楕円 820"/>
        <xdr:cNvSpPr/>
      </xdr:nvSpPr>
      <xdr:spPr>
        <a:xfrm>
          <a:off x="21272500" y="100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31399</xdr:rowOff>
    </xdr:from>
    <xdr:ext cx="469744" cy="259045"/>
    <xdr:sp macro="" textlink="">
      <xdr:nvSpPr>
        <xdr:cNvPr id="822" name="テキスト ボックス 821"/>
        <xdr:cNvSpPr txBox="1"/>
      </xdr:nvSpPr>
      <xdr:spPr>
        <a:xfrm>
          <a:off x="21088428" y="1014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130467</xdr:rowOff>
    </xdr:from>
    <xdr:to>
      <xdr:col>107</xdr:col>
      <xdr:colOff>101600</xdr:colOff>
      <xdr:row>59</xdr:row>
      <xdr:rowOff>60617</xdr:rowOff>
    </xdr:to>
    <xdr:sp macro="" textlink="">
      <xdr:nvSpPr>
        <xdr:cNvPr id="823" name="楕円 822"/>
        <xdr:cNvSpPr/>
      </xdr:nvSpPr>
      <xdr:spPr>
        <a:xfrm>
          <a:off x="20383500" y="1007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51744</xdr:rowOff>
    </xdr:from>
    <xdr:ext cx="378565" cy="259045"/>
    <xdr:sp macro="" textlink="">
      <xdr:nvSpPr>
        <xdr:cNvPr id="824" name="テキスト ボックス 823"/>
        <xdr:cNvSpPr txBox="1"/>
      </xdr:nvSpPr>
      <xdr:spPr>
        <a:xfrm>
          <a:off x="20245017" y="10167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130277</xdr:rowOff>
    </xdr:from>
    <xdr:to>
      <xdr:col>102</xdr:col>
      <xdr:colOff>165100</xdr:colOff>
      <xdr:row>59</xdr:row>
      <xdr:rowOff>60427</xdr:rowOff>
    </xdr:to>
    <xdr:sp macro="" textlink="">
      <xdr:nvSpPr>
        <xdr:cNvPr id="825" name="楕円 824"/>
        <xdr:cNvSpPr/>
      </xdr:nvSpPr>
      <xdr:spPr>
        <a:xfrm>
          <a:off x="19494500" y="1007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51554</xdr:rowOff>
    </xdr:from>
    <xdr:ext cx="378565" cy="259045"/>
    <xdr:sp macro="" textlink="">
      <xdr:nvSpPr>
        <xdr:cNvPr id="826" name="テキスト ボックス 825"/>
        <xdr:cNvSpPr txBox="1"/>
      </xdr:nvSpPr>
      <xdr:spPr>
        <a:xfrm>
          <a:off x="19356017" y="1016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126467</xdr:rowOff>
    </xdr:from>
    <xdr:to>
      <xdr:col>98</xdr:col>
      <xdr:colOff>38100</xdr:colOff>
      <xdr:row>59</xdr:row>
      <xdr:rowOff>56617</xdr:rowOff>
    </xdr:to>
    <xdr:sp macro="" textlink="">
      <xdr:nvSpPr>
        <xdr:cNvPr id="827" name="楕円 826"/>
        <xdr:cNvSpPr/>
      </xdr:nvSpPr>
      <xdr:spPr>
        <a:xfrm>
          <a:off x="18605500" y="100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47744</xdr:rowOff>
    </xdr:from>
    <xdr:ext cx="469744" cy="259045"/>
    <xdr:sp macro="" textlink="">
      <xdr:nvSpPr>
        <xdr:cNvPr id="828" name="テキスト ボックス 827"/>
        <xdr:cNvSpPr txBox="1"/>
      </xdr:nvSpPr>
      <xdr:spPr>
        <a:xfrm>
          <a:off x="18421428" y="1016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0" name="直線コネクタ 83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1" name="テキスト ボックス 84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2" name="直線コネクタ 84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3" name="テキスト ボックス 84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4" name="直線コネクタ 84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5" name="テキスト ボックス 84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6" name="直線コネクタ 84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7" name="テキスト ボックス 84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1" name="直線コネクタ 850"/>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2"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3" name="直線コネクタ 852"/>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4"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5" name="直線コネクタ 854"/>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102964</xdr:rowOff>
    </xdr:from>
    <xdr:to>
      <xdr:col>116</xdr:col>
      <xdr:colOff>63500</xdr:colOff>
      <xdr:row>75</xdr:row>
      <xdr:rowOff>116291</xdr:rowOff>
    </xdr:to>
    <xdr:cxnSp macro="">
      <xdr:nvCxnSpPr>
        <xdr:cNvPr id="856" name="直線コネクタ 855"/>
        <xdr:cNvCxnSpPr/>
      </xdr:nvCxnSpPr>
      <xdr:spPr>
        <a:xfrm flipV="1">
          <a:off x="21323300" y="12961714"/>
          <a:ext cx="838200" cy="1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57" name="繰出金平均値テキスト"/>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58" name="フローチャート: 判断 857"/>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116291</xdr:rowOff>
    </xdr:from>
    <xdr:to>
      <xdr:col>111</xdr:col>
      <xdr:colOff>177800</xdr:colOff>
      <xdr:row>75</xdr:row>
      <xdr:rowOff>126236</xdr:rowOff>
    </xdr:to>
    <xdr:cxnSp macro="">
      <xdr:nvCxnSpPr>
        <xdr:cNvPr id="859" name="直線コネクタ 858"/>
        <xdr:cNvCxnSpPr/>
      </xdr:nvCxnSpPr>
      <xdr:spPr>
        <a:xfrm flipV="1">
          <a:off x="20434300" y="12975041"/>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0" name="フローチャート: 判断 859"/>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1" name="テキスト ボックス 860"/>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126236</xdr:rowOff>
    </xdr:from>
    <xdr:to>
      <xdr:col>107</xdr:col>
      <xdr:colOff>50800</xdr:colOff>
      <xdr:row>75</xdr:row>
      <xdr:rowOff>147038</xdr:rowOff>
    </xdr:to>
    <xdr:cxnSp macro="">
      <xdr:nvCxnSpPr>
        <xdr:cNvPr id="862" name="直線コネクタ 861"/>
        <xdr:cNvCxnSpPr/>
      </xdr:nvCxnSpPr>
      <xdr:spPr>
        <a:xfrm flipV="1">
          <a:off x="19545300" y="12984986"/>
          <a:ext cx="889000" cy="2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84968</xdr:rowOff>
    </xdr:from>
    <xdr:to>
      <xdr:col>107</xdr:col>
      <xdr:colOff>101600</xdr:colOff>
      <xdr:row>76</xdr:row>
      <xdr:rowOff>15118</xdr:rowOff>
    </xdr:to>
    <xdr:sp macro="" textlink="">
      <xdr:nvSpPr>
        <xdr:cNvPr id="863" name="フローチャート: 判断 862"/>
        <xdr:cNvSpPr/>
      </xdr:nvSpPr>
      <xdr:spPr>
        <a:xfrm>
          <a:off x="20383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6245</xdr:rowOff>
    </xdr:from>
    <xdr:ext cx="534377" cy="259045"/>
    <xdr:sp macro="" textlink="">
      <xdr:nvSpPr>
        <xdr:cNvPr id="864" name="テキスト ボックス 863"/>
        <xdr:cNvSpPr txBox="1"/>
      </xdr:nvSpPr>
      <xdr:spPr>
        <a:xfrm>
          <a:off x="20167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147038</xdr:rowOff>
    </xdr:from>
    <xdr:to>
      <xdr:col>102</xdr:col>
      <xdr:colOff>114300</xdr:colOff>
      <xdr:row>76</xdr:row>
      <xdr:rowOff>6381</xdr:rowOff>
    </xdr:to>
    <xdr:cxnSp macro="">
      <xdr:nvCxnSpPr>
        <xdr:cNvPr id="865" name="直線コネクタ 864"/>
        <xdr:cNvCxnSpPr/>
      </xdr:nvCxnSpPr>
      <xdr:spPr>
        <a:xfrm flipV="1">
          <a:off x="18656300" y="13005788"/>
          <a:ext cx="8890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90729</xdr:rowOff>
    </xdr:from>
    <xdr:to>
      <xdr:col>102</xdr:col>
      <xdr:colOff>165100</xdr:colOff>
      <xdr:row>76</xdr:row>
      <xdr:rowOff>20879</xdr:rowOff>
    </xdr:to>
    <xdr:sp macro="" textlink="">
      <xdr:nvSpPr>
        <xdr:cNvPr id="866" name="フローチャート: 判断 865"/>
        <xdr:cNvSpPr/>
      </xdr:nvSpPr>
      <xdr:spPr>
        <a:xfrm>
          <a:off x="19494500" y="1294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37406</xdr:rowOff>
    </xdr:from>
    <xdr:ext cx="534377" cy="259045"/>
    <xdr:sp macro="" textlink="">
      <xdr:nvSpPr>
        <xdr:cNvPr id="867" name="テキスト ボックス 866"/>
        <xdr:cNvSpPr txBox="1"/>
      </xdr:nvSpPr>
      <xdr:spPr>
        <a:xfrm>
          <a:off x="19278111" y="127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112034</xdr:rowOff>
    </xdr:from>
    <xdr:to>
      <xdr:col>98</xdr:col>
      <xdr:colOff>38100</xdr:colOff>
      <xdr:row>76</xdr:row>
      <xdr:rowOff>42183</xdr:rowOff>
    </xdr:to>
    <xdr:sp macro="" textlink="">
      <xdr:nvSpPr>
        <xdr:cNvPr id="868" name="フローチャート: 判断 867"/>
        <xdr:cNvSpPr/>
      </xdr:nvSpPr>
      <xdr:spPr>
        <a:xfrm>
          <a:off x="18605500" y="1297078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58711</xdr:rowOff>
    </xdr:from>
    <xdr:ext cx="534377" cy="259045"/>
    <xdr:sp macro="" textlink="">
      <xdr:nvSpPr>
        <xdr:cNvPr id="869" name="テキスト ボックス 868"/>
        <xdr:cNvSpPr txBox="1"/>
      </xdr:nvSpPr>
      <xdr:spPr>
        <a:xfrm>
          <a:off x="18389111" y="1274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52164</xdr:rowOff>
    </xdr:from>
    <xdr:to>
      <xdr:col>116</xdr:col>
      <xdr:colOff>114300</xdr:colOff>
      <xdr:row>75</xdr:row>
      <xdr:rowOff>153764</xdr:rowOff>
    </xdr:to>
    <xdr:sp macro="" textlink="">
      <xdr:nvSpPr>
        <xdr:cNvPr id="875" name="楕円 874"/>
        <xdr:cNvSpPr/>
      </xdr:nvSpPr>
      <xdr:spPr>
        <a:xfrm>
          <a:off x="22110700" y="1291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75041</xdr:rowOff>
    </xdr:from>
    <xdr:ext cx="534377" cy="259045"/>
    <xdr:sp macro="" textlink="">
      <xdr:nvSpPr>
        <xdr:cNvPr id="876" name="繰出金該当値テキスト"/>
        <xdr:cNvSpPr txBox="1"/>
      </xdr:nvSpPr>
      <xdr:spPr>
        <a:xfrm>
          <a:off x="22212300" y="1276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65491</xdr:rowOff>
    </xdr:from>
    <xdr:to>
      <xdr:col>112</xdr:col>
      <xdr:colOff>38100</xdr:colOff>
      <xdr:row>75</xdr:row>
      <xdr:rowOff>167091</xdr:rowOff>
    </xdr:to>
    <xdr:sp macro="" textlink="">
      <xdr:nvSpPr>
        <xdr:cNvPr id="877" name="楕円 876"/>
        <xdr:cNvSpPr/>
      </xdr:nvSpPr>
      <xdr:spPr>
        <a:xfrm>
          <a:off x="212725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12168</xdr:rowOff>
    </xdr:from>
    <xdr:ext cx="534377" cy="259045"/>
    <xdr:sp macro="" textlink="">
      <xdr:nvSpPr>
        <xdr:cNvPr id="878" name="テキスト ボックス 877"/>
        <xdr:cNvSpPr txBox="1"/>
      </xdr:nvSpPr>
      <xdr:spPr>
        <a:xfrm>
          <a:off x="21056111" y="1269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75436</xdr:rowOff>
    </xdr:from>
    <xdr:to>
      <xdr:col>107</xdr:col>
      <xdr:colOff>101600</xdr:colOff>
      <xdr:row>76</xdr:row>
      <xdr:rowOff>5586</xdr:rowOff>
    </xdr:to>
    <xdr:sp macro="" textlink="">
      <xdr:nvSpPr>
        <xdr:cNvPr id="879" name="楕円 878"/>
        <xdr:cNvSpPr/>
      </xdr:nvSpPr>
      <xdr:spPr>
        <a:xfrm>
          <a:off x="20383500" y="1293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22113</xdr:rowOff>
    </xdr:from>
    <xdr:ext cx="534377" cy="259045"/>
    <xdr:sp macro="" textlink="">
      <xdr:nvSpPr>
        <xdr:cNvPr id="880" name="テキスト ボックス 879"/>
        <xdr:cNvSpPr txBox="1"/>
      </xdr:nvSpPr>
      <xdr:spPr>
        <a:xfrm>
          <a:off x="20167111" y="1270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96238</xdr:rowOff>
    </xdr:from>
    <xdr:to>
      <xdr:col>102</xdr:col>
      <xdr:colOff>165100</xdr:colOff>
      <xdr:row>76</xdr:row>
      <xdr:rowOff>26389</xdr:rowOff>
    </xdr:to>
    <xdr:sp macro="" textlink="">
      <xdr:nvSpPr>
        <xdr:cNvPr id="881" name="楕円 880"/>
        <xdr:cNvSpPr/>
      </xdr:nvSpPr>
      <xdr:spPr>
        <a:xfrm>
          <a:off x="19494500" y="129549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17515</xdr:rowOff>
    </xdr:from>
    <xdr:ext cx="534377" cy="259045"/>
    <xdr:sp macro="" textlink="">
      <xdr:nvSpPr>
        <xdr:cNvPr id="882" name="テキスト ボックス 881"/>
        <xdr:cNvSpPr txBox="1"/>
      </xdr:nvSpPr>
      <xdr:spPr>
        <a:xfrm>
          <a:off x="19278111" y="1304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127030</xdr:rowOff>
    </xdr:from>
    <xdr:to>
      <xdr:col>98</xdr:col>
      <xdr:colOff>38100</xdr:colOff>
      <xdr:row>76</xdr:row>
      <xdr:rowOff>57181</xdr:rowOff>
    </xdr:to>
    <xdr:sp macro="" textlink="">
      <xdr:nvSpPr>
        <xdr:cNvPr id="883" name="楕円 882"/>
        <xdr:cNvSpPr/>
      </xdr:nvSpPr>
      <xdr:spPr>
        <a:xfrm>
          <a:off x="18605500" y="129857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48308</xdr:rowOff>
    </xdr:from>
    <xdr:ext cx="534377" cy="259045"/>
    <xdr:sp macro="" textlink="">
      <xdr:nvSpPr>
        <xdr:cNvPr id="884" name="テキスト ボックス 883"/>
        <xdr:cNvSpPr txBox="1"/>
      </xdr:nvSpPr>
      <xdr:spPr>
        <a:xfrm>
          <a:off x="18389111" y="130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515,154</a:t>
          </a:r>
          <a:r>
            <a:rPr kumimoji="1" lang="ja-JP" altLang="en-US" sz="1300">
              <a:latin typeface="ＭＳ Ｐゴシック" panose="020B0600070205080204" pitchFamily="50" charset="-128"/>
              <a:ea typeface="ＭＳ Ｐゴシック" panose="020B0600070205080204" pitchFamily="50" charset="-128"/>
            </a:rPr>
            <a:t>円で、前年度から</a:t>
          </a:r>
          <a:r>
            <a:rPr kumimoji="1" lang="en-US" altLang="ja-JP" sz="1300">
              <a:latin typeface="ＭＳ Ｐゴシック" panose="020B0600070205080204" pitchFamily="50" charset="-128"/>
              <a:ea typeface="ＭＳ Ｐゴシック" panose="020B0600070205080204" pitchFamily="50" charset="-128"/>
            </a:rPr>
            <a:t>4,289</a:t>
          </a:r>
          <a:r>
            <a:rPr kumimoji="1" lang="ja-JP" altLang="en-US" sz="1300">
              <a:latin typeface="ＭＳ Ｐゴシック" panose="020B0600070205080204" pitchFamily="50" charset="-128"/>
              <a:ea typeface="ＭＳ Ｐゴシック" panose="020B0600070205080204" pitchFamily="50" charset="-128"/>
            </a:rPr>
            <a:t>円の減となっている。人件費は、退職者の増などで増加しているほか、物件費は、エネルギー価格・物価高騰の影響による公共施設光熱費の増などにより増加し、補助費等は、新施設に係る起債償還の本格化による一部事務組合負担金の増や、物価高騰対策支援事業の実施などにより増加している。公債費は、第三セクター等改革推進債の繰上償還を行っ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を除いておおむね同水準で推移しているが、類似団体等の平均をいずれも上回っており、今後、起債発行額の抑制などに努めていく。繰出金は、同程度で推移しているが、国民健康保険、介護保険及び後期高齢者医療の各特別会計においては、健診の受診率向上や介護予防事業の推進による医療費や介護給付の抑制に取り組むなどして、普通会計の負担額の軽減を図る。普通建設事業のうち、大きな割合を占める更新整備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類似団体等の平均を下回っている状況であるが、今後も、公共施設等総合管理計画等に基づき公共施設の統廃合や複合化を進めるとともに、維持管理コストの圧縮や予防的修繕などの適切な実施による施設の長寿命化を図り、施設更新コストの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岡山県津山市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97,645
96,555
506.33
52,247,762
50,302,264
1,858,520
28,410,001
64,488,575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54661</xdr:rowOff>
    </xdr:from>
    <xdr:to>
      <xdr:col>24</xdr:col>
      <xdr:colOff>63500</xdr:colOff>
      <xdr:row>34</xdr:row>
      <xdr:rowOff>93980</xdr:rowOff>
    </xdr:to>
    <xdr:cxnSp macro="">
      <xdr:nvCxnSpPr>
        <xdr:cNvPr id="59" name="直線コネクタ 58"/>
        <xdr:cNvCxnSpPr/>
      </xdr:nvCxnSpPr>
      <xdr:spPr>
        <a:xfrm>
          <a:off x="3797300" y="5883961"/>
          <a:ext cx="8382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54661</xdr:rowOff>
    </xdr:from>
    <xdr:to>
      <xdr:col>19</xdr:col>
      <xdr:colOff>177800</xdr:colOff>
      <xdr:row>34</xdr:row>
      <xdr:rowOff>115469</xdr:rowOff>
    </xdr:to>
    <xdr:cxnSp macro="">
      <xdr:nvCxnSpPr>
        <xdr:cNvPr id="62" name="直線コネクタ 61"/>
        <xdr:cNvCxnSpPr/>
      </xdr:nvCxnSpPr>
      <xdr:spPr>
        <a:xfrm flipV="1">
          <a:off x="2908300" y="588396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54661</xdr:rowOff>
    </xdr:from>
    <xdr:to>
      <xdr:col>15</xdr:col>
      <xdr:colOff>50800</xdr:colOff>
      <xdr:row>34</xdr:row>
      <xdr:rowOff>115469</xdr:rowOff>
    </xdr:to>
    <xdr:cxnSp macro="">
      <xdr:nvCxnSpPr>
        <xdr:cNvPr id="65" name="直線コネクタ 64"/>
        <xdr:cNvCxnSpPr/>
      </xdr:nvCxnSpPr>
      <xdr:spPr>
        <a:xfrm>
          <a:off x="2019300" y="5883961"/>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141478</xdr:rowOff>
    </xdr:from>
    <xdr:to>
      <xdr:col>15</xdr:col>
      <xdr:colOff>101600</xdr:colOff>
      <xdr:row>35</xdr:row>
      <xdr:rowOff>71628</xdr:rowOff>
    </xdr:to>
    <xdr:sp macro="" textlink="">
      <xdr:nvSpPr>
        <xdr:cNvPr id="66" name="フローチャート: 判断 65"/>
        <xdr:cNvSpPr/>
      </xdr:nvSpPr>
      <xdr:spPr>
        <a:xfrm>
          <a:off x="2857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62755</xdr:rowOff>
    </xdr:from>
    <xdr:ext cx="469744" cy="259045"/>
    <xdr:sp macro="" textlink="">
      <xdr:nvSpPr>
        <xdr:cNvPr id="67" name="テキスト ボックス 66"/>
        <xdr:cNvSpPr txBox="1"/>
      </xdr:nvSpPr>
      <xdr:spPr>
        <a:xfrm>
          <a:off x="2673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38659</xdr:rowOff>
    </xdr:from>
    <xdr:to>
      <xdr:col>10</xdr:col>
      <xdr:colOff>114300</xdr:colOff>
      <xdr:row>34</xdr:row>
      <xdr:rowOff>54661</xdr:rowOff>
    </xdr:to>
    <xdr:cxnSp macro="">
      <xdr:nvCxnSpPr>
        <xdr:cNvPr id="68" name="直線コネクタ 67"/>
        <xdr:cNvCxnSpPr/>
      </xdr:nvCxnSpPr>
      <xdr:spPr>
        <a:xfrm>
          <a:off x="1130300" y="586795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55981</xdr:rowOff>
    </xdr:from>
    <xdr:to>
      <xdr:col>10</xdr:col>
      <xdr:colOff>165100</xdr:colOff>
      <xdr:row>36</xdr:row>
      <xdr:rowOff>157581</xdr:rowOff>
    </xdr:to>
    <xdr:sp macro="" textlink="">
      <xdr:nvSpPr>
        <xdr:cNvPr id="69" name="フローチャート: 判断 68"/>
        <xdr:cNvSpPr/>
      </xdr:nvSpPr>
      <xdr:spPr>
        <a:xfrm>
          <a:off x="1968500" y="622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148708</xdr:rowOff>
    </xdr:from>
    <xdr:ext cx="469744" cy="259045"/>
    <xdr:sp macro="" textlink="">
      <xdr:nvSpPr>
        <xdr:cNvPr id="70" name="テキスト ボックス 69"/>
        <xdr:cNvSpPr txBox="1"/>
      </xdr:nvSpPr>
      <xdr:spPr>
        <a:xfrm>
          <a:off x="1784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64669</xdr:rowOff>
    </xdr:from>
    <xdr:to>
      <xdr:col>6</xdr:col>
      <xdr:colOff>38100</xdr:colOff>
      <xdr:row>36</xdr:row>
      <xdr:rowOff>166269</xdr:rowOff>
    </xdr:to>
    <xdr:sp macro="" textlink="">
      <xdr:nvSpPr>
        <xdr:cNvPr id="71" name="フローチャート: 判断 70"/>
        <xdr:cNvSpPr/>
      </xdr:nvSpPr>
      <xdr:spPr>
        <a:xfrm>
          <a:off x="1079500" y="623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157396</xdr:rowOff>
    </xdr:from>
    <xdr:ext cx="469744" cy="259045"/>
    <xdr:sp macro="" textlink="">
      <xdr:nvSpPr>
        <xdr:cNvPr id="72" name="テキスト ボックス 71"/>
        <xdr:cNvSpPr txBox="1"/>
      </xdr:nvSpPr>
      <xdr:spPr>
        <a:xfrm>
          <a:off x="895428" y="632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78" name="楕円 77"/>
        <xdr:cNvSpPr/>
      </xdr:nvSpPr>
      <xdr:spPr>
        <a:xfrm>
          <a:off x="45847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66057</xdr:rowOff>
    </xdr:from>
    <xdr:ext cx="469744" cy="259045"/>
    <xdr:sp macro="" textlink="">
      <xdr:nvSpPr>
        <xdr:cNvPr id="79" name="議会費該当値テキスト"/>
        <xdr:cNvSpPr txBox="1"/>
      </xdr:nvSpPr>
      <xdr:spPr>
        <a:xfrm>
          <a:off x="4686300"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3861</xdr:rowOff>
    </xdr:from>
    <xdr:to>
      <xdr:col>20</xdr:col>
      <xdr:colOff>38100</xdr:colOff>
      <xdr:row>34</xdr:row>
      <xdr:rowOff>105461</xdr:rowOff>
    </xdr:to>
    <xdr:sp macro="" textlink="">
      <xdr:nvSpPr>
        <xdr:cNvPr id="80" name="楕円 79"/>
        <xdr:cNvSpPr/>
      </xdr:nvSpPr>
      <xdr:spPr>
        <a:xfrm>
          <a:off x="3746500" y="5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121988</xdr:rowOff>
    </xdr:from>
    <xdr:ext cx="469744" cy="259045"/>
    <xdr:sp macro="" textlink="">
      <xdr:nvSpPr>
        <xdr:cNvPr id="81" name="テキスト ボックス 80"/>
        <xdr:cNvSpPr txBox="1"/>
      </xdr:nvSpPr>
      <xdr:spPr>
        <a:xfrm>
          <a:off x="3562428" y="56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64669</xdr:rowOff>
    </xdr:from>
    <xdr:to>
      <xdr:col>15</xdr:col>
      <xdr:colOff>101600</xdr:colOff>
      <xdr:row>34</xdr:row>
      <xdr:rowOff>166269</xdr:rowOff>
    </xdr:to>
    <xdr:sp macro="" textlink="">
      <xdr:nvSpPr>
        <xdr:cNvPr id="82" name="楕円 81"/>
        <xdr:cNvSpPr/>
      </xdr:nvSpPr>
      <xdr:spPr>
        <a:xfrm>
          <a:off x="2857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11346</xdr:rowOff>
    </xdr:from>
    <xdr:ext cx="469744" cy="259045"/>
    <xdr:sp macro="" textlink="">
      <xdr:nvSpPr>
        <xdr:cNvPr id="83" name="テキスト ボックス 82"/>
        <xdr:cNvSpPr txBox="1"/>
      </xdr:nvSpPr>
      <xdr:spPr>
        <a:xfrm>
          <a:off x="2673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3861</xdr:rowOff>
    </xdr:from>
    <xdr:to>
      <xdr:col>10</xdr:col>
      <xdr:colOff>165100</xdr:colOff>
      <xdr:row>34</xdr:row>
      <xdr:rowOff>105461</xdr:rowOff>
    </xdr:to>
    <xdr:sp macro="" textlink="">
      <xdr:nvSpPr>
        <xdr:cNvPr id="84" name="楕円 83"/>
        <xdr:cNvSpPr/>
      </xdr:nvSpPr>
      <xdr:spPr>
        <a:xfrm>
          <a:off x="1968500" y="583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121988</xdr:rowOff>
    </xdr:from>
    <xdr:ext cx="469744" cy="259045"/>
    <xdr:sp macro="" textlink="">
      <xdr:nvSpPr>
        <xdr:cNvPr id="85" name="テキスト ボックス 84"/>
        <xdr:cNvSpPr txBox="1"/>
      </xdr:nvSpPr>
      <xdr:spPr>
        <a:xfrm>
          <a:off x="1784428" y="5608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159309</xdr:rowOff>
    </xdr:from>
    <xdr:to>
      <xdr:col>6</xdr:col>
      <xdr:colOff>38100</xdr:colOff>
      <xdr:row>34</xdr:row>
      <xdr:rowOff>89459</xdr:rowOff>
    </xdr:to>
    <xdr:sp macro="" textlink="">
      <xdr:nvSpPr>
        <xdr:cNvPr id="86" name="楕円 85"/>
        <xdr:cNvSpPr/>
      </xdr:nvSpPr>
      <xdr:spPr>
        <a:xfrm>
          <a:off x="1079500" y="58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105986</xdr:rowOff>
    </xdr:from>
    <xdr:ext cx="469744" cy="259045"/>
    <xdr:sp macro="" textlink="">
      <xdr:nvSpPr>
        <xdr:cNvPr id="87" name="テキスト ボックス 86"/>
        <xdr:cNvSpPr txBox="1"/>
      </xdr:nvSpPr>
      <xdr:spPr>
        <a:xfrm>
          <a:off x="895428" y="559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80329</xdr:rowOff>
    </xdr:from>
    <xdr:to>
      <xdr:col>24</xdr:col>
      <xdr:colOff>63500</xdr:colOff>
      <xdr:row>58</xdr:row>
      <xdr:rowOff>104039</xdr:rowOff>
    </xdr:to>
    <xdr:cxnSp macro="">
      <xdr:nvCxnSpPr>
        <xdr:cNvPr id="119" name="直線コネクタ 118"/>
        <xdr:cNvCxnSpPr/>
      </xdr:nvCxnSpPr>
      <xdr:spPr>
        <a:xfrm flipV="1">
          <a:off x="3797300" y="10024429"/>
          <a:ext cx="838200" cy="2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74952</xdr:rowOff>
    </xdr:from>
    <xdr:to>
      <xdr:col>19</xdr:col>
      <xdr:colOff>177800</xdr:colOff>
      <xdr:row>58</xdr:row>
      <xdr:rowOff>104039</xdr:rowOff>
    </xdr:to>
    <xdr:cxnSp macro="">
      <xdr:nvCxnSpPr>
        <xdr:cNvPr id="122" name="直線コネクタ 121"/>
        <xdr:cNvCxnSpPr/>
      </xdr:nvCxnSpPr>
      <xdr:spPr>
        <a:xfrm>
          <a:off x="2908300" y="8990352"/>
          <a:ext cx="889000" cy="105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74952</xdr:rowOff>
    </xdr:from>
    <xdr:to>
      <xdr:col>15</xdr:col>
      <xdr:colOff>50800</xdr:colOff>
      <xdr:row>58</xdr:row>
      <xdr:rowOff>10334</xdr:rowOff>
    </xdr:to>
    <xdr:cxnSp macro="">
      <xdr:nvCxnSpPr>
        <xdr:cNvPr id="125" name="直線コネクタ 124"/>
        <xdr:cNvCxnSpPr/>
      </xdr:nvCxnSpPr>
      <xdr:spPr>
        <a:xfrm flipV="1">
          <a:off x="2019300" y="8990352"/>
          <a:ext cx="889000" cy="96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14986</xdr:rowOff>
    </xdr:from>
    <xdr:to>
      <xdr:col>15</xdr:col>
      <xdr:colOff>101600</xdr:colOff>
      <xdr:row>50</xdr:row>
      <xdr:rowOff>116586</xdr:rowOff>
    </xdr:to>
    <xdr:sp macro="" textlink="">
      <xdr:nvSpPr>
        <xdr:cNvPr id="126" name="フローチャート: 判断 125"/>
        <xdr:cNvSpPr/>
      </xdr:nvSpPr>
      <xdr:spPr>
        <a:xfrm>
          <a:off x="2857500" y="858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133113</xdr:rowOff>
    </xdr:from>
    <xdr:ext cx="599010" cy="259045"/>
    <xdr:sp macro="" textlink="">
      <xdr:nvSpPr>
        <xdr:cNvPr id="127" name="テキスト ボックス 126"/>
        <xdr:cNvSpPr txBox="1"/>
      </xdr:nvSpPr>
      <xdr:spPr>
        <a:xfrm>
          <a:off x="2608795" y="836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10334</xdr:rowOff>
    </xdr:from>
    <xdr:to>
      <xdr:col>10</xdr:col>
      <xdr:colOff>114300</xdr:colOff>
      <xdr:row>58</xdr:row>
      <xdr:rowOff>66418</xdr:rowOff>
    </xdr:to>
    <xdr:cxnSp macro="">
      <xdr:nvCxnSpPr>
        <xdr:cNvPr id="128" name="直線コネクタ 127"/>
        <xdr:cNvCxnSpPr/>
      </xdr:nvCxnSpPr>
      <xdr:spPr>
        <a:xfrm flipV="1">
          <a:off x="1130300" y="9954434"/>
          <a:ext cx="889000" cy="5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66334</xdr:rowOff>
    </xdr:from>
    <xdr:to>
      <xdr:col>10</xdr:col>
      <xdr:colOff>165100</xdr:colOff>
      <xdr:row>57</xdr:row>
      <xdr:rowOff>167934</xdr:rowOff>
    </xdr:to>
    <xdr:sp macro="" textlink="">
      <xdr:nvSpPr>
        <xdr:cNvPr id="129" name="フローチャート: 判断 128"/>
        <xdr:cNvSpPr/>
      </xdr:nvSpPr>
      <xdr:spPr>
        <a:xfrm>
          <a:off x="1968500" y="983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13011</xdr:rowOff>
    </xdr:from>
    <xdr:ext cx="534377" cy="259045"/>
    <xdr:sp macro="" textlink="">
      <xdr:nvSpPr>
        <xdr:cNvPr id="130" name="テキスト ボックス 129"/>
        <xdr:cNvSpPr txBox="1"/>
      </xdr:nvSpPr>
      <xdr:spPr>
        <a:xfrm>
          <a:off x="1752111" y="961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92666</xdr:rowOff>
    </xdr:from>
    <xdr:to>
      <xdr:col>6</xdr:col>
      <xdr:colOff>38100</xdr:colOff>
      <xdr:row>58</xdr:row>
      <xdr:rowOff>22816</xdr:rowOff>
    </xdr:to>
    <xdr:sp macro="" textlink="">
      <xdr:nvSpPr>
        <xdr:cNvPr id="131" name="フローチャート: 判断 130"/>
        <xdr:cNvSpPr/>
      </xdr:nvSpPr>
      <xdr:spPr>
        <a:xfrm>
          <a:off x="1079500" y="986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39343</xdr:rowOff>
    </xdr:from>
    <xdr:ext cx="534377" cy="259045"/>
    <xdr:sp macro="" textlink="">
      <xdr:nvSpPr>
        <xdr:cNvPr id="132" name="テキスト ボックス 131"/>
        <xdr:cNvSpPr txBox="1"/>
      </xdr:nvSpPr>
      <xdr:spPr>
        <a:xfrm>
          <a:off x="863111" y="964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29529</xdr:rowOff>
    </xdr:from>
    <xdr:to>
      <xdr:col>24</xdr:col>
      <xdr:colOff>114300</xdr:colOff>
      <xdr:row>58</xdr:row>
      <xdr:rowOff>131129</xdr:rowOff>
    </xdr:to>
    <xdr:sp macro="" textlink="">
      <xdr:nvSpPr>
        <xdr:cNvPr id="138" name="楕円 137"/>
        <xdr:cNvSpPr/>
      </xdr:nvSpPr>
      <xdr:spPr>
        <a:xfrm>
          <a:off x="4584700" y="997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7956</xdr:rowOff>
    </xdr:from>
    <xdr:ext cx="534377" cy="259045"/>
    <xdr:sp macro="" textlink="">
      <xdr:nvSpPr>
        <xdr:cNvPr id="139" name="総務費該当値テキスト"/>
        <xdr:cNvSpPr txBox="1"/>
      </xdr:nvSpPr>
      <xdr:spPr>
        <a:xfrm>
          <a:off x="4686300" y="99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53239</xdr:rowOff>
    </xdr:from>
    <xdr:to>
      <xdr:col>20</xdr:col>
      <xdr:colOff>38100</xdr:colOff>
      <xdr:row>58</xdr:row>
      <xdr:rowOff>154839</xdr:rowOff>
    </xdr:to>
    <xdr:sp macro="" textlink="">
      <xdr:nvSpPr>
        <xdr:cNvPr id="140" name="楕円 139"/>
        <xdr:cNvSpPr/>
      </xdr:nvSpPr>
      <xdr:spPr>
        <a:xfrm>
          <a:off x="3746500" y="999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145966</xdr:rowOff>
    </xdr:from>
    <xdr:ext cx="534377" cy="259045"/>
    <xdr:sp macro="" textlink="">
      <xdr:nvSpPr>
        <xdr:cNvPr id="141" name="テキスト ボックス 140"/>
        <xdr:cNvSpPr txBox="1"/>
      </xdr:nvSpPr>
      <xdr:spPr>
        <a:xfrm>
          <a:off x="3530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24152</xdr:rowOff>
    </xdr:from>
    <xdr:to>
      <xdr:col>15</xdr:col>
      <xdr:colOff>101600</xdr:colOff>
      <xdr:row>52</xdr:row>
      <xdr:rowOff>125752</xdr:rowOff>
    </xdr:to>
    <xdr:sp macro="" textlink="">
      <xdr:nvSpPr>
        <xdr:cNvPr id="142" name="楕円 141"/>
        <xdr:cNvSpPr/>
      </xdr:nvSpPr>
      <xdr:spPr>
        <a:xfrm>
          <a:off x="2857500" y="893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116879</xdr:rowOff>
    </xdr:from>
    <xdr:ext cx="599010" cy="259045"/>
    <xdr:sp macro="" textlink="">
      <xdr:nvSpPr>
        <xdr:cNvPr id="143" name="テキスト ボックス 142"/>
        <xdr:cNvSpPr txBox="1"/>
      </xdr:nvSpPr>
      <xdr:spPr>
        <a:xfrm>
          <a:off x="2608795" y="903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130984</xdr:rowOff>
    </xdr:from>
    <xdr:to>
      <xdr:col>10</xdr:col>
      <xdr:colOff>165100</xdr:colOff>
      <xdr:row>58</xdr:row>
      <xdr:rowOff>61134</xdr:rowOff>
    </xdr:to>
    <xdr:sp macro="" textlink="">
      <xdr:nvSpPr>
        <xdr:cNvPr id="144" name="楕円 143"/>
        <xdr:cNvSpPr/>
      </xdr:nvSpPr>
      <xdr:spPr>
        <a:xfrm>
          <a:off x="1968500" y="990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52261</xdr:rowOff>
    </xdr:from>
    <xdr:ext cx="534377" cy="259045"/>
    <xdr:sp macro="" textlink="">
      <xdr:nvSpPr>
        <xdr:cNvPr id="145" name="テキスト ボックス 144"/>
        <xdr:cNvSpPr txBox="1"/>
      </xdr:nvSpPr>
      <xdr:spPr>
        <a:xfrm>
          <a:off x="1752111" y="999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15618</xdr:rowOff>
    </xdr:from>
    <xdr:to>
      <xdr:col>6</xdr:col>
      <xdr:colOff>38100</xdr:colOff>
      <xdr:row>58</xdr:row>
      <xdr:rowOff>117218</xdr:rowOff>
    </xdr:to>
    <xdr:sp macro="" textlink="">
      <xdr:nvSpPr>
        <xdr:cNvPr id="146" name="楕円 145"/>
        <xdr:cNvSpPr/>
      </xdr:nvSpPr>
      <xdr:spPr>
        <a:xfrm>
          <a:off x="1079500" y="99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108345</xdr:rowOff>
    </xdr:from>
    <xdr:ext cx="534377" cy="259045"/>
    <xdr:sp macro="" textlink="">
      <xdr:nvSpPr>
        <xdr:cNvPr id="147" name="テキスト ボックス 146"/>
        <xdr:cNvSpPr txBox="1"/>
      </xdr:nvSpPr>
      <xdr:spPr>
        <a:xfrm>
          <a:off x="863111" y="100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17158</xdr:rowOff>
    </xdr:from>
    <xdr:to>
      <xdr:col>24</xdr:col>
      <xdr:colOff>63500</xdr:colOff>
      <xdr:row>74</xdr:row>
      <xdr:rowOff>64630</xdr:rowOff>
    </xdr:to>
    <xdr:cxnSp macro="">
      <xdr:nvCxnSpPr>
        <xdr:cNvPr id="177" name="直線コネクタ 176"/>
        <xdr:cNvCxnSpPr/>
      </xdr:nvCxnSpPr>
      <xdr:spPr>
        <a:xfrm>
          <a:off x="3797300" y="12533008"/>
          <a:ext cx="838200" cy="21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17158</xdr:rowOff>
    </xdr:from>
    <xdr:to>
      <xdr:col>19</xdr:col>
      <xdr:colOff>177800</xdr:colOff>
      <xdr:row>75</xdr:row>
      <xdr:rowOff>55588</xdr:rowOff>
    </xdr:to>
    <xdr:cxnSp macro="">
      <xdr:nvCxnSpPr>
        <xdr:cNvPr id="180" name="直線コネクタ 179"/>
        <xdr:cNvCxnSpPr/>
      </xdr:nvCxnSpPr>
      <xdr:spPr>
        <a:xfrm flipV="1">
          <a:off x="2908300" y="12533008"/>
          <a:ext cx="889000" cy="381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55588</xdr:rowOff>
    </xdr:from>
    <xdr:to>
      <xdr:col>15</xdr:col>
      <xdr:colOff>50800</xdr:colOff>
      <xdr:row>75</xdr:row>
      <xdr:rowOff>127495</xdr:rowOff>
    </xdr:to>
    <xdr:cxnSp macro="">
      <xdr:nvCxnSpPr>
        <xdr:cNvPr id="183" name="直線コネクタ 182"/>
        <xdr:cNvCxnSpPr/>
      </xdr:nvCxnSpPr>
      <xdr:spPr>
        <a:xfrm flipV="1">
          <a:off x="2019300" y="12914338"/>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144894</xdr:rowOff>
    </xdr:from>
    <xdr:to>
      <xdr:col>15</xdr:col>
      <xdr:colOff>101600</xdr:colOff>
      <xdr:row>75</xdr:row>
      <xdr:rowOff>75044</xdr:rowOff>
    </xdr:to>
    <xdr:sp macro="" textlink="">
      <xdr:nvSpPr>
        <xdr:cNvPr id="184" name="フローチャート: 判断 183"/>
        <xdr:cNvSpPr/>
      </xdr:nvSpPr>
      <xdr:spPr>
        <a:xfrm>
          <a:off x="2857500" y="12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91571</xdr:rowOff>
    </xdr:from>
    <xdr:ext cx="599010" cy="259045"/>
    <xdr:sp macro="" textlink="">
      <xdr:nvSpPr>
        <xdr:cNvPr id="185" name="テキスト ボックス 184"/>
        <xdr:cNvSpPr txBox="1"/>
      </xdr:nvSpPr>
      <xdr:spPr>
        <a:xfrm>
          <a:off x="2608795" y="1260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127495</xdr:rowOff>
    </xdr:from>
    <xdr:to>
      <xdr:col>10</xdr:col>
      <xdr:colOff>114300</xdr:colOff>
      <xdr:row>76</xdr:row>
      <xdr:rowOff>12560</xdr:rowOff>
    </xdr:to>
    <xdr:cxnSp macro="">
      <xdr:nvCxnSpPr>
        <xdr:cNvPr id="186" name="直線コネクタ 185"/>
        <xdr:cNvCxnSpPr/>
      </xdr:nvCxnSpPr>
      <xdr:spPr>
        <a:xfrm flipV="1">
          <a:off x="1130300" y="12986245"/>
          <a:ext cx="889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98234</xdr:rowOff>
    </xdr:from>
    <xdr:to>
      <xdr:col>10</xdr:col>
      <xdr:colOff>165100</xdr:colOff>
      <xdr:row>75</xdr:row>
      <xdr:rowOff>28384</xdr:rowOff>
    </xdr:to>
    <xdr:sp macro="" textlink="">
      <xdr:nvSpPr>
        <xdr:cNvPr id="187" name="フローチャート: 判断 186"/>
        <xdr:cNvSpPr/>
      </xdr:nvSpPr>
      <xdr:spPr>
        <a:xfrm>
          <a:off x="1968500" y="1278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44911</xdr:rowOff>
    </xdr:from>
    <xdr:ext cx="599010" cy="259045"/>
    <xdr:sp macro="" textlink="">
      <xdr:nvSpPr>
        <xdr:cNvPr id="188" name="テキスト ボックス 187"/>
        <xdr:cNvSpPr txBox="1"/>
      </xdr:nvSpPr>
      <xdr:spPr>
        <a:xfrm>
          <a:off x="1719795" y="1256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10160</xdr:rowOff>
    </xdr:from>
    <xdr:to>
      <xdr:col>6</xdr:col>
      <xdr:colOff>38100</xdr:colOff>
      <xdr:row>75</xdr:row>
      <xdr:rowOff>111760</xdr:rowOff>
    </xdr:to>
    <xdr:sp macro="" textlink="">
      <xdr:nvSpPr>
        <xdr:cNvPr id="189" name="フローチャート: 判断 188"/>
        <xdr:cNvSpPr/>
      </xdr:nvSpPr>
      <xdr:spPr>
        <a:xfrm>
          <a:off x="1079500" y="1286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128287</xdr:rowOff>
    </xdr:from>
    <xdr:ext cx="599010" cy="259045"/>
    <xdr:sp macro="" textlink="">
      <xdr:nvSpPr>
        <xdr:cNvPr id="190" name="テキスト ボックス 189"/>
        <xdr:cNvSpPr txBox="1"/>
      </xdr:nvSpPr>
      <xdr:spPr>
        <a:xfrm>
          <a:off x="830795" y="1264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13830</xdr:rowOff>
    </xdr:from>
    <xdr:to>
      <xdr:col>24</xdr:col>
      <xdr:colOff>114300</xdr:colOff>
      <xdr:row>74</xdr:row>
      <xdr:rowOff>115430</xdr:rowOff>
    </xdr:to>
    <xdr:sp macro="" textlink="">
      <xdr:nvSpPr>
        <xdr:cNvPr id="196" name="楕円 195"/>
        <xdr:cNvSpPr/>
      </xdr:nvSpPr>
      <xdr:spPr>
        <a:xfrm>
          <a:off x="4584700" y="1270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36707</xdr:rowOff>
    </xdr:from>
    <xdr:ext cx="599010" cy="259045"/>
    <xdr:sp macro="" textlink="">
      <xdr:nvSpPr>
        <xdr:cNvPr id="197" name="民生費該当値テキスト"/>
        <xdr:cNvSpPr txBox="1"/>
      </xdr:nvSpPr>
      <xdr:spPr>
        <a:xfrm>
          <a:off x="4686300" y="12552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137808</xdr:rowOff>
    </xdr:from>
    <xdr:to>
      <xdr:col>20</xdr:col>
      <xdr:colOff>38100</xdr:colOff>
      <xdr:row>73</xdr:row>
      <xdr:rowOff>67958</xdr:rowOff>
    </xdr:to>
    <xdr:sp macro="" textlink="">
      <xdr:nvSpPr>
        <xdr:cNvPr id="198" name="楕円 197"/>
        <xdr:cNvSpPr/>
      </xdr:nvSpPr>
      <xdr:spPr>
        <a:xfrm>
          <a:off x="3746500" y="124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84485</xdr:rowOff>
    </xdr:from>
    <xdr:ext cx="599010" cy="259045"/>
    <xdr:sp macro="" textlink="">
      <xdr:nvSpPr>
        <xdr:cNvPr id="199" name="テキスト ボックス 198"/>
        <xdr:cNvSpPr txBox="1"/>
      </xdr:nvSpPr>
      <xdr:spPr>
        <a:xfrm>
          <a:off x="3497795" y="1225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4788</xdr:rowOff>
    </xdr:from>
    <xdr:to>
      <xdr:col>15</xdr:col>
      <xdr:colOff>101600</xdr:colOff>
      <xdr:row>75</xdr:row>
      <xdr:rowOff>106388</xdr:rowOff>
    </xdr:to>
    <xdr:sp macro="" textlink="">
      <xdr:nvSpPr>
        <xdr:cNvPr id="200" name="楕円 199"/>
        <xdr:cNvSpPr/>
      </xdr:nvSpPr>
      <xdr:spPr>
        <a:xfrm>
          <a:off x="2857500" y="1286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97515</xdr:rowOff>
    </xdr:from>
    <xdr:ext cx="599010" cy="259045"/>
    <xdr:sp macro="" textlink="">
      <xdr:nvSpPr>
        <xdr:cNvPr id="201" name="テキスト ボックス 200"/>
        <xdr:cNvSpPr txBox="1"/>
      </xdr:nvSpPr>
      <xdr:spPr>
        <a:xfrm>
          <a:off x="2608795" y="1295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76695</xdr:rowOff>
    </xdr:from>
    <xdr:to>
      <xdr:col>10</xdr:col>
      <xdr:colOff>165100</xdr:colOff>
      <xdr:row>76</xdr:row>
      <xdr:rowOff>6846</xdr:rowOff>
    </xdr:to>
    <xdr:sp macro="" textlink="">
      <xdr:nvSpPr>
        <xdr:cNvPr id="202" name="楕円 201"/>
        <xdr:cNvSpPr/>
      </xdr:nvSpPr>
      <xdr:spPr>
        <a:xfrm>
          <a:off x="1968500" y="129354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169422</xdr:rowOff>
    </xdr:from>
    <xdr:ext cx="599010" cy="259045"/>
    <xdr:sp macro="" textlink="">
      <xdr:nvSpPr>
        <xdr:cNvPr id="203" name="テキスト ボックス 202"/>
        <xdr:cNvSpPr txBox="1"/>
      </xdr:nvSpPr>
      <xdr:spPr>
        <a:xfrm>
          <a:off x="1719795" y="130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133210</xdr:rowOff>
    </xdr:from>
    <xdr:to>
      <xdr:col>6</xdr:col>
      <xdr:colOff>38100</xdr:colOff>
      <xdr:row>76</xdr:row>
      <xdr:rowOff>63360</xdr:rowOff>
    </xdr:to>
    <xdr:sp macro="" textlink="">
      <xdr:nvSpPr>
        <xdr:cNvPr id="204" name="楕円 203"/>
        <xdr:cNvSpPr/>
      </xdr:nvSpPr>
      <xdr:spPr>
        <a:xfrm>
          <a:off x="1079500" y="129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54487</xdr:rowOff>
    </xdr:from>
    <xdr:ext cx="599010" cy="259045"/>
    <xdr:sp macro="" textlink="">
      <xdr:nvSpPr>
        <xdr:cNvPr id="205" name="テキスト ボックス 204"/>
        <xdr:cNvSpPr txBox="1"/>
      </xdr:nvSpPr>
      <xdr:spPr>
        <a:xfrm>
          <a:off x="830795" y="13084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58338</xdr:rowOff>
    </xdr:from>
    <xdr:to>
      <xdr:col>24</xdr:col>
      <xdr:colOff>63500</xdr:colOff>
      <xdr:row>95</xdr:row>
      <xdr:rowOff>102133</xdr:rowOff>
    </xdr:to>
    <xdr:cxnSp macro="">
      <xdr:nvCxnSpPr>
        <xdr:cNvPr id="235" name="直線コネクタ 234"/>
        <xdr:cNvCxnSpPr/>
      </xdr:nvCxnSpPr>
      <xdr:spPr>
        <a:xfrm flipV="1">
          <a:off x="3797300" y="16346088"/>
          <a:ext cx="838200" cy="4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130402</xdr:rowOff>
    </xdr:from>
    <xdr:ext cx="534377" cy="259045"/>
    <xdr:sp macro="" textlink="">
      <xdr:nvSpPr>
        <xdr:cNvPr id="236" name="衛生費平均値テキスト"/>
        <xdr:cNvSpPr txBox="1"/>
      </xdr:nvSpPr>
      <xdr:spPr>
        <a:xfrm>
          <a:off x="4686300" y="1641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102133</xdr:rowOff>
    </xdr:from>
    <xdr:to>
      <xdr:col>19</xdr:col>
      <xdr:colOff>177800</xdr:colOff>
      <xdr:row>96</xdr:row>
      <xdr:rowOff>130403</xdr:rowOff>
    </xdr:to>
    <xdr:cxnSp macro="">
      <xdr:nvCxnSpPr>
        <xdr:cNvPr id="238" name="直線コネクタ 237"/>
        <xdr:cNvCxnSpPr/>
      </xdr:nvCxnSpPr>
      <xdr:spPr>
        <a:xfrm flipV="1">
          <a:off x="2908300" y="16389883"/>
          <a:ext cx="889000" cy="19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55002</xdr:rowOff>
    </xdr:from>
    <xdr:ext cx="534377" cy="259045"/>
    <xdr:sp macro="" textlink="">
      <xdr:nvSpPr>
        <xdr:cNvPr id="240" name="テキスト ボックス 239"/>
        <xdr:cNvSpPr txBox="1"/>
      </xdr:nvSpPr>
      <xdr:spPr>
        <a:xfrm>
          <a:off x="3530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130403</xdr:rowOff>
    </xdr:from>
    <xdr:to>
      <xdr:col>15</xdr:col>
      <xdr:colOff>50800</xdr:colOff>
      <xdr:row>97</xdr:row>
      <xdr:rowOff>76188</xdr:rowOff>
    </xdr:to>
    <xdr:cxnSp macro="">
      <xdr:nvCxnSpPr>
        <xdr:cNvPr id="241" name="直線コネクタ 240"/>
        <xdr:cNvCxnSpPr/>
      </xdr:nvCxnSpPr>
      <xdr:spPr>
        <a:xfrm flipV="1">
          <a:off x="2019300" y="16589603"/>
          <a:ext cx="889000" cy="1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10471</xdr:rowOff>
    </xdr:from>
    <xdr:to>
      <xdr:col>15</xdr:col>
      <xdr:colOff>101600</xdr:colOff>
      <xdr:row>96</xdr:row>
      <xdr:rowOff>112071</xdr:rowOff>
    </xdr:to>
    <xdr:sp macro="" textlink="">
      <xdr:nvSpPr>
        <xdr:cNvPr id="242" name="フローチャート: 判断 241"/>
        <xdr:cNvSpPr/>
      </xdr:nvSpPr>
      <xdr:spPr>
        <a:xfrm>
          <a:off x="2857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128598</xdr:rowOff>
    </xdr:from>
    <xdr:ext cx="534377" cy="259045"/>
    <xdr:sp macro="" textlink="">
      <xdr:nvSpPr>
        <xdr:cNvPr id="243" name="テキスト ボックス 242"/>
        <xdr:cNvSpPr txBox="1"/>
      </xdr:nvSpPr>
      <xdr:spPr>
        <a:xfrm>
          <a:off x="2641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76188</xdr:rowOff>
    </xdr:from>
    <xdr:to>
      <xdr:col>10</xdr:col>
      <xdr:colOff>114300</xdr:colOff>
      <xdr:row>97</xdr:row>
      <xdr:rowOff>95619</xdr:rowOff>
    </xdr:to>
    <xdr:cxnSp macro="">
      <xdr:nvCxnSpPr>
        <xdr:cNvPr id="244" name="直線コネクタ 243"/>
        <xdr:cNvCxnSpPr/>
      </xdr:nvCxnSpPr>
      <xdr:spPr>
        <a:xfrm flipV="1">
          <a:off x="1130300" y="1670683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143326</xdr:rowOff>
    </xdr:from>
    <xdr:to>
      <xdr:col>10</xdr:col>
      <xdr:colOff>165100</xdr:colOff>
      <xdr:row>97</xdr:row>
      <xdr:rowOff>73476</xdr:rowOff>
    </xdr:to>
    <xdr:sp macro="" textlink="">
      <xdr:nvSpPr>
        <xdr:cNvPr id="245" name="フローチャート: 判断 244"/>
        <xdr:cNvSpPr/>
      </xdr:nvSpPr>
      <xdr:spPr>
        <a:xfrm>
          <a:off x="1968500" y="166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90003</xdr:rowOff>
    </xdr:from>
    <xdr:ext cx="534377" cy="259045"/>
    <xdr:sp macro="" textlink="">
      <xdr:nvSpPr>
        <xdr:cNvPr id="246" name="テキスト ボックス 245"/>
        <xdr:cNvSpPr txBox="1"/>
      </xdr:nvSpPr>
      <xdr:spPr>
        <a:xfrm>
          <a:off x="1752111" y="1637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18262</xdr:rowOff>
    </xdr:from>
    <xdr:to>
      <xdr:col>6</xdr:col>
      <xdr:colOff>38100</xdr:colOff>
      <xdr:row>97</xdr:row>
      <xdr:rowOff>119862</xdr:rowOff>
    </xdr:to>
    <xdr:sp macro="" textlink="">
      <xdr:nvSpPr>
        <xdr:cNvPr id="247" name="フローチャート: 判断 246"/>
        <xdr:cNvSpPr/>
      </xdr:nvSpPr>
      <xdr:spPr>
        <a:xfrm>
          <a:off x="1079500" y="1664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136389</xdr:rowOff>
    </xdr:from>
    <xdr:ext cx="534377" cy="259045"/>
    <xdr:sp macro="" textlink="">
      <xdr:nvSpPr>
        <xdr:cNvPr id="248" name="テキスト ボックス 247"/>
        <xdr:cNvSpPr txBox="1"/>
      </xdr:nvSpPr>
      <xdr:spPr>
        <a:xfrm>
          <a:off x="863111" y="164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7538</xdr:rowOff>
    </xdr:from>
    <xdr:to>
      <xdr:col>24</xdr:col>
      <xdr:colOff>114300</xdr:colOff>
      <xdr:row>95</xdr:row>
      <xdr:rowOff>109138</xdr:rowOff>
    </xdr:to>
    <xdr:sp macro="" textlink="">
      <xdr:nvSpPr>
        <xdr:cNvPr id="254" name="楕円 253"/>
        <xdr:cNvSpPr/>
      </xdr:nvSpPr>
      <xdr:spPr>
        <a:xfrm>
          <a:off x="4584700" y="162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30415</xdr:rowOff>
    </xdr:from>
    <xdr:ext cx="534377" cy="259045"/>
    <xdr:sp macro="" textlink="">
      <xdr:nvSpPr>
        <xdr:cNvPr id="255" name="衛生費該当値テキスト"/>
        <xdr:cNvSpPr txBox="1"/>
      </xdr:nvSpPr>
      <xdr:spPr>
        <a:xfrm>
          <a:off x="4686300" y="1614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51333</xdr:rowOff>
    </xdr:from>
    <xdr:to>
      <xdr:col>20</xdr:col>
      <xdr:colOff>38100</xdr:colOff>
      <xdr:row>95</xdr:row>
      <xdr:rowOff>152933</xdr:rowOff>
    </xdr:to>
    <xdr:sp macro="" textlink="">
      <xdr:nvSpPr>
        <xdr:cNvPr id="256" name="楕円 255"/>
        <xdr:cNvSpPr/>
      </xdr:nvSpPr>
      <xdr:spPr>
        <a:xfrm>
          <a:off x="3746500" y="1633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169460</xdr:rowOff>
    </xdr:from>
    <xdr:ext cx="534377" cy="259045"/>
    <xdr:sp macro="" textlink="">
      <xdr:nvSpPr>
        <xdr:cNvPr id="257" name="テキスト ボックス 256"/>
        <xdr:cNvSpPr txBox="1"/>
      </xdr:nvSpPr>
      <xdr:spPr>
        <a:xfrm>
          <a:off x="3530111" y="161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79603</xdr:rowOff>
    </xdr:from>
    <xdr:to>
      <xdr:col>15</xdr:col>
      <xdr:colOff>101600</xdr:colOff>
      <xdr:row>97</xdr:row>
      <xdr:rowOff>9753</xdr:rowOff>
    </xdr:to>
    <xdr:sp macro="" textlink="">
      <xdr:nvSpPr>
        <xdr:cNvPr id="258" name="楕円 257"/>
        <xdr:cNvSpPr/>
      </xdr:nvSpPr>
      <xdr:spPr>
        <a:xfrm>
          <a:off x="2857500" y="165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880</xdr:rowOff>
    </xdr:from>
    <xdr:ext cx="534377" cy="259045"/>
    <xdr:sp macro="" textlink="">
      <xdr:nvSpPr>
        <xdr:cNvPr id="259" name="テキスト ボックス 258"/>
        <xdr:cNvSpPr txBox="1"/>
      </xdr:nvSpPr>
      <xdr:spPr>
        <a:xfrm>
          <a:off x="2641111" y="1663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25388</xdr:rowOff>
    </xdr:from>
    <xdr:to>
      <xdr:col>10</xdr:col>
      <xdr:colOff>165100</xdr:colOff>
      <xdr:row>97</xdr:row>
      <xdr:rowOff>126988</xdr:rowOff>
    </xdr:to>
    <xdr:sp macro="" textlink="">
      <xdr:nvSpPr>
        <xdr:cNvPr id="260" name="楕円 259"/>
        <xdr:cNvSpPr/>
      </xdr:nvSpPr>
      <xdr:spPr>
        <a:xfrm>
          <a:off x="1968500" y="1665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118115</xdr:rowOff>
    </xdr:from>
    <xdr:ext cx="534377" cy="259045"/>
    <xdr:sp macro="" textlink="">
      <xdr:nvSpPr>
        <xdr:cNvPr id="261" name="テキスト ボックス 260"/>
        <xdr:cNvSpPr txBox="1"/>
      </xdr:nvSpPr>
      <xdr:spPr>
        <a:xfrm>
          <a:off x="1752111" y="1674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44819</xdr:rowOff>
    </xdr:from>
    <xdr:to>
      <xdr:col>6</xdr:col>
      <xdr:colOff>38100</xdr:colOff>
      <xdr:row>97</xdr:row>
      <xdr:rowOff>146419</xdr:rowOff>
    </xdr:to>
    <xdr:sp macro="" textlink="">
      <xdr:nvSpPr>
        <xdr:cNvPr id="262" name="楕円 261"/>
        <xdr:cNvSpPr/>
      </xdr:nvSpPr>
      <xdr:spPr>
        <a:xfrm>
          <a:off x="1079500" y="1667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137546</xdr:rowOff>
    </xdr:from>
    <xdr:ext cx="534377" cy="259045"/>
    <xdr:sp macro="" textlink="">
      <xdr:nvSpPr>
        <xdr:cNvPr id="263" name="テキスト ボックス 262"/>
        <xdr:cNvSpPr txBox="1"/>
      </xdr:nvSpPr>
      <xdr:spPr>
        <a:xfrm>
          <a:off x="863111" y="1676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144577</xdr:rowOff>
    </xdr:from>
    <xdr:to>
      <xdr:col>55</xdr:col>
      <xdr:colOff>0</xdr:colOff>
      <xdr:row>38</xdr:row>
      <xdr:rowOff>11532</xdr:rowOff>
    </xdr:to>
    <xdr:cxnSp macro="">
      <xdr:nvCxnSpPr>
        <xdr:cNvPr id="292" name="直線コネクタ 291"/>
        <xdr:cNvCxnSpPr/>
      </xdr:nvCxnSpPr>
      <xdr:spPr>
        <a:xfrm>
          <a:off x="9639300" y="6488227"/>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50106</xdr:rowOff>
    </xdr:from>
    <xdr:ext cx="469744" cy="259045"/>
    <xdr:sp macro="" textlink="">
      <xdr:nvSpPr>
        <xdr:cNvPr id="293" name="労働費平均値テキスト"/>
        <xdr:cNvSpPr txBox="1"/>
      </xdr:nvSpPr>
      <xdr:spPr>
        <a:xfrm>
          <a:off x="10528300" y="656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144577</xdr:rowOff>
    </xdr:from>
    <xdr:to>
      <xdr:col>50</xdr:col>
      <xdr:colOff>114300</xdr:colOff>
      <xdr:row>38</xdr:row>
      <xdr:rowOff>29896</xdr:rowOff>
    </xdr:to>
    <xdr:cxnSp macro="">
      <xdr:nvCxnSpPr>
        <xdr:cNvPr id="295" name="直線コネクタ 294"/>
        <xdr:cNvCxnSpPr/>
      </xdr:nvCxnSpPr>
      <xdr:spPr>
        <a:xfrm flipV="1">
          <a:off x="8750300" y="6488227"/>
          <a:ext cx="889000" cy="5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163339</xdr:rowOff>
    </xdr:from>
    <xdr:ext cx="469744" cy="259045"/>
    <xdr:sp macro="" textlink="">
      <xdr:nvSpPr>
        <xdr:cNvPr id="297" name="テキスト ボックス 296"/>
        <xdr:cNvSpPr txBox="1"/>
      </xdr:nvSpPr>
      <xdr:spPr>
        <a:xfrm>
          <a:off x="9404428" y="6678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5969</xdr:rowOff>
    </xdr:from>
    <xdr:to>
      <xdr:col>45</xdr:col>
      <xdr:colOff>177800</xdr:colOff>
      <xdr:row>38</xdr:row>
      <xdr:rowOff>29896</xdr:rowOff>
    </xdr:to>
    <xdr:cxnSp macro="">
      <xdr:nvCxnSpPr>
        <xdr:cNvPr id="298" name="直線コネクタ 297"/>
        <xdr:cNvCxnSpPr/>
      </xdr:nvCxnSpPr>
      <xdr:spPr>
        <a:xfrm>
          <a:off x="7861300" y="6521069"/>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95377</xdr:rowOff>
    </xdr:from>
    <xdr:to>
      <xdr:col>46</xdr:col>
      <xdr:colOff>38100</xdr:colOff>
      <xdr:row>39</xdr:row>
      <xdr:rowOff>25527</xdr:rowOff>
    </xdr:to>
    <xdr:sp macro="" textlink="">
      <xdr:nvSpPr>
        <xdr:cNvPr id="299" name="フローチャート: 判断 298"/>
        <xdr:cNvSpPr/>
      </xdr:nvSpPr>
      <xdr:spPr>
        <a:xfrm>
          <a:off x="8699500" y="661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16654</xdr:rowOff>
    </xdr:from>
    <xdr:ext cx="378565" cy="259045"/>
    <xdr:sp macro="" textlink="">
      <xdr:nvSpPr>
        <xdr:cNvPr id="300" name="テキスト ボックス 299"/>
        <xdr:cNvSpPr txBox="1"/>
      </xdr:nvSpPr>
      <xdr:spPr>
        <a:xfrm>
          <a:off x="8561017" y="6703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166598</xdr:rowOff>
    </xdr:from>
    <xdr:to>
      <xdr:col>41</xdr:col>
      <xdr:colOff>50800</xdr:colOff>
      <xdr:row>38</xdr:row>
      <xdr:rowOff>5969</xdr:rowOff>
    </xdr:to>
    <xdr:cxnSp macro="">
      <xdr:nvCxnSpPr>
        <xdr:cNvPr id="301" name="直線コネクタ 300"/>
        <xdr:cNvCxnSpPr/>
      </xdr:nvCxnSpPr>
      <xdr:spPr>
        <a:xfrm>
          <a:off x="6972300" y="6510248"/>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54305</xdr:rowOff>
    </xdr:from>
    <xdr:to>
      <xdr:col>41</xdr:col>
      <xdr:colOff>101600</xdr:colOff>
      <xdr:row>38</xdr:row>
      <xdr:rowOff>155905</xdr:rowOff>
    </xdr:to>
    <xdr:sp macro="" textlink="">
      <xdr:nvSpPr>
        <xdr:cNvPr id="302" name="フローチャート: 判断 301"/>
        <xdr:cNvSpPr/>
      </xdr:nvSpPr>
      <xdr:spPr>
        <a:xfrm>
          <a:off x="7810500" y="656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147032</xdr:rowOff>
    </xdr:from>
    <xdr:ext cx="469744" cy="259045"/>
    <xdr:sp macro="" textlink="">
      <xdr:nvSpPr>
        <xdr:cNvPr id="303" name="テキスト ボックス 302"/>
        <xdr:cNvSpPr txBox="1"/>
      </xdr:nvSpPr>
      <xdr:spPr>
        <a:xfrm>
          <a:off x="7626428" y="666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54534</xdr:rowOff>
    </xdr:from>
    <xdr:to>
      <xdr:col>36</xdr:col>
      <xdr:colOff>165100</xdr:colOff>
      <xdr:row>38</xdr:row>
      <xdr:rowOff>156134</xdr:rowOff>
    </xdr:to>
    <xdr:sp macro="" textlink="">
      <xdr:nvSpPr>
        <xdr:cNvPr id="304" name="フローチャート: 判断 303"/>
        <xdr:cNvSpPr/>
      </xdr:nvSpPr>
      <xdr:spPr>
        <a:xfrm>
          <a:off x="6921500" y="656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147261</xdr:rowOff>
    </xdr:from>
    <xdr:ext cx="469744" cy="259045"/>
    <xdr:sp macro="" textlink="">
      <xdr:nvSpPr>
        <xdr:cNvPr id="305" name="テキスト ボックス 304"/>
        <xdr:cNvSpPr txBox="1"/>
      </xdr:nvSpPr>
      <xdr:spPr>
        <a:xfrm>
          <a:off x="6737428" y="666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132181</xdr:rowOff>
    </xdr:from>
    <xdr:to>
      <xdr:col>55</xdr:col>
      <xdr:colOff>50800</xdr:colOff>
      <xdr:row>38</xdr:row>
      <xdr:rowOff>62331</xdr:rowOff>
    </xdr:to>
    <xdr:sp macro="" textlink="">
      <xdr:nvSpPr>
        <xdr:cNvPr id="311" name="楕円 310"/>
        <xdr:cNvSpPr/>
      </xdr:nvSpPr>
      <xdr:spPr>
        <a:xfrm>
          <a:off x="10426700" y="64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155058</xdr:rowOff>
    </xdr:from>
    <xdr:ext cx="469744" cy="259045"/>
    <xdr:sp macro="" textlink="">
      <xdr:nvSpPr>
        <xdr:cNvPr id="312" name="労働費該当値テキスト"/>
        <xdr:cNvSpPr txBox="1"/>
      </xdr:nvSpPr>
      <xdr:spPr>
        <a:xfrm>
          <a:off x="10528300" y="632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93777</xdr:rowOff>
    </xdr:from>
    <xdr:to>
      <xdr:col>50</xdr:col>
      <xdr:colOff>165100</xdr:colOff>
      <xdr:row>38</xdr:row>
      <xdr:rowOff>23927</xdr:rowOff>
    </xdr:to>
    <xdr:sp macro="" textlink="">
      <xdr:nvSpPr>
        <xdr:cNvPr id="313" name="楕円 312"/>
        <xdr:cNvSpPr/>
      </xdr:nvSpPr>
      <xdr:spPr>
        <a:xfrm>
          <a:off x="9588500" y="64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40454</xdr:rowOff>
    </xdr:from>
    <xdr:ext cx="469744" cy="259045"/>
    <xdr:sp macro="" textlink="">
      <xdr:nvSpPr>
        <xdr:cNvPr id="314" name="テキスト ボックス 313"/>
        <xdr:cNvSpPr txBox="1"/>
      </xdr:nvSpPr>
      <xdr:spPr>
        <a:xfrm>
          <a:off x="9404428" y="62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150546</xdr:rowOff>
    </xdr:from>
    <xdr:to>
      <xdr:col>46</xdr:col>
      <xdr:colOff>38100</xdr:colOff>
      <xdr:row>38</xdr:row>
      <xdr:rowOff>80696</xdr:rowOff>
    </xdr:to>
    <xdr:sp macro="" textlink="">
      <xdr:nvSpPr>
        <xdr:cNvPr id="315" name="楕円 314"/>
        <xdr:cNvSpPr/>
      </xdr:nvSpPr>
      <xdr:spPr>
        <a:xfrm>
          <a:off x="8699500" y="64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97223</xdr:rowOff>
    </xdr:from>
    <xdr:ext cx="469744" cy="259045"/>
    <xdr:sp macro="" textlink="">
      <xdr:nvSpPr>
        <xdr:cNvPr id="316" name="テキスト ボックス 315"/>
        <xdr:cNvSpPr txBox="1"/>
      </xdr:nvSpPr>
      <xdr:spPr>
        <a:xfrm>
          <a:off x="8515428" y="62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126619</xdr:rowOff>
    </xdr:from>
    <xdr:to>
      <xdr:col>41</xdr:col>
      <xdr:colOff>101600</xdr:colOff>
      <xdr:row>38</xdr:row>
      <xdr:rowOff>56769</xdr:rowOff>
    </xdr:to>
    <xdr:sp macro="" textlink="">
      <xdr:nvSpPr>
        <xdr:cNvPr id="317" name="楕円 316"/>
        <xdr:cNvSpPr/>
      </xdr:nvSpPr>
      <xdr:spPr>
        <a:xfrm>
          <a:off x="7810500" y="64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73296</xdr:rowOff>
    </xdr:from>
    <xdr:ext cx="469744" cy="259045"/>
    <xdr:sp macro="" textlink="">
      <xdr:nvSpPr>
        <xdr:cNvPr id="318" name="テキスト ボックス 317"/>
        <xdr:cNvSpPr txBox="1"/>
      </xdr:nvSpPr>
      <xdr:spPr>
        <a:xfrm>
          <a:off x="7626428" y="624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115799</xdr:rowOff>
    </xdr:from>
    <xdr:to>
      <xdr:col>36</xdr:col>
      <xdr:colOff>165100</xdr:colOff>
      <xdr:row>38</xdr:row>
      <xdr:rowOff>45949</xdr:rowOff>
    </xdr:to>
    <xdr:sp macro="" textlink="">
      <xdr:nvSpPr>
        <xdr:cNvPr id="319" name="楕円 318"/>
        <xdr:cNvSpPr/>
      </xdr:nvSpPr>
      <xdr:spPr>
        <a:xfrm>
          <a:off x="6921500" y="645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62476</xdr:rowOff>
    </xdr:from>
    <xdr:ext cx="469744" cy="259045"/>
    <xdr:sp macro="" textlink="">
      <xdr:nvSpPr>
        <xdr:cNvPr id="320" name="テキスト ボックス 319"/>
        <xdr:cNvSpPr txBox="1"/>
      </xdr:nvSpPr>
      <xdr:spPr>
        <a:xfrm>
          <a:off x="6737428" y="6234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34055</xdr:rowOff>
    </xdr:from>
    <xdr:to>
      <xdr:col>55</xdr:col>
      <xdr:colOff>0</xdr:colOff>
      <xdr:row>57</xdr:row>
      <xdr:rowOff>101654</xdr:rowOff>
    </xdr:to>
    <xdr:cxnSp macro="">
      <xdr:nvCxnSpPr>
        <xdr:cNvPr id="351" name="直線コネクタ 350"/>
        <xdr:cNvCxnSpPr/>
      </xdr:nvCxnSpPr>
      <xdr:spPr>
        <a:xfrm flipV="1">
          <a:off x="9639300" y="9806705"/>
          <a:ext cx="838200" cy="67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52" name="農林水産業費平均値テキスト"/>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101654</xdr:rowOff>
    </xdr:from>
    <xdr:to>
      <xdr:col>50</xdr:col>
      <xdr:colOff>114300</xdr:colOff>
      <xdr:row>57</xdr:row>
      <xdr:rowOff>112660</xdr:rowOff>
    </xdr:to>
    <xdr:cxnSp macro="">
      <xdr:nvCxnSpPr>
        <xdr:cNvPr id="354" name="直線コネクタ 353"/>
        <xdr:cNvCxnSpPr/>
      </xdr:nvCxnSpPr>
      <xdr:spPr>
        <a:xfrm flipV="1">
          <a:off x="8750300" y="9874304"/>
          <a:ext cx="889000" cy="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6" name="テキスト ボックス 355"/>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112660</xdr:rowOff>
    </xdr:from>
    <xdr:to>
      <xdr:col>45</xdr:col>
      <xdr:colOff>177800</xdr:colOff>
      <xdr:row>57</xdr:row>
      <xdr:rowOff>159049</xdr:rowOff>
    </xdr:to>
    <xdr:cxnSp macro="">
      <xdr:nvCxnSpPr>
        <xdr:cNvPr id="357" name="直線コネクタ 356"/>
        <xdr:cNvCxnSpPr/>
      </xdr:nvCxnSpPr>
      <xdr:spPr>
        <a:xfrm flipV="1">
          <a:off x="7861300" y="9885310"/>
          <a:ext cx="889000" cy="4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166477</xdr:rowOff>
    </xdr:from>
    <xdr:to>
      <xdr:col>46</xdr:col>
      <xdr:colOff>38100</xdr:colOff>
      <xdr:row>57</xdr:row>
      <xdr:rowOff>96627</xdr:rowOff>
    </xdr:to>
    <xdr:sp macro="" textlink="">
      <xdr:nvSpPr>
        <xdr:cNvPr id="358" name="フローチャート: 判断 357"/>
        <xdr:cNvSpPr/>
      </xdr:nvSpPr>
      <xdr:spPr>
        <a:xfrm>
          <a:off x="8699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113154</xdr:rowOff>
    </xdr:from>
    <xdr:ext cx="534377" cy="259045"/>
    <xdr:sp macro="" textlink="">
      <xdr:nvSpPr>
        <xdr:cNvPr id="359" name="テキスト ボックス 358"/>
        <xdr:cNvSpPr txBox="1"/>
      </xdr:nvSpPr>
      <xdr:spPr>
        <a:xfrm>
          <a:off x="8483111" y="954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141480</xdr:rowOff>
    </xdr:from>
    <xdr:to>
      <xdr:col>41</xdr:col>
      <xdr:colOff>50800</xdr:colOff>
      <xdr:row>57</xdr:row>
      <xdr:rowOff>159049</xdr:rowOff>
    </xdr:to>
    <xdr:cxnSp macro="">
      <xdr:nvCxnSpPr>
        <xdr:cNvPr id="360" name="直線コネクタ 359"/>
        <xdr:cNvCxnSpPr/>
      </xdr:nvCxnSpPr>
      <xdr:spPr>
        <a:xfrm>
          <a:off x="6972300" y="9914130"/>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82156</xdr:rowOff>
    </xdr:from>
    <xdr:to>
      <xdr:col>41</xdr:col>
      <xdr:colOff>101600</xdr:colOff>
      <xdr:row>58</xdr:row>
      <xdr:rowOff>12306</xdr:rowOff>
    </xdr:to>
    <xdr:sp macro="" textlink="">
      <xdr:nvSpPr>
        <xdr:cNvPr id="361" name="フローチャート: 判断 360"/>
        <xdr:cNvSpPr/>
      </xdr:nvSpPr>
      <xdr:spPr>
        <a:xfrm>
          <a:off x="7810500" y="98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28833</xdr:rowOff>
    </xdr:from>
    <xdr:ext cx="534377" cy="259045"/>
    <xdr:sp macro="" textlink="">
      <xdr:nvSpPr>
        <xdr:cNvPr id="362" name="テキスト ボックス 361"/>
        <xdr:cNvSpPr txBox="1"/>
      </xdr:nvSpPr>
      <xdr:spPr>
        <a:xfrm>
          <a:off x="7594111" y="96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77698</xdr:rowOff>
    </xdr:from>
    <xdr:to>
      <xdr:col>36</xdr:col>
      <xdr:colOff>165100</xdr:colOff>
      <xdr:row>58</xdr:row>
      <xdr:rowOff>7848</xdr:rowOff>
    </xdr:to>
    <xdr:sp macro="" textlink="">
      <xdr:nvSpPr>
        <xdr:cNvPr id="363" name="フローチャート: 判断 362"/>
        <xdr:cNvSpPr/>
      </xdr:nvSpPr>
      <xdr:spPr>
        <a:xfrm>
          <a:off x="6921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24375</xdr:rowOff>
    </xdr:from>
    <xdr:ext cx="534377" cy="259045"/>
    <xdr:sp macro="" textlink="">
      <xdr:nvSpPr>
        <xdr:cNvPr id="364" name="テキスト ボックス 363"/>
        <xdr:cNvSpPr txBox="1"/>
      </xdr:nvSpPr>
      <xdr:spPr>
        <a:xfrm>
          <a:off x="6705111" y="962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154705</xdr:rowOff>
    </xdr:from>
    <xdr:to>
      <xdr:col>55</xdr:col>
      <xdr:colOff>50800</xdr:colOff>
      <xdr:row>57</xdr:row>
      <xdr:rowOff>84855</xdr:rowOff>
    </xdr:to>
    <xdr:sp macro="" textlink="">
      <xdr:nvSpPr>
        <xdr:cNvPr id="370" name="楕円 369"/>
        <xdr:cNvSpPr/>
      </xdr:nvSpPr>
      <xdr:spPr>
        <a:xfrm>
          <a:off x="10426700" y="975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6132</xdr:rowOff>
    </xdr:from>
    <xdr:ext cx="534377" cy="259045"/>
    <xdr:sp macro="" textlink="">
      <xdr:nvSpPr>
        <xdr:cNvPr id="371" name="農林水産業費該当値テキスト"/>
        <xdr:cNvSpPr txBox="1"/>
      </xdr:nvSpPr>
      <xdr:spPr>
        <a:xfrm>
          <a:off x="10528300" y="960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50854</xdr:rowOff>
    </xdr:from>
    <xdr:to>
      <xdr:col>50</xdr:col>
      <xdr:colOff>165100</xdr:colOff>
      <xdr:row>57</xdr:row>
      <xdr:rowOff>152454</xdr:rowOff>
    </xdr:to>
    <xdr:sp macro="" textlink="">
      <xdr:nvSpPr>
        <xdr:cNvPr id="372" name="楕円 371"/>
        <xdr:cNvSpPr/>
      </xdr:nvSpPr>
      <xdr:spPr>
        <a:xfrm>
          <a:off x="9588500" y="982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168981</xdr:rowOff>
    </xdr:from>
    <xdr:ext cx="534377" cy="259045"/>
    <xdr:sp macro="" textlink="">
      <xdr:nvSpPr>
        <xdr:cNvPr id="373" name="テキスト ボックス 372"/>
        <xdr:cNvSpPr txBox="1"/>
      </xdr:nvSpPr>
      <xdr:spPr>
        <a:xfrm>
          <a:off x="9372111" y="959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61860</xdr:rowOff>
    </xdr:from>
    <xdr:to>
      <xdr:col>46</xdr:col>
      <xdr:colOff>38100</xdr:colOff>
      <xdr:row>57</xdr:row>
      <xdr:rowOff>163460</xdr:rowOff>
    </xdr:to>
    <xdr:sp macro="" textlink="">
      <xdr:nvSpPr>
        <xdr:cNvPr id="374" name="楕円 373"/>
        <xdr:cNvSpPr/>
      </xdr:nvSpPr>
      <xdr:spPr>
        <a:xfrm>
          <a:off x="8699500" y="98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154587</xdr:rowOff>
    </xdr:from>
    <xdr:ext cx="534377" cy="259045"/>
    <xdr:sp macro="" textlink="">
      <xdr:nvSpPr>
        <xdr:cNvPr id="375" name="テキスト ボックス 374"/>
        <xdr:cNvSpPr txBox="1"/>
      </xdr:nvSpPr>
      <xdr:spPr>
        <a:xfrm>
          <a:off x="8483111" y="99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108249</xdr:rowOff>
    </xdr:from>
    <xdr:to>
      <xdr:col>41</xdr:col>
      <xdr:colOff>101600</xdr:colOff>
      <xdr:row>58</xdr:row>
      <xdr:rowOff>38399</xdr:rowOff>
    </xdr:to>
    <xdr:sp macro="" textlink="">
      <xdr:nvSpPr>
        <xdr:cNvPr id="376" name="楕円 375"/>
        <xdr:cNvSpPr/>
      </xdr:nvSpPr>
      <xdr:spPr>
        <a:xfrm>
          <a:off x="7810500" y="988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29526</xdr:rowOff>
    </xdr:from>
    <xdr:ext cx="534377" cy="259045"/>
    <xdr:sp macro="" textlink="">
      <xdr:nvSpPr>
        <xdr:cNvPr id="377" name="テキスト ボックス 376"/>
        <xdr:cNvSpPr txBox="1"/>
      </xdr:nvSpPr>
      <xdr:spPr>
        <a:xfrm>
          <a:off x="7594111" y="997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90680</xdr:rowOff>
    </xdr:from>
    <xdr:to>
      <xdr:col>36</xdr:col>
      <xdr:colOff>165100</xdr:colOff>
      <xdr:row>58</xdr:row>
      <xdr:rowOff>20830</xdr:rowOff>
    </xdr:to>
    <xdr:sp macro="" textlink="">
      <xdr:nvSpPr>
        <xdr:cNvPr id="378" name="楕円 377"/>
        <xdr:cNvSpPr/>
      </xdr:nvSpPr>
      <xdr:spPr>
        <a:xfrm>
          <a:off x="6921500" y="986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11957</xdr:rowOff>
    </xdr:from>
    <xdr:ext cx="534377" cy="259045"/>
    <xdr:sp macro="" textlink="">
      <xdr:nvSpPr>
        <xdr:cNvPr id="379" name="テキスト ボックス 378"/>
        <xdr:cNvSpPr txBox="1"/>
      </xdr:nvSpPr>
      <xdr:spPr>
        <a:xfrm>
          <a:off x="6705111" y="99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45955</xdr:rowOff>
    </xdr:from>
    <xdr:to>
      <xdr:col>55</xdr:col>
      <xdr:colOff>0</xdr:colOff>
      <xdr:row>77</xdr:row>
      <xdr:rowOff>55862</xdr:rowOff>
    </xdr:to>
    <xdr:cxnSp macro="">
      <xdr:nvCxnSpPr>
        <xdr:cNvPr id="408" name="直線コネクタ 407"/>
        <xdr:cNvCxnSpPr/>
      </xdr:nvCxnSpPr>
      <xdr:spPr>
        <a:xfrm>
          <a:off x="9639300" y="13247605"/>
          <a:ext cx="8382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9" name="商工費平均値テキスト"/>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127070</xdr:rowOff>
    </xdr:from>
    <xdr:to>
      <xdr:col>50</xdr:col>
      <xdr:colOff>114300</xdr:colOff>
      <xdr:row>77</xdr:row>
      <xdr:rowOff>45955</xdr:rowOff>
    </xdr:to>
    <xdr:cxnSp macro="">
      <xdr:nvCxnSpPr>
        <xdr:cNvPr id="411" name="直線コネクタ 410"/>
        <xdr:cNvCxnSpPr/>
      </xdr:nvCxnSpPr>
      <xdr:spPr>
        <a:xfrm>
          <a:off x="8750300" y="13157270"/>
          <a:ext cx="889000" cy="9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3" name="テキスト ボックス 412"/>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127070</xdr:rowOff>
    </xdr:from>
    <xdr:to>
      <xdr:col>45</xdr:col>
      <xdr:colOff>177800</xdr:colOff>
      <xdr:row>77</xdr:row>
      <xdr:rowOff>89084</xdr:rowOff>
    </xdr:to>
    <xdr:cxnSp macro="">
      <xdr:nvCxnSpPr>
        <xdr:cNvPr id="414" name="直線コネクタ 413"/>
        <xdr:cNvCxnSpPr/>
      </xdr:nvCxnSpPr>
      <xdr:spPr>
        <a:xfrm flipV="1">
          <a:off x="7861300" y="13157270"/>
          <a:ext cx="889000" cy="13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86747</xdr:rowOff>
    </xdr:from>
    <xdr:to>
      <xdr:col>46</xdr:col>
      <xdr:colOff>38100</xdr:colOff>
      <xdr:row>77</xdr:row>
      <xdr:rowOff>16897</xdr:rowOff>
    </xdr:to>
    <xdr:sp macro="" textlink="">
      <xdr:nvSpPr>
        <xdr:cNvPr id="415" name="フローチャート: 判断 414"/>
        <xdr:cNvSpPr/>
      </xdr:nvSpPr>
      <xdr:spPr>
        <a:xfrm>
          <a:off x="8699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8024</xdr:rowOff>
    </xdr:from>
    <xdr:ext cx="534377" cy="259045"/>
    <xdr:sp macro="" textlink="">
      <xdr:nvSpPr>
        <xdr:cNvPr id="416" name="テキスト ボックス 415"/>
        <xdr:cNvSpPr txBox="1"/>
      </xdr:nvSpPr>
      <xdr:spPr>
        <a:xfrm>
          <a:off x="8483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89084</xdr:rowOff>
    </xdr:from>
    <xdr:to>
      <xdr:col>41</xdr:col>
      <xdr:colOff>50800</xdr:colOff>
      <xdr:row>77</xdr:row>
      <xdr:rowOff>98189</xdr:rowOff>
    </xdr:to>
    <xdr:cxnSp macro="">
      <xdr:nvCxnSpPr>
        <xdr:cNvPr id="417" name="直線コネクタ 416"/>
        <xdr:cNvCxnSpPr/>
      </xdr:nvCxnSpPr>
      <xdr:spPr>
        <a:xfrm flipV="1">
          <a:off x="6972300" y="13290734"/>
          <a:ext cx="889000" cy="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50228</xdr:rowOff>
    </xdr:from>
    <xdr:to>
      <xdr:col>41</xdr:col>
      <xdr:colOff>101600</xdr:colOff>
      <xdr:row>77</xdr:row>
      <xdr:rowOff>151828</xdr:rowOff>
    </xdr:to>
    <xdr:sp macro="" textlink="">
      <xdr:nvSpPr>
        <xdr:cNvPr id="418" name="フローチャート: 判断 417"/>
        <xdr:cNvSpPr/>
      </xdr:nvSpPr>
      <xdr:spPr>
        <a:xfrm>
          <a:off x="7810500" y="1325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142955</xdr:rowOff>
    </xdr:from>
    <xdr:ext cx="534377" cy="259045"/>
    <xdr:sp macro="" textlink="">
      <xdr:nvSpPr>
        <xdr:cNvPr id="419" name="テキスト ボックス 418"/>
        <xdr:cNvSpPr txBox="1"/>
      </xdr:nvSpPr>
      <xdr:spPr>
        <a:xfrm>
          <a:off x="7594111" y="1334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92711</xdr:rowOff>
    </xdr:from>
    <xdr:to>
      <xdr:col>36</xdr:col>
      <xdr:colOff>165100</xdr:colOff>
      <xdr:row>78</xdr:row>
      <xdr:rowOff>22861</xdr:rowOff>
    </xdr:to>
    <xdr:sp macro="" textlink="">
      <xdr:nvSpPr>
        <xdr:cNvPr id="420" name="フローチャート: 判断 419"/>
        <xdr:cNvSpPr/>
      </xdr:nvSpPr>
      <xdr:spPr>
        <a:xfrm>
          <a:off x="6921500" y="1329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13988</xdr:rowOff>
    </xdr:from>
    <xdr:ext cx="534377" cy="259045"/>
    <xdr:sp macro="" textlink="">
      <xdr:nvSpPr>
        <xdr:cNvPr id="421" name="テキスト ボックス 420"/>
        <xdr:cNvSpPr txBox="1"/>
      </xdr:nvSpPr>
      <xdr:spPr>
        <a:xfrm>
          <a:off x="6705111" y="1338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5062</xdr:rowOff>
    </xdr:from>
    <xdr:to>
      <xdr:col>55</xdr:col>
      <xdr:colOff>50800</xdr:colOff>
      <xdr:row>77</xdr:row>
      <xdr:rowOff>106662</xdr:rowOff>
    </xdr:to>
    <xdr:sp macro="" textlink="">
      <xdr:nvSpPr>
        <xdr:cNvPr id="427" name="楕円 426"/>
        <xdr:cNvSpPr/>
      </xdr:nvSpPr>
      <xdr:spPr>
        <a:xfrm>
          <a:off x="10426700" y="13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27939</xdr:rowOff>
    </xdr:from>
    <xdr:ext cx="534377" cy="259045"/>
    <xdr:sp macro="" textlink="">
      <xdr:nvSpPr>
        <xdr:cNvPr id="428" name="商工費該当値テキスト"/>
        <xdr:cNvSpPr txBox="1"/>
      </xdr:nvSpPr>
      <xdr:spPr>
        <a:xfrm>
          <a:off x="10528300" y="1305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166605</xdr:rowOff>
    </xdr:from>
    <xdr:to>
      <xdr:col>50</xdr:col>
      <xdr:colOff>165100</xdr:colOff>
      <xdr:row>77</xdr:row>
      <xdr:rowOff>96755</xdr:rowOff>
    </xdr:to>
    <xdr:sp macro="" textlink="">
      <xdr:nvSpPr>
        <xdr:cNvPr id="429" name="楕円 428"/>
        <xdr:cNvSpPr/>
      </xdr:nvSpPr>
      <xdr:spPr>
        <a:xfrm>
          <a:off x="9588500" y="1319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113282</xdr:rowOff>
    </xdr:from>
    <xdr:ext cx="534377" cy="259045"/>
    <xdr:sp macro="" textlink="">
      <xdr:nvSpPr>
        <xdr:cNvPr id="430" name="テキスト ボックス 429"/>
        <xdr:cNvSpPr txBox="1"/>
      </xdr:nvSpPr>
      <xdr:spPr>
        <a:xfrm>
          <a:off x="9372111" y="1297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76270</xdr:rowOff>
    </xdr:from>
    <xdr:to>
      <xdr:col>46</xdr:col>
      <xdr:colOff>38100</xdr:colOff>
      <xdr:row>77</xdr:row>
      <xdr:rowOff>6420</xdr:rowOff>
    </xdr:to>
    <xdr:sp macro="" textlink="">
      <xdr:nvSpPr>
        <xdr:cNvPr id="431" name="楕円 430"/>
        <xdr:cNvSpPr/>
      </xdr:nvSpPr>
      <xdr:spPr>
        <a:xfrm>
          <a:off x="8699500" y="131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22947</xdr:rowOff>
    </xdr:from>
    <xdr:ext cx="534377" cy="259045"/>
    <xdr:sp macro="" textlink="">
      <xdr:nvSpPr>
        <xdr:cNvPr id="432" name="テキスト ボックス 431"/>
        <xdr:cNvSpPr txBox="1"/>
      </xdr:nvSpPr>
      <xdr:spPr>
        <a:xfrm>
          <a:off x="8483111" y="1288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38284</xdr:rowOff>
    </xdr:from>
    <xdr:to>
      <xdr:col>41</xdr:col>
      <xdr:colOff>101600</xdr:colOff>
      <xdr:row>77</xdr:row>
      <xdr:rowOff>139884</xdr:rowOff>
    </xdr:to>
    <xdr:sp macro="" textlink="">
      <xdr:nvSpPr>
        <xdr:cNvPr id="433" name="楕円 432"/>
        <xdr:cNvSpPr/>
      </xdr:nvSpPr>
      <xdr:spPr>
        <a:xfrm>
          <a:off x="7810500" y="1323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156411</xdr:rowOff>
    </xdr:from>
    <xdr:ext cx="534377" cy="259045"/>
    <xdr:sp macro="" textlink="">
      <xdr:nvSpPr>
        <xdr:cNvPr id="434" name="テキスト ボックス 433"/>
        <xdr:cNvSpPr txBox="1"/>
      </xdr:nvSpPr>
      <xdr:spPr>
        <a:xfrm>
          <a:off x="7594111" y="1301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47389</xdr:rowOff>
    </xdr:from>
    <xdr:to>
      <xdr:col>36</xdr:col>
      <xdr:colOff>165100</xdr:colOff>
      <xdr:row>77</xdr:row>
      <xdr:rowOff>148989</xdr:rowOff>
    </xdr:to>
    <xdr:sp macro="" textlink="">
      <xdr:nvSpPr>
        <xdr:cNvPr id="435" name="楕円 434"/>
        <xdr:cNvSpPr/>
      </xdr:nvSpPr>
      <xdr:spPr>
        <a:xfrm>
          <a:off x="6921500" y="1324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165516</xdr:rowOff>
    </xdr:from>
    <xdr:ext cx="534377" cy="259045"/>
    <xdr:sp macro="" textlink="">
      <xdr:nvSpPr>
        <xdr:cNvPr id="436" name="テキスト ボックス 435"/>
        <xdr:cNvSpPr txBox="1"/>
      </xdr:nvSpPr>
      <xdr:spPr>
        <a:xfrm>
          <a:off x="6705111" y="1302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2484</xdr:rowOff>
    </xdr:from>
    <xdr:to>
      <xdr:col>55</xdr:col>
      <xdr:colOff>0</xdr:colOff>
      <xdr:row>96</xdr:row>
      <xdr:rowOff>80607</xdr:rowOff>
    </xdr:to>
    <xdr:cxnSp macro="">
      <xdr:nvCxnSpPr>
        <xdr:cNvPr id="466" name="直線コネクタ 465"/>
        <xdr:cNvCxnSpPr/>
      </xdr:nvCxnSpPr>
      <xdr:spPr>
        <a:xfrm>
          <a:off x="9639300" y="16461684"/>
          <a:ext cx="838200" cy="7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2484</xdr:rowOff>
    </xdr:from>
    <xdr:to>
      <xdr:col>50</xdr:col>
      <xdr:colOff>114300</xdr:colOff>
      <xdr:row>96</xdr:row>
      <xdr:rowOff>124365</xdr:rowOff>
    </xdr:to>
    <xdr:cxnSp macro="">
      <xdr:nvCxnSpPr>
        <xdr:cNvPr id="469" name="直線コネクタ 468"/>
        <xdr:cNvCxnSpPr/>
      </xdr:nvCxnSpPr>
      <xdr:spPr>
        <a:xfrm flipV="1">
          <a:off x="8750300" y="16461684"/>
          <a:ext cx="889000" cy="12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71" name="テキスト ボックス 470"/>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104191</xdr:rowOff>
    </xdr:from>
    <xdr:to>
      <xdr:col>45</xdr:col>
      <xdr:colOff>177800</xdr:colOff>
      <xdr:row>96</xdr:row>
      <xdr:rowOff>124365</xdr:rowOff>
    </xdr:to>
    <xdr:cxnSp macro="">
      <xdr:nvCxnSpPr>
        <xdr:cNvPr id="472" name="直線コネクタ 471"/>
        <xdr:cNvCxnSpPr/>
      </xdr:nvCxnSpPr>
      <xdr:spPr>
        <a:xfrm>
          <a:off x="7861300" y="16563391"/>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84271</xdr:rowOff>
    </xdr:from>
    <xdr:to>
      <xdr:col>46</xdr:col>
      <xdr:colOff>38100</xdr:colOff>
      <xdr:row>96</xdr:row>
      <xdr:rowOff>14421</xdr:rowOff>
    </xdr:to>
    <xdr:sp macro="" textlink="">
      <xdr:nvSpPr>
        <xdr:cNvPr id="473" name="フローチャート: 判断 472"/>
        <xdr:cNvSpPr/>
      </xdr:nvSpPr>
      <xdr:spPr>
        <a:xfrm>
          <a:off x="8699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30948</xdr:rowOff>
    </xdr:from>
    <xdr:ext cx="534377" cy="259045"/>
    <xdr:sp macro="" textlink="">
      <xdr:nvSpPr>
        <xdr:cNvPr id="474" name="テキスト ボックス 473"/>
        <xdr:cNvSpPr txBox="1"/>
      </xdr:nvSpPr>
      <xdr:spPr>
        <a:xfrm>
          <a:off x="8483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158217</xdr:rowOff>
    </xdr:from>
    <xdr:to>
      <xdr:col>41</xdr:col>
      <xdr:colOff>50800</xdr:colOff>
      <xdr:row>96</xdr:row>
      <xdr:rowOff>104191</xdr:rowOff>
    </xdr:to>
    <xdr:cxnSp macro="">
      <xdr:nvCxnSpPr>
        <xdr:cNvPr id="475" name="直線コネクタ 474"/>
        <xdr:cNvCxnSpPr/>
      </xdr:nvCxnSpPr>
      <xdr:spPr>
        <a:xfrm>
          <a:off x="6972300" y="16445967"/>
          <a:ext cx="889000" cy="11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27063</xdr:rowOff>
    </xdr:from>
    <xdr:to>
      <xdr:col>41</xdr:col>
      <xdr:colOff>101600</xdr:colOff>
      <xdr:row>96</xdr:row>
      <xdr:rowOff>128663</xdr:rowOff>
    </xdr:to>
    <xdr:sp macro="" textlink="">
      <xdr:nvSpPr>
        <xdr:cNvPr id="476" name="フローチャート: 判断 475"/>
        <xdr:cNvSpPr/>
      </xdr:nvSpPr>
      <xdr:spPr>
        <a:xfrm>
          <a:off x="7810500" y="164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145190</xdr:rowOff>
    </xdr:from>
    <xdr:ext cx="534377" cy="259045"/>
    <xdr:sp macro="" textlink="">
      <xdr:nvSpPr>
        <xdr:cNvPr id="477" name="テキスト ボックス 476"/>
        <xdr:cNvSpPr txBox="1"/>
      </xdr:nvSpPr>
      <xdr:spPr>
        <a:xfrm>
          <a:off x="7594111" y="162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158699</xdr:rowOff>
    </xdr:from>
    <xdr:to>
      <xdr:col>36</xdr:col>
      <xdr:colOff>165100</xdr:colOff>
      <xdr:row>96</xdr:row>
      <xdr:rowOff>88849</xdr:rowOff>
    </xdr:to>
    <xdr:sp macro="" textlink="">
      <xdr:nvSpPr>
        <xdr:cNvPr id="478" name="フローチャート: 判断 477"/>
        <xdr:cNvSpPr/>
      </xdr:nvSpPr>
      <xdr:spPr>
        <a:xfrm>
          <a:off x="6921500" y="1644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79976</xdr:rowOff>
    </xdr:from>
    <xdr:ext cx="534377" cy="259045"/>
    <xdr:sp macro="" textlink="">
      <xdr:nvSpPr>
        <xdr:cNvPr id="479" name="テキスト ボックス 478"/>
        <xdr:cNvSpPr txBox="1"/>
      </xdr:nvSpPr>
      <xdr:spPr>
        <a:xfrm>
          <a:off x="6705111" y="1653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29807</xdr:rowOff>
    </xdr:from>
    <xdr:to>
      <xdr:col>55</xdr:col>
      <xdr:colOff>50800</xdr:colOff>
      <xdr:row>96</xdr:row>
      <xdr:rowOff>131407</xdr:rowOff>
    </xdr:to>
    <xdr:sp macro="" textlink="">
      <xdr:nvSpPr>
        <xdr:cNvPr id="485" name="楕円 484"/>
        <xdr:cNvSpPr/>
      </xdr:nvSpPr>
      <xdr:spPr>
        <a:xfrm>
          <a:off x="10426700" y="164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8234</xdr:rowOff>
    </xdr:from>
    <xdr:ext cx="534377" cy="259045"/>
    <xdr:sp macro="" textlink="">
      <xdr:nvSpPr>
        <xdr:cNvPr id="486" name="土木費該当値テキスト"/>
        <xdr:cNvSpPr txBox="1"/>
      </xdr:nvSpPr>
      <xdr:spPr>
        <a:xfrm>
          <a:off x="10528300" y="164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123134</xdr:rowOff>
    </xdr:from>
    <xdr:to>
      <xdr:col>50</xdr:col>
      <xdr:colOff>165100</xdr:colOff>
      <xdr:row>96</xdr:row>
      <xdr:rowOff>53284</xdr:rowOff>
    </xdr:to>
    <xdr:sp macro="" textlink="">
      <xdr:nvSpPr>
        <xdr:cNvPr id="487" name="楕円 486"/>
        <xdr:cNvSpPr/>
      </xdr:nvSpPr>
      <xdr:spPr>
        <a:xfrm>
          <a:off x="9588500" y="164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69811</xdr:rowOff>
    </xdr:from>
    <xdr:ext cx="534377" cy="259045"/>
    <xdr:sp macro="" textlink="">
      <xdr:nvSpPr>
        <xdr:cNvPr id="488" name="テキスト ボックス 487"/>
        <xdr:cNvSpPr txBox="1"/>
      </xdr:nvSpPr>
      <xdr:spPr>
        <a:xfrm>
          <a:off x="9372111" y="161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73565</xdr:rowOff>
    </xdr:from>
    <xdr:to>
      <xdr:col>46</xdr:col>
      <xdr:colOff>38100</xdr:colOff>
      <xdr:row>97</xdr:row>
      <xdr:rowOff>3715</xdr:rowOff>
    </xdr:to>
    <xdr:sp macro="" textlink="">
      <xdr:nvSpPr>
        <xdr:cNvPr id="489" name="楕円 488"/>
        <xdr:cNvSpPr/>
      </xdr:nvSpPr>
      <xdr:spPr>
        <a:xfrm>
          <a:off x="8699500" y="165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166292</xdr:rowOff>
    </xdr:from>
    <xdr:ext cx="534377" cy="259045"/>
    <xdr:sp macro="" textlink="">
      <xdr:nvSpPr>
        <xdr:cNvPr id="490" name="テキスト ボックス 489"/>
        <xdr:cNvSpPr txBox="1"/>
      </xdr:nvSpPr>
      <xdr:spPr>
        <a:xfrm>
          <a:off x="8483111" y="1662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53391</xdr:rowOff>
    </xdr:from>
    <xdr:to>
      <xdr:col>41</xdr:col>
      <xdr:colOff>101600</xdr:colOff>
      <xdr:row>96</xdr:row>
      <xdr:rowOff>154991</xdr:rowOff>
    </xdr:to>
    <xdr:sp macro="" textlink="">
      <xdr:nvSpPr>
        <xdr:cNvPr id="491" name="楕円 490"/>
        <xdr:cNvSpPr/>
      </xdr:nvSpPr>
      <xdr:spPr>
        <a:xfrm>
          <a:off x="7810500" y="1651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146118</xdr:rowOff>
    </xdr:from>
    <xdr:ext cx="534377" cy="259045"/>
    <xdr:sp macro="" textlink="">
      <xdr:nvSpPr>
        <xdr:cNvPr id="492" name="テキスト ボックス 491"/>
        <xdr:cNvSpPr txBox="1"/>
      </xdr:nvSpPr>
      <xdr:spPr>
        <a:xfrm>
          <a:off x="7594111" y="166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107417</xdr:rowOff>
    </xdr:from>
    <xdr:to>
      <xdr:col>36</xdr:col>
      <xdr:colOff>165100</xdr:colOff>
      <xdr:row>96</xdr:row>
      <xdr:rowOff>37567</xdr:rowOff>
    </xdr:to>
    <xdr:sp macro="" textlink="">
      <xdr:nvSpPr>
        <xdr:cNvPr id="493" name="楕円 492"/>
        <xdr:cNvSpPr/>
      </xdr:nvSpPr>
      <xdr:spPr>
        <a:xfrm>
          <a:off x="6921500" y="163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54094</xdr:rowOff>
    </xdr:from>
    <xdr:ext cx="534377" cy="259045"/>
    <xdr:sp macro="" textlink="">
      <xdr:nvSpPr>
        <xdr:cNvPr id="494" name="テキスト ボックス 493"/>
        <xdr:cNvSpPr txBox="1"/>
      </xdr:nvSpPr>
      <xdr:spPr>
        <a:xfrm>
          <a:off x="6705111" y="161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28601</xdr:rowOff>
    </xdr:from>
    <xdr:to>
      <xdr:col>85</xdr:col>
      <xdr:colOff>127000</xdr:colOff>
      <xdr:row>35</xdr:row>
      <xdr:rowOff>28658</xdr:rowOff>
    </xdr:to>
    <xdr:cxnSp macro="">
      <xdr:nvCxnSpPr>
        <xdr:cNvPr id="520" name="直線コネクタ 519"/>
        <xdr:cNvCxnSpPr/>
      </xdr:nvCxnSpPr>
      <xdr:spPr>
        <a:xfrm>
          <a:off x="15481300" y="6029351"/>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100360</xdr:rowOff>
    </xdr:from>
    <xdr:ext cx="534377" cy="259045"/>
    <xdr:sp macro="" textlink="">
      <xdr:nvSpPr>
        <xdr:cNvPr id="521" name="消防費平均値テキスト"/>
        <xdr:cNvSpPr txBox="1"/>
      </xdr:nvSpPr>
      <xdr:spPr>
        <a:xfrm>
          <a:off x="16370300" y="6101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10769</xdr:rowOff>
    </xdr:from>
    <xdr:to>
      <xdr:col>81</xdr:col>
      <xdr:colOff>50800</xdr:colOff>
      <xdr:row>35</xdr:row>
      <xdr:rowOff>28601</xdr:rowOff>
    </xdr:to>
    <xdr:cxnSp macro="">
      <xdr:nvCxnSpPr>
        <xdr:cNvPr id="523" name="直線コネクタ 522"/>
        <xdr:cNvCxnSpPr/>
      </xdr:nvCxnSpPr>
      <xdr:spPr>
        <a:xfrm>
          <a:off x="14592300" y="601151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33380</xdr:rowOff>
    </xdr:from>
    <xdr:ext cx="534377" cy="259045"/>
    <xdr:sp macro="" textlink="">
      <xdr:nvSpPr>
        <xdr:cNvPr id="525" name="テキスト ボックス 524"/>
        <xdr:cNvSpPr txBox="1"/>
      </xdr:nvSpPr>
      <xdr:spPr>
        <a:xfrm>
          <a:off x="15214111" y="620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10769</xdr:rowOff>
    </xdr:from>
    <xdr:to>
      <xdr:col>76</xdr:col>
      <xdr:colOff>114300</xdr:colOff>
      <xdr:row>35</xdr:row>
      <xdr:rowOff>34258</xdr:rowOff>
    </xdr:to>
    <xdr:cxnSp macro="">
      <xdr:nvCxnSpPr>
        <xdr:cNvPr id="526" name="直線コネクタ 525"/>
        <xdr:cNvCxnSpPr/>
      </xdr:nvCxnSpPr>
      <xdr:spPr>
        <a:xfrm flipV="1">
          <a:off x="13703300" y="6011519"/>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22777</xdr:rowOff>
    </xdr:from>
    <xdr:to>
      <xdr:col>76</xdr:col>
      <xdr:colOff>165100</xdr:colOff>
      <xdr:row>34</xdr:row>
      <xdr:rowOff>124377</xdr:rowOff>
    </xdr:to>
    <xdr:sp macro="" textlink="">
      <xdr:nvSpPr>
        <xdr:cNvPr id="527" name="フローチャート: 判断 526"/>
        <xdr:cNvSpPr/>
      </xdr:nvSpPr>
      <xdr:spPr>
        <a:xfrm>
          <a:off x="14541500" y="58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140904</xdr:rowOff>
    </xdr:from>
    <xdr:ext cx="534377" cy="259045"/>
    <xdr:sp macro="" textlink="">
      <xdr:nvSpPr>
        <xdr:cNvPr id="528" name="テキスト ボックス 527"/>
        <xdr:cNvSpPr txBox="1"/>
      </xdr:nvSpPr>
      <xdr:spPr>
        <a:xfrm>
          <a:off x="14325111" y="56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34258</xdr:rowOff>
    </xdr:from>
    <xdr:to>
      <xdr:col>71</xdr:col>
      <xdr:colOff>177800</xdr:colOff>
      <xdr:row>35</xdr:row>
      <xdr:rowOff>57290</xdr:rowOff>
    </xdr:to>
    <xdr:cxnSp macro="">
      <xdr:nvCxnSpPr>
        <xdr:cNvPr id="529" name="直線コネクタ 528"/>
        <xdr:cNvCxnSpPr/>
      </xdr:nvCxnSpPr>
      <xdr:spPr>
        <a:xfrm flipV="1">
          <a:off x="12814300" y="6035008"/>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134620</xdr:rowOff>
    </xdr:from>
    <xdr:to>
      <xdr:col>72</xdr:col>
      <xdr:colOff>38100</xdr:colOff>
      <xdr:row>36</xdr:row>
      <xdr:rowOff>64770</xdr:rowOff>
    </xdr:to>
    <xdr:sp macro="" textlink="">
      <xdr:nvSpPr>
        <xdr:cNvPr id="530" name="フローチャート: 判断 529"/>
        <xdr:cNvSpPr/>
      </xdr:nvSpPr>
      <xdr:spPr>
        <a:xfrm>
          <a:off x="13652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55897</xdr:rowOff>
    </xdr:from>
    <xdr:ext cx="534377" cy="259045"/>
    <xdr:sp macro="" textlink="">
      <xdr:nvSpPr>
        <xdr:cNvPr id="531" name="テキスト ボックス 530"/>
        <xdr:cNvSpPr txBox="1"/>
      </xdr:nvSpPr>
      <xdr:spPr>
        <a:xfrm>
          <a:off x="13436111" y="622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131706</xdr:rowOff>
    </xdr:from>
    <xdr:to>
      <xdr:col>67</xdr:col>
      <xdr:colOff>101600</xdr:colOff>
      <xdr:row>36</xdr:row>
      <xdr:rowOff>61856</xdr:rowOff>
    </xdr:to>
    <xdr:sp macro="" textlink="">
      <xdr:nvSpPr>
        <xdr:cNvPr id="532" name="フローチャート: 判断 531"/>
        <xdr:cNvSpPr/>
      </xdr:nvSpPr>
      <xdr:spPr>
        <a:xfrm>
          <a:off x="12763500" y="613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52983</xdr:rowOff>
    </xdr:from>
    <xdr:ext cx="534377" cy="259045"/>
    <xdr:sp macro="" textlink="">
      <xdr:nvSpPr>
        <xdr:cNvPr id="533" name="テキスト ボックス 532"/>
        <xdr:cNvSpPr txBox="1"/>
      </xdr:nvSpPr>
      <xdr:spPr>
        <a:xfrm>
          <a:off x="12547111" y="622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149308</xdr:rowOff>
    </xdr:from>
    <xdr:to>
      <xdr:col>85</xdr:col>
      <xdr:colOff>177800</xdr:colOff>
      <xdr:row>35</xdr:row>
      <xdr:rowOff>79458</xdr:rowOff>
    </xdr:to>
    <xdr:sp macro="" textlink="">
      <xdr:nvSpPr>
        <xdr:cNvPr id="539" name="楕円 538"/>
        <xdr:cNvSpPr/>
      </xdr:nvSpPr>
      <xdr:spPr>
        <a:xfrm>
          <a:off x="16268700" y="59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735</xdr:rowOff>
    </xdr:from>
    <xdr:ext cx="534377" cy="259045"/>
    <xdr:sp macro="" textlink="">
      <xdr:nvSpPr>
        <xdr:cNvPr id="540" name="消防費該当値テキスト"/>
        <xdr:cNvSpPr txBox="1"/>
      </xdr:nvSpPr>
      <xdr:spPr>
        <a:xfrm>
          <a:off x="16370300" y="583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149251</xdr:rowOff>
    </xdr:from>
    <xdr:to>
      <xdr:col>81</xdr:col>
      <xdr:colOff>101600</xdr:colOff>
      <xdr:row>35</xdr:row>
      <xdr:rowOff>79401</xdr:rowOff>
    </xdr:to>
    <xdr:sp macro="" textlink="">
      <xdr:nvSpPr>
        <xdr:cNvPr id="541" name="楕円 540"/>
        <xdr:cNvSpPr/>
      </xdr:nvSpPr>
      <xdr:spPr>
        <a:xfrm>
          <a:off x="15430500" y="59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95928</xdr:rowOff>
    </xdr:from>
    <xdr:ext cx="534377" cy="259045"/>
    <xdr:sp macro="" textlink="">
      <xdr:nvSpPr>
        <xdr:cNvPr id="542" name="テキスト ボックス 541"/>
        <xdr:cNvSpPr txBox="1"/>
      </xdr:nvSpPr>
      <xdr:spPr>
        <a:xfrm>
          <a:off x="15214111" y="575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131419</xdr:rowOff>
    </xdr:from>
    <xdr:to>
      <xdr:col>76</xdr:col>
      <xdr:colOff>165100</xdr:colOff>
      <xdr:row>35</xdr:row>
      <xdr:rowOff>61569</xdr:rowOff>
    </xdr:to>
    <xdr:sp macro="" textlink="">
      <xdr:nvSpPr>
        <xdr:cNvPr id="543" name="楕円 542"/>
        <xdr:cNvSpPr/>
      </xdr:nvSpPr>
      <xdr:spPr>
        <a:xfrm>
          <a:off x="14541500" y="596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52696</xdr:rowOff>
    </xdr:from>
    <xdr:ext cx="534377" cy="259045"/>
    <xdr:sp macro="" textlink="">
      <xdr:nvSpPr>
        <xdr:cNvPr id="544" name="テキスト ボックス 543"/>
        <xdr:cNvSpPr txBox="1"/>
      </xdr:nvSpPr>
      <xdr:spPr>
        <a:xfrm>
          <a:off x="14325111" y="605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154908</xdr:rowOff>
    </xdr:from>
    <xdr:to>
      <xdr:col>72</xdr:col>
      <xdr:colOff>38100</xdr:colOff>
      <xdr:row>35</xdr:row>
      <xdr:rowOff>85058</xdr:rowOff>
    </xdr:to>
    <xdr:sp macro="" textlink="">
      <xdr:nvSpPr>
        <xdr:cNvPr id="545" name="楕円 544"/>
        <xdr:cNvSpPr/>
      </xdr:nvSpPr>
      <xdr:spPr>
        <a:xfrm>
          <a:off x="13652500" y="598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101585</xdr:rowOff>
    </xdr:from>
    <xdr:ext cx="534377" cy="259045"/>
    <xdr:sp macro="" textlink="">
      <xdr:nvSpPr>
        <xdr:cNvPr id="546" name="テキスト ボックス 545"/>
        <xdr:cNvSpPr txBox="1"/>
      </xdr:nvSpPr>
      <xdr:spPr>
        <a:xfrm>
          <a:off x="13436111" y="575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6490</xdr:rowOff>
    </xdr:from>
    <xdr:to>
      <xdr:col>67</xdr:col>
      <xdr:colOff>101600</xdr:colOff>
      <xdr:row>35</xdr:row>
      <xdr:rowOff>108090</xdr:rowOff>
    </xdr:to>
    <xdr:sp macro="" textlink="">
      <xdr:nvSpPr>
        <xdr:cNvPr id="547" name="楕円 546"/>
        <xdr:cNvSpPr/>
      </xdr:nvSpPr>
      <xdr:spPr>
        <a:xfrm>
          <a:off x="12763500" y="600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124617</xdr:rowOff>
    </xdr:from>
    <xdr:ext cx="534377" cy="259045"/>
    <xdr:sp macro="" textlink="">
      <xdr:nvSpPr>
        <xdr:cNvPr id="548" name="テキスト ボックス 547"/>
        <xdr:cNvSpPr txBox="1"/>
      </xdr:nvSpPr>
      <xdr:spPr>
        <a:xfrm>
          <a:off x="12547111" y="578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162801</xdr:rowOff>
    </xdr:from>
    <xdr:to>
      <xdr:col>85</xdr:col>
      <xdr:colOff>127000</xdr:colOff>
      <xdr:row>58</xdr:row>
      <xdr:rowOff>94602</xdr:rowOff>
    </xdr:to>
    <xdr:cxnSp macro="">
      <xdr:nvCxnSpPr>
        <xdr:cNvPr id="578" name="直線コネクタ 577"/>
        <xdr:cNvCxnSpPr/>
      </xdr:nvCxnSpPr>
      <xdr:spPr>
        <a:xfrm flipV="1">
          <a:off x="15481300" y="9935451"/>
          <a:ext cx="838200" cy="10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150864</xdr:rowOff>
    </xdr:from>
    <xdr:to>
      <xdr:col>81</xdr:col>
      <xdr:colOff>50800</xdr:colOff>
      <xdr:row>58</xdr:row>
      <xdr:rowOff>94602</xdr:rowOff>
    </xdr:to>
    <xdr:cxnSp macro="">
      <xdr:nvCxnSpPr>
        <xdr:cNvPr id="581" name="直線コネクタ 580"/>
        <xdr:cNvCxnSpPr/>
      </xdr:nvCxnSpPr>
      <xdr:spPr>
        <a:xfrm>
          <a:off x="14592300" y="9923514"/>
          <a:ext cx="889000" cy="11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11282</xdr:rowOff>
    </xdr:from>
    <xdr:ext cx="534377" cy="259045"/>
    <xdr:sp macro="" textlink="">
      <xdr:nvSpPr>
        <xdr:cNvPr id="583" name="テキスト ボックス 582"/>
        <xdr:cNvSpPr txBox="1"/>
      </xdr:nvSpPr>
      <xdr:spPr>
        <a:xfrm>
          <a:off x="15214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93675</xdr:rowOff>
    </xdr:from>
    <xdr:to>
      <xdr:col>76</xdr:col>
      <xdr:colOff>114300</xdr:colOff>
      <xdr:row>57</xdr:row>
      <xdr:rowOff>150864</xdr:rowOff>
    </xdr:to>
    <xdr:cxnSp macro="">
      <xdr:nvCxnSpPr>
        <xdr:cNvPr id="584" name="直線コネクタ 583"/>
        <xdr:cNvCxnSpPr/>
      </xdr:nvCxnSpPr>
      <xdr:spPr>
        <a:xfrm>
          <a:off x="13703300" y="9866325"/>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159576</xdr:rowOff>
    </xdr:from>
    <xdr:to>
      <xdr:col>76</xdr:col>
      <xdr:colOff>165100</xdr:colOff>
      <xdr:row>57</xdr:row>
      <xdr:rowOff>89726</xdr:rowOff>
    </xdr:to>
    <xdr:sp macro="" textlink="">
      <xdr:nvSpPr>
        <xdr:cNvPr id="585" name="フローチャート: 判断 584"/>
        <xdr:cNvSpPr/>
      </xdr:nvSpPr>
      <xdr:spPr>
        <a:xfrm>
          <a:off x="14541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106253</xdr:rowOff>
    </xdr:from>
    <xdr:ext cx="534377" cy="259045"/>
    <xdr:sp macro="" textlink="">
      <xdr:nvSpPr>
        <xdr:cNvPr id="586" name="テキスト ボックス 585"/>
        <xdr:cNvSpPr txBox="1"/>
      </xdr:nvSpPr>
      <xdr:spPr>
        <a:xfrm>
          <a:off x="14325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133388</xdr:rowOff>
    </xdr:from>
    <xdr:to>
      <xdr:col>71</xdr:col>
      <xdr:colOff>177800</xdr:colOff>
      <xdr:row>57</xdr:row>
      <xdr:rowOff>93675</xdr:rowOff>
    </xdr:to>
    <xdr:cxnSp macro="">
      <xdr:nvCxnSpPr>
        <xdr:cNvPr id="587" name="直線コネクタ 586"/>
        <xdr:cNvCxnSpPr/>
      </xdr:nvCxnSpPr>
      <xdr:spPr>
        <a:xfrm>
          <a:off x="12814300" y="9734588"/>
          <a:ext cx="889000" cy="13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18897</xdr:rowOff>
    </xdr:from>
    <xdr:to>
      <xdr:col>72</xdr:col>
      <xdr:colOff>38100</xdr:colOff>
      <xdr:row>57</xdr:row>
      <xdr:rowOff>120497</xdr:rowOff>
    </xdr:to>
    <xdr:sp macro="" textlink="">
      <xdr:nvSpPr>
        <xdr:cNvPr id="588" name="フローチャート: 判断 587"/>
        <xdr:cNvSpPr/>
      </xdr:nvSpPr>
      <xdr:spPr>
        <a:xfrm>
          <a:off x="13652500" y="97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137024</xdr:rowOff>
    </xdr:from>
    <xdr:ext cx="534377" cy="259045"/>
    <xdr:sp macro="" textlink="">
      <xdr:nvSpPr>
        <xdr:cNvPr id="589" name="テキスト ボックス 588"/>
        <xdr:cNvSpPr txBox="1"/>
      </xdr:nvSpPr>
      <xdr:spPr>
        <a:xfrm>
          <a:off x="13436111" y="95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77953</xdr:rowOff>
    </xdr:from>
    <xdr:to>
      <xdr:col>67</xdr:col>
      <xdr:colOff>101600</xdr:colOff>
      <xdr:row>58</xdr:row>
      <xdr:rowOff>8103</xdr:rowOff>
    </xdr:to>
    <xdr:sp macro="" textlink="">
      <xdr:nvSpPr>
        <xdr:cNvPr id="590" name="フローチャート: 判断 589"/>
        <xdr:cNvSpPr/>
      </xdr:nvSpPr>
      <xdr:spPr>
        <a:xfrm>
          <a:off x="12763500" y="985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170680</xdr:rowOff>
    </xdr:from>
    <xdr:ext cx="534377" cy="259045"/>
    <xdr:sp macro="" textlink="">
      <xdr:nvSpPr>
        <xdr:cNvPr id="591" name="テキスト ボックス 590"/>
        <xdr:cNvSpPr txBox="1"/>
      </xdr:nvSpPr>
      <xdr:spPr>
        <a:xfrm>
          <a:off x="12547111" y="994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112001</xdr:rowOff>
    </xdr:from>
    <xdr:to>
      <xdr:col>85</xdr:col>
      <xdr:colOff>177800</xdr:colOff>
      <xdr:row>58</xdr:row>
      <xdr:rowOff>42151</xdr:rowOff>
    </xdr:to>
    <xdr:sp macro="" textlink="">
      <xdr:nvSpPr>
        <xdr:cNvPr id="597" name="楕円 596"/>
        <xdr:cNvSpPr/>
      </xdr:nvSpPr>
      <xdr:spPr>
        <a:xfrm>
          <a:off x="16268700" y="988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90428</xdr:rowOff>
    </xdr:from>
    <xdr:ext cx="534377" cy="259045"/>
    <xdr:sp macro="" textlink="">
      <xdr:nvSpPr>
        <xdr:cNvPr id="598" name="教育費該当値テキスト"/>
        <xdr:cNvSpPr txBox="1"/>
      </xdr:nvSpPr>
      <xdr:spPr>
        <a:xfrm>
          <a:off x="16370300" y="98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43802</xdr:rowOff>
    </xdr:from>
    <xdr:to>
      <xdr:col>81</xdr:col>
      <xdr:colOff>101600</xdr:colOff>
      <xdr:row>58</xdr:row>
      <xdr:rowOff>145402</xdr:rowOff>
    </xdr:to>
    <xdr:sp macro="" textlink="">
      <xdr:nvSpPr>
        <xdr:cNvPr id="599" name="楕円 598"/>
        <xdr:cNvSpPr/>
      </xdr:nvSpPr>
      <xdr:spPr>
        <a:xfrm>
          <a:off x="15430500" y="99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136529</xdr:rowOff>
    </xdr:from>
    <xdr:ext cx="534377" cy="259045"/>
    <xdr:sp macro="" textlink="">
      <xdr:nvSpPr>
        <xdr:cNvPr id="600" name="テキスト ボックス 599"/>
        <xdr:cNvSpPr txBox="1"/>
      </xdr:nvSpPr>
      <xdr:spPr>
        <a:xfrm>
          <a:off x="15214111" y="100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100064</xdr:rowOff>
    </xdr:from>
    <xdr:to>
      <xdr:col>76</xdr:col>
      <xdr:colOff>165100</xdr:colOff>
      <xdr:row>58</xdr:row>
      <xdr:rowOff>30214</xdr:rowOff>
    </xdr:to>
    <xdr:sp macro="" textlink="">
      <xdr:nvSpPr>
        <xdr:cNvPr id="601" name="楕円 600"/>
        <xdr:cNvSpPr/>
      </xdr:nvSpPr>
      <xdr:spPr>
        <a:xfrm>
          <a:off x="14541500" y="987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21341</xdr:rowOff>
    </xdr:from>
    <xdr:ext cx="534377" cy="259045"/>
    <xdr:sp macro="" textlink="">
      <xdr:nvSpPr>
        <xdr:cNvPr id="602" name="テキスト ボックス 601"/>
        <xdr:cNvSpPr txBox="1"/>
      </xdr:nvSpPr>
      <xdr:spPr>
        <a:xfrm>
          <a:off x="14325111" y="996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42875</xdr:rowOff>
    </xdr:from>
    <xdr:to>
      <xdr:col>72</xdr:col>
      <xdr:colOff>38100</xdr:colOff>
      <xdr:row>57</xdr:row>
      <xdr:rowOff>144475</xdr:rowOff>
    </xdr:to>
    <xdr:sp macro="" textlink="">
      <xdr:nvSpPr>
        <xdr:cNvPr id="603" name="楕円 602"/>
        <xdr:cNvSpPr/>
      </xdr:nvSpPr>
      <xdr:spPr>
        <a:xfrm>
          <a:off x="13652500" y="981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135602</xdr:rowOff>
    </xdr:from>
    <xdr:ext cx="534377" cy="259045"/>
    <xdr:sp macro="" textlink="">
      <xdr:nvSpPr>
        <xdr:cNvPr id="604" name="テキスト ボックス 603"/>
        <xdr:cNvSpPr txBox="1"/>
      </xdr:nvSpPr>
      <xdr:spPr>
        <a:xfrm>
          <a:off x="13436111" y="990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82588</xdr:rowOff>
    </xdr:from>
    <xdr:to>
      <xdr:col>67</xdr:col>
      <xdr:colOff>101600</xdr:colOff>
      <xdr:row>57</xdr:row>
      <xdr:rowOff>12738</xdr:rowOff>
    </xdr:to>
    <xdr:sp macro="" textlink="">
      <xdr:nvSpPr>
        <xdr:cNvPr id="605" name="楕円 604"/>
        <xdr:cNvSpPr/>
      </xdr:nvSpPr>
      <xdr:spPr>
        <a:xfrm>
          <a:off x="12763500" y="96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29265</xdr:rowOff>
    </xdr:from>
    <xdr:ext cx="534377" cy="259045"/>
    <xdr:sp macro="" textlink="">
      <xdr:nvSpPr>
        <xdr:cNvPr id="606" name="テキスト ボックス 605"/>
        <xdr:cNvSpPr txBox="1"/>
      </xdr:nvSpPr>
      <xdr:spPr>
        <a:xfrm>
          <a:off x="12547111" y="945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103924</xdr:rowOff>
    </xdr:from>
    <xdr:to>
      <xdr:col>85</xdr:col>
      <xdr:colOff>127000</xdr:colOff>
      <xdr:row>78</xdr:row>
      <xdr:rowOff>106347</xdr:rowOff>
    </xdr:to>
    <xdr:cxnSp macro="">
      <xdr:nvCxnSpPr>
        <xdr:cNvPr id="633" name="直線コネクタ 632"/>
        <xdr:cNvCxnSpPr/>
      </xdr:nvCxnSpPr>
      <xdr:spPr>
        <a:xfrm>
          <a:off x="15481300" y="13477024"/>
          <a:ext cx="8382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42157</xdr:rowOff>
    </xdr:from>
    <xdr:to>
      <xdr:col>81</xdr:col>
      <xdr:colOff>50800</xdr:colOff>
      <xdr:row>78</xdr:row>
      <xdr:rowOff>103924</xdr:rowOff>
    </xdr:to>
    <xdr:cxnSp macro="">
      <xdr:nvCxnSpPr>
        <xdr:cNvPr id="636" name="直線コネクタ 635"/>
        <xdr:cNvCxnSpPr/>
      </xdr:nvCxnSpPr>
      <xdr:spPr>
        <a:xfrm>
          <a:off x="14592300" y="13415257"/>
          <a:ext cx="889000" cy="6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145712</xdr:rowOff>
    </xdr:from>
    <xdr:to>
      <xdr:col>76</xdr:col>
      <xdr:colOff>114300</xdr:colOff>
      <xdr:row>78</xdr:row>
      <xdr:rowOff>42157</xdr:rowOff>
    </xdr:to>
    <xdr:cxnSp macro="">
      <xdr:nvCxnSpPr>
        <xdr:cNvPr id="639" name="直線コネクタ 638"/>
        <xdr:cNvCxnSpPr/>
      </xdr:nvCxnSpPr>
      <xdr:spPr>
        <a:xfrm>
          <a:off x="13703300" y="13175912"/>
          <a:ext cx="889000" cy="23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82248</xdr:rowOff>
    </xdr:from>
    <xdr:to>
      <xdr:col>76</xdr:col>
      <xdr:colOff>165100</xdr:colOff>
      <xdr:row>78</xdr:row>
      <xdr:rowOff>12398</xdr:rowOff>
    </xdr:to>
    <xdr:sp macro="" textlink="">
      <xdr:nvSpPr>
        <xdr:cNvPr id="640" name="フローチャート: 判断 639"/>
        <xdr:cNvSpPr/>
      </xdr:nvSpPr>
      <xdr:spPr>
        <a:xfrm>
          <a:off x="14541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28925</xdr:rowOff>
    </xdr:from>
    <xdr:ext cx="469744" cy="259045"/>
    <xdr:sp macro="" textlink="">
      <xdr:nvSpPr>
        <xdr:cNvPr id="641" name="テキスト ボックス 640"/>
        <xdr:cNvSpPr txBox="1"/>
      </xdr:nvSpPr>
      <xdr:spPr>
        <a:xfrm>
          <a:off x="14357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145712</xdr:rowOff>
    </xdr:from>
    <xdr:to>
      <xdr:col>71</xdr:col>
      <xdr:colOff>177800</xdr:colOff>
      <xdr:row>78</xdr:row>
      <xdr:rowOff>16714</xdr:rowOff>
    </xdr:to>
    <xdr:cxnSp macro="">
      <xdr:nvCxnSpPr>
        <xdr:cNvPr id="642" name="直線コネクタ 641"/>
        <xdr:cNvCxnSpPr/>
      </xdr:nvCxnSpPr>
      <xdr:spPr>
        <a:xfrm flipV="1">
          <a:off x="12814300" y="13175912"/>
          <a:ext cx="889000" cy="21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1690</xdr:rowOff>
    </xdr:from>
    <xdr:to>
      <xdr:col>72</xdr:col>
      <xdr:colOff>38100</xdr:colOff>
      <xdr:row>78</xdr:row>
      <xdr:rowOff>103290</xdr:rowOff>
    </xdr:to>
    <xdr:sp macro="" textlink="">
      <xdr:nvSpPr>
        <xdr:cNvPr id="643" name="フローチャート: 判断 642"/>
        <xdr:cNvSpPr/>
      </xdr:nvSpPr>
      <xdr:spPr>
        <a:xfrm>
          <a:off x="13652500" y="133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94417</xdr:rowOff>
    </xdr:from>
    <xdr:ext cx="469744" cy="259045"/>
    <xdr:sp macro="" textlink="">
      <xdr:nvSpPr>
        <xdr:cNvPr id="644" name="テキスト ボックス 643"/>
        <xdr:cNvSpPr txBox="1"/>
      </xdr:nvSpPr>
      <xdr:spPr>
        <a:xfrm>
          <a:off x="13468428" y="1346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37854</xdr:rowOff>
    </xdr:from>
    <xdr:to>
      <xdr:col>67</xdr:col>
      <xdr:colOff>101600</xdr:colOff>
      <xdr:row>78</xdr:row>
      <xdr:rowOff>139454</xdr:rowOff>
    </xdr:to>
    <xdr:sp macro="" textlink="">
      <xdr:nvSpPr>
        <xdr:cNvPr id="645" name="フローチャート: 判断 644"/>
        <xdr:cNvSpPr/>
      </xdr:nvSpPr>
      <xdr:spPr>
        <a:xfrm>
          <a:off x="12763500" y="13410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130581</xdr:rowOff>
    </xdr:from>
    <xdr:ext cx="469744" cy="259045"/>
    <xdr:sp macro="" textlink="">
      <xdr:nvSpPr>
        <xdr:cNvPr id="646" name="テキスト ボックス 645"/>
        <xdr:cNvSpPr txBox="1"/>
      </xdr:nvSpPr>
      <xdr:spPr>
        <a:xfrm>
          <a:off x="12579428" y="135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55547</xdr:rowOff>
    </xdr:from>
    <xdr:to>
      <xdr:col>85</xdr:col>
      <xdr:colOff>177800</xdr:colOff>
      <xdr:row>78</xdr:row>
      <xdr:rowOff>157147</xdr:rowOff>
    </xdr:to>
    <xdr:sp macro="" textlink="">
      <xdr:nvSpPr>
        <xdr:cNvPr id="652" name="楕円 651"/>
        <xdr:cNvSpPr/>
      </xdr:nvSpPr>
      <xdr:spPr>
        <a:xfrm>
          <a:off x="16268700" y="134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469744" cy="259045"/>
    <xdr:sp macro="" textlink="">
      <xdr:nvSpPr>
        <xdr:cNvPr id="653" name="災害復旧費該当値テキスト"/>
        <xdr:cNvSpPr txBox="1"/>
      </xdr:nvSpPr>
      <xdr:spPr>
        <a:xfrm>
          <a:off x="16370300" y="1338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53124</xdr:rowOff>
    </xdr:from>
    <xdr:to>
      <xdr:col>81</xdr:col>
      <xdr:colOff>101600</xdr:colOff>
      <xdr:row>78</xdr:row>
      <xdr:rowOff>154724</xdr:rowOff>
    </xdr:to>
    <xdr:sp macro="" textlink="">
      <xdr:nvSpPr>
        <xdr:cNvPr id="654" name="楕円 653"/>
        <xdr:cNvSpPr/>
      </xdr:nvSpPr>
      <xdr:spPr>
        <a:xfrm>
          <a:off x="15430500" y="134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145851</xdr:rowOff>
    </xdr:from>
    <xdr:ext cx="469744" cy="259045"/>
    <xdr:sp macro="" textlink="">
      <xdr:nvSpPr>
        <xdr:cNvPr id="655" name="テキスト ボックス 654"/>
        <xdr:cNvSpPr txBox="1"/>
      </xdr:nvSpPr>
      <xdr:spPr>
        <a:xfrm>
          <a:off x="15246428" y="1351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162807</xdr:rowOff>
    </xdr:from>
    <xdr:to>
      <xdr:col>76</xdr:col>
      <xdr:colOff>165100</xdr:colOff>
      <xdr:row>78</xdr:row>
      <xdr:rowOff>92957</xdr:rowOff>
    </xdr:to>
    <xdr:sp macro="" textlink="">
      <xdr:nvSpPr>
        <xdr:cNvPr id="656" name="楕円 655"/>
        <xdr:cNvSpPr/>
      </xdr:nvSpPr>
      <xdr:spPr>
        <a:xfrm>
          <a:off x="14541500" y="133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84084</xdr:rowOff>
    </xdr:from>
    <xdr:ext cx="469744" cy="259045"/>
    <xdr:sp macro="" textlink="">
      <xdr:nvSpPr>
        <xdr:cNvPr id="657" name="テキスト ボックス 656"/>
        <xdr:cNvSpPr txBox="1"/>
      </xdr:nvSpPr>
      <xdr:spPr>
        <a:xfrm>
          <a:off x="14357428" y="1345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94912</xdr:rowOff>
    </xdr:from>
    <xdr:to>
      <xdr:col>72</xdr:col>
      <xdr:colOff>38100</xdr:colOff>
      <xdr:row>77</xdr:row>
      <xdr:rowOff>25062</xdr:rowOff>
    </xdr:to>
    <xdr:sp macro="" textlink="">
      <xdr:nvSpPr>
        <xdr:cNvPr id="658" name="楕円 657"/>
        <xdr:cNvSpPr/>
      </xdr:nvSpPr>
      <xdr:spPr>
        <a:xfrm>
          <a:off x="13652500" y="131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41589</xdr:rowOff>
    </xdr:from>
    <xdr:ext cx="534377" cy="259045"/>
    <xdr:sp macro="" textlink="">
      <xdr:nvSpPr>
        <xdr:cNvPr id="659" name="テキスト ボックス 658"/>
        <xdr:cNvSpPr txBox="1"/>
      </xdr:nvSpPr>
      <xdr:spPr>
        <a:xfrm>
          <a:off x="13436111" y="129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137364</xdr:rowOff>
    </xdr:from>
    <xdr:to>
      <xdr:col>67</xdr:col>
      <xdr:colOff>101600</xdr:colOff>
      <xdr:row>78</xdr:row>
      <xdr:rowOff>67514</xdr:rowOff>
    </xdr:to>
    <xdr:sp macro="" textlink="">
      <xdr:nvSpPr>
        <xdr:cNvPr id="660" name="楕円 659"/>
        <xdr:cNvSpPr/>
      </xdr:nvSpPr>
      <xdr:spPr>
        <a:xfrm>
          <a:off x="12763500" y="133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84041</xdr:rowOff>
    </xdr:from>
    <xdr:ext cx="469744" cy="259045"/>
    <xdr:sp macro="" textlink="">
      <xdr:nvSpPr>
        <xdr:cNvPr id="661" name="テキスト ボックス 660"/>
        <xdr:cNvSpPr txBox="1"/>
      </xdr:nvSpPr>
      <xdr:spPr>
        <a:xfrm>
          <a:off x="12579428" y="1311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71414</xdr:rowOff>
    </xdr:from>
    <xdr:to>
      <xdr:col>85</xdr:col>
      <xdr:colOff>127000</xdr:colOff>
      <xdr:row>93</xdr:row>
      <xdr:rowOff>96250</xdr:rowOff>
    </xdr:to>
    <xdr:cxnSp macro="">
      <xdr:nvCxnSpPr>
        <xdr:cNvPr id="692" name="直線コネクタ 691"/>
        <xdr:cNvCxnSpPr/>
      </xdr:nvCxnSpPr>
      <xdr:spPr>
        <a:xfrm flipV="1">
          <a:off x="15481300" y="16016264"/>
          <a:ext cx="838200" cy="2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3" name="公債費平均値テキスト"/>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96250</xdr:rowOff>
    </xdr:from>
    <xdr:to>
      <xdr:col>81</xdr:col>
      <xdr:colOff>50800</xdr:colOff>
      <xdr:row>93</xdr:row>
      <xdr:rowOff>119731</xdr:rowOff>
    </xdr:to>
    <xdr:cxnSp macro="">
      <xdr:nvCxnSpPr>
        <xdr:cNvPr id="695" name="直線コネクタ 694"/>
        <xdr:cNvCxnSpPr/>
      </xdr:nvCxnSpPr>
      <xdr:spPr>
        <a:xfrm flipV="1">
          <a:off x="14592300" y="16041100"/>
          <a:ext cx="889000" cy="2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7" name="テキスト ボックス 696"/>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119731</xdr:rowOff>
    </xdr:from>
    <xdr:to>
      <xdr:col>76</xdr:col>
      <xdr:colOff>114300</xdr:colOff>
      <xdr:row>93</xdr:row>
      <xdr:rowOff>152877</xdr:rowOff>
    </xdr:to>
    <xdr:cxnSp macro="">
      <xdr:nvCxnSpPr>
        <xdr:cNvPr id="698" name="直線コネクタ 697"/>
        <xdr:cNvCxnSpPr/>
      </xdr:nvCxnSpPr>
      <xdr:spPr>
        <a:xfrm flipV="1">
          <a:off x="13703300" y="16064581"/>
          <a:ext cx="889000" cy="3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9609</xdr:rowOff>
    </xdr:from>
    <xdr:to>
      <xdr:col>76</xdr:col>
      <xdr:colOff>165100</xdr:colOff>
      <xdr:row>94</xdr:row>
      <xdr:rowOff>111209</xdr:rowOff>
    </xdr:to>
    <xdr:sp macro="" textlink="">
      <xdr:nvSpPr>
        <xdr:cNvPr id="699" name="フローチャート: 判断 698"/>
        <xdr:cNvSpPr/>
      </xdr:nvSpPr>
      <xdr:spPr>
        <a:xfrm>
          <a:off x="14541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102336</xdr:rowOff>
    </xdr:from>
    <xdr:ext cx="534377" cy="259045"/>
    <xdr:sp macro="" textlink="">
      <xdr:nvSpPr>
        <xdr:cNvPr id="700" name="テキスト ボックス 699"/>
        <xdr:cNvSpPr txBox="1"/>
      </xdr:nvSpPr>
      <xdr:spPr>
        <a:xfrm>
          <a:off x="14325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146672</xdr:rowOff>
    </xdr:from>
    <xdr:to>
      <xdr:col>71</xdr:col>
      <xdr:colOff>177800</xdr:colOff>
      <xdr:row>93</xdr:row>
      <xdr:rowOff>152877</xdr:rowOff>
    </xdr:to>
    <xdr:cxnSp macro="">
      <xdr:nvCxnSpPr>
        <xdr:cNvPr id="701" name="直線コネクタ 700"/>
        <xdr:cNvCxnSpPr/>
      </xdr:nvCxnSpPr>
      <xdr:spPr>
        <a:xfrm>
          <a:off x="12814300" y="15748622"/>
          <a:ext cx="889000" cy="3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157448</xdr:rowOff>
    </xdr:from>
    <xdr:to>
      <xdr:col>72</xdr:col>
      <xdr:colOff>38100</xdr:colOff>
      <xdr:row>95</xdr:row>
      <xdr:rowOff>87598</xdr:rowOff>
    </xdr:to>
    <xdr:sp macro="" textlink="">
      <xdr:nvSpPr>
        <xdr:cNvPr id="702" name="フローチャート: 判断 701"/>
        <xdr:cNvSpPr/>
      </xdr:nvSpPr>
      <xdr:spPr>
        <a:xfrm>
          <a:off x="13652500" y="1627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78725</xdr:rowOff>
    </xdr:from>
    <xdr:ext cx="534377" cy="259045"/>
    <xdr:sp macro="" textlink="">
      <xdr:nvSpPr>
        <xdr:cNvPr id="703" name="テキスト ボックス 702"/>
        <xdr:cNvSpPr txBox="1"/>
      </xdr:nvSpPr>
      <xdr:spPr>
        <a:xfrm>
          <a:off x="13436111" y="163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143063</xdr:rowOff>
    </xdr:from>
    <xdr:to>
      <xdr:col>67</xdr:col>
      <xdr:colOff>101600</xdr:colOff>
      <xdr:row>95</xdr:row>
      <xdr:rowOff>73213</xdr:rowOff>
    </xdr:to>
    <xdr:sp macro="" textlink="">
      <xdr:nvSpPr>
        <xdr:cNvPr id="704" name="フローチャート: 判断 703"/>
        <xdr:cNvSpPr/>
      </xdr:nvSpPr>
      <xdr:spPr>
        <a:xfrm>
          <a:off x="12763500" y="162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64340</xdr:rowOff>
    </xdr:from>
    <xdr:ext cx="534377" cy="259045"/>
    <xdr:sp macro="" textlink="">
      <xdr:nvSpPr>
        <xdr:cNvPr id="705" name="テキスト ボックス 704"/>
        <xdr:cNvSpPr txBox="1"/>
      </xdr:nvSpPr>
      <xdr:spPr>
        <a:xfrm>
          <a:off x="12547111" y="163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20614</xdr:rowOff>
    </xdr:from>
    <xdr:to>
      <xdr:col>85</xdr:col>
      <xdr:colOff>177800</xdr:colOff>
      <xdr:row>93</xdr:row>
      <xdr:rowOff>122214</xdr:rowOff>
    </xdr:to>
    <xdr:sp macro="" textlink="">
      <xdr:nvSpPr>
        <xdr:cNvPr id="711" name="楕円 710"/>
        <xdr:cNvSpPr/>
      </xdr:nvSpPr>
      <xdr:spPr>
        <a:xfrm>
          <a:off x="16268700" y="1596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43491</xdr:rowOff>
    </xdr:from>
    <xdr:ext cx="534377" cy="259045"/>
    <xdr:sp macro="" textlink="">
      <xdr:nvSpPr>
        <xdr:cNvPr id="712" name="公債費該当値テキスト"/>
        <xdr:cNvSpPr txBox="1"/>
      </xdr:nvSpPr>
      <xdr:spPr>
        <a:xfrm>
          <a:off x="16370300" y="1581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45450</xdr:rowOff>
    </xdr:from>
    <xdr:to>
      <xdr:col>81</xdr:col>
      <xdr:colOff>101600</xdr:colOff>
      <xdr:row>93</xdr:row>
      <xdr:rowOff>147050</xdr:rowOff>
    </xdr:to>
    <xdr:sp macro="" textlink="">
      <xdr:nvSpPr>
        <xdr:cNvPr id="713" name="楕円 712"/>
        <xdr:cNvSpPr/>
      </xdr:nvSpPr>
      <xdr:spPr>
        <a:xfrm>
          <a:off x="15430500" y="1599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163577</xdr:rowOff>
    </xdr:from>
    <xdr:ext cx="534377" cy="259045"/>
    <xdr:sp macro="" textlink="">
      <xdr:nvSpPr>
        <xdr:cNvPr id="714" name="テキスト ボックス 713"/>
        <xdr:cNvSpPr txBox="1"/>
      </xdr:nvSpPr>
      <xdr:spPr>
        <a:xfrm>
          <a:off x="15214111" y="1576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68931</xdr:rowOff>
    </xdr:from>
    <xdr:to>
      <xdr:col>76</xdr:col>
      <xdr:colOff>165100</xdr:colOff>
      <xdr:row>93</xdr:row>
      <xdr:rowOff>170531</xdr:rowOff>
    </xdr:to>
    <xdr:sp macro="" textlink="">
      <xdr:nvSpPr>
        <xdr:cNvPr id="715" name="楕円 714"/>
        <xdr:cNvSpPr/>
      </xdr:nvSpPr>
      <xdr:spPr>
        <a:xfrm>
          <a:off x="14541500" y="1601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15608</xdr:rowOff>
    </xdr:from>
    <xdr:ext cx="534377" cy="259045"/>
    <xdr:sp macro="" textlink="">
      <xdr:nvSpPr>
        <xdr:cNvPr id="716" name="テキスト ボックス 715"/>
        <xdr:cNvSpPr txBox="1"/>
      </xdr:nvSpPr>
      <xdr:spPr>
        <a:xfrm>
          <a:off x="14325111" y="157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102077</xdr:rowOff>
    </xdr:from>
    <xdr:to>
      <xdr:col>72</xdr:col>
      <xdr:colOff>38100</xdr:colOff>
      <xdr:row>94</xdr:row>
      <xdr:rowOff>32227</xdr:rowOff>
    </xdr:to>
    <xdr:sp macro="" textlink="">
      <xdr:nvSpPr>
        <xdr:cNvPr id="717" name="楕円 716"/>
        <xdr:cNvSpPr/>
      </xdr:nvSpPr>
      <xdr:spPr>
        <a:xfrm>
          <a:off x="13652500" y="1604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48754</xdr:rowOff>
    </xdr:from>
    <xdr:ext cx="534377" cy="259045"/>
    <xdr:sp macro="" textlink="">
      <xdr:nvSpPr>
        <xdr:cNvPr id="718" name="テキスト ボックス 717"/>
        <xdr:cNvSpPr txBox="1"/>
      </xdr:nvSpPr>
      <xdr:spPr>
        <a:xfrm>
          <a:off x="13436111" y="158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95872</xdr:rowOff>
    </xdr:from>
    <xdr:to>
      <xdr:col>67</xdr:col>
      <xdr:colOff>101600</xdr:colOff>
      <xdr:row>92</xdr:row>
      <xdr:rowOff>26022</xdr:rowOff>
    </xdr:to>
    <xdr:sp macro="" textlink="">
      <xdr:nvSpPr>
        <xdr:cNvPr id="719" name="楕円 718"/>
        <xdr:cNvSpPr/>
      </xdr:nvSpPr>
      <xdr:spPr>
        <a:xfrm>
          <a:off x="12763500" y="1569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42549</xdr:rowOff>
    </xdr:from>
    <xdr:ext cx="534377" cy="259045"/>
    <xdr:sp macro="" textlink="">
      <xdr:nvSpPr>
        <xdr:cNvPr id="720" name="テキスト ボックス 719"/>
        <xdr:cNvSpPr txBox="1"/>
      </xdr:nvSpPr>
      <xdr:spPr>
        <a:xfrm>
          <a:off x="12547111" y="1547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79436</xdr:rowOff>
    </xdr:from>
    <xdr:to>
      <xdr:col>107</xdr:col>
      <xdr:colOff>101600</xdr:colOff>
      <xdr:row>39</xdr:row>
      <xdr:rowOff>9586</xdr:rowOff>
    </xdr:to>
    <xdr:sp macro="" textlink="">
      <xdr:nvSpPr>
        <xdr:cNvPr id="754" name="フローチャート: 判断 753"/>
        <xdr:cNvSpPr/>
      </xdr:nvSpPr>
      <xdr:spPr>
        <a:xfrm>
          <a:off x="20383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26113</xdr:rowOff>
    </xdr:from>
    <xdr:ext cx="378565" cy="259045"/>
    <xdr:sp macro="" textlink="">
      <xdr:nvSpPr>
        <xdr:cNvPr id="755" name="テキスト ボックス 754"/>
        <xdr:cNvSpPr txBox="1"/>
      </xdr:nvSpPr>
      <xdr:spPr>
        <a:xfrm>
          <a:off x="20245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71161</xdr:rowOff>
    </xdr:from>
    <xdr:to>
      <xdr:col>102</xdr:col>
      <xdr:colOff>165100</xdr:colOff>
      <xdr:row>39</xdr:row>
      <xdr:rowOff>1311</xdr:rowOff>
    </xdr:to>
    <xdr:sp macro="" textlink="">
      <xdr:nvSpPr>
        <xdr:cNvPr id="757" name="フローチャート: 判断 756"/>
        <xdr:cNvSpPr/>
      </xdr:nvSpPr>
      <xdr:spPr>
        <a:xfrm>
          <a:off x="19494500" y="658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17838</xdr:rowOff>
    </xdr:from>
    <xdr:ext cx="378565" cy="259045"/>
    <xdr:sp macro="" textlink="">
      <xdr:nvSpPr>
        <xdr:cNvPr id="758" name="テキスト ボックス 757"/>
        <xdr:cNvSpPr txBox="1"/>
      </xdr:nvSpPr>
      <xdr:spPr>
        <a:xfrm>
          <a:off x="19356017" y="6361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84648</xdr:rowOff>
    </xdr:from>
    <xdr:to>
      <xdr:col>98</xdr:col>
      <xdr:colOff>38100</xdr:colOff>
      <xdr:row>39</xdr:row>
      <xdr:rowOff>14798</xdr:rowOff>
    </xdr:to>
    <xdr:sp macro="" textlink="">
      <xdr:nvSpPr>
        <xdr:cNvPr id="759" name="フローチャート: 判断 758"/>
        <xdr:cNvSpPr/>
      </xdr:nvSpPr>
      <xdr:spPr>
        <a:xfrm>
          <a:off x="18605500" y="659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31325</xdr:rowOff>
    </xdr:from>
    <xdr:ext cx="313932" cy="259045"/>
    <xdr:sp macro="" textlink="">
      <xdr:nvSpPr>
        <xdr:cNvPr id="760" name="テキスト ボックス 759"/>
        <xdr:cNvSpPr txBox="1"/>
      </xdr:nvSpPr>
      <xdr:spPr>
        <a:xfrm>
          <a:off x="18499333" y="6374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退職者の増による人件費の増加はあったが、類似団体等の平均をいずれも下回っている。民生費は、非課税世帯等及び子育て世帯への臨時特別給付金給付事業の減などにより大幅減となっている。衛生費は、新型コロナウイルスワクチン接種事業の増や出産・子育て応援事業の皆増などにより、全国平均、類似団体の平均を上回っている。労働費は、新型コロナウイルス感染症対策雇用創出・確保事業の皆減などで減となっているが、類似団体等の平均をいずれも上回っている。農林水産業費は、森林資源解析業務やつやま和牛ブランド化事業の推進により増加し、類似団体等の平均をいずれも上回っている。教育費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類似団体平均を大きく上回っていたが、これは小中学校の老朽化に伴う施設整備事業や幼稚園再構築施設整備事業を集中的に実施していたことによるもので、これらの事業が順次完了していることから令和元年度以降は事業費が大きく減少していた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年度は、小中学校施設整備事業の実施などにより、大幅増となっている。災害復旧費については、令和元年度にピークとなっていた平成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月豪雨災害関連事業が減少しており、全国、類似団体の平均を下回っている状況である。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実質収支は黒字で推移している状況であるが、実質単年度収支については、令和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年度は予算比での大幅な税収増や普通交付税の追加交付があったことなどにより黒字に転じたが、令和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以外では、所要の財源確保のために財政調整基金等を取り崩していることから、赤字が継続している。今後、税収等の一般財源の大幅な増は見込めない一方、社会保障費を始めとする各種の財政需要は拡大していく見込みであり、事務事業の徹底した見直しなど、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岡山県津山市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黒字額の大半は、グラフに示されるとおり水道事業会計によるものである。</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も実質赤字となっている会計はないが、水道事業会計及び一般会計以外の会計においては、一般会計からの繰出金を除けば恒常的に赤字状態となっている会計もあり、標準財政規模に対する黒字額の比率は低くなっている。</a:t>
          </a:r>
        </a:p>
        <a:p>
          <a:r>
            <a:rPr kumimoji="1" lang="ja-JP" altLang="en-US" sz="1400">
              <a:latin typeface="ＭＳ ゴシック" pitchFamily="49" charset="-128"/>
              <a:ea typeface="ＭＳ ゴシック" pitchFamily="49" charset="-128"/>
            </a:rPr>
            <a:t>　今後は、特に補助金等が多額に上る下水道事業等の公営企業会計において、経営戦略等に基づき経費の節減や料金見直しも含めた収入確保を進めることで経営の健全化を図り、一般会計からの負担額の軽減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52247762</v>
      </c>
      <c r="BO4" s="407"/>
      <c r="BP4" s="407"/>
      <c r="BQ4" s="407"/>
      <c r="BR4" s="407"/>
      <c r="BS4" s="407"/>
      <c r="BT4" s="407"/>
      <c r="BU4" s="408"/>
      <c r="BV4" s="406">
        <v>53434778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6.5</v>
      </c>
      <c r="CU4" s="413"/>
      <c r="CV4" s="413"/>
      <c r="CW4" s="413"/>
      <c r="CX4" s="413"/>
      <c r="CY4" s="413"/>
      <c r="CZ4" s="413"/>
      <c r="DA4" s="414"/>
      <c r="DB4" s="412">
        <v>6.9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50302264</v>
      </c>
      <c r="BO5" s="444"/>
      <c r="BP5" s="444"/>
      <c r="BQ5" s="444"/>
      <c r="BR5" s="444"/>
      <c r="BS5" s="444"/>
      <c r="BT5" s="444"/>
      <c r="BU5" s="445"/>
      <c r="BV5" s="443">
        <v>51326657</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91.7</v>
      </c>
      <c r="CU5" s="441"/>
      <c r="CV5" s="441"/>
      <c r="CW5" s="441"/>
      <c r="CX5" s="441"/>
      <c r="CY5" s="441"/>
      <c r="CZ5" s="441"/>
      <c r="DA5" s="442"/>
      <c r="DB5" s="440">
        <v>88</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1945498</v>
      </c>
      <c r="BO6" s="444"/>
      <c r="BP6" s="444"/>
      <c r="BQ6" s="444"/>
      <c r="BR6" s="444"/>
      <c r="BS6" s="444"/>
      <c r="BT6" s="444"/>
      <c r="BU6" s="445"/>
      <c r="BV6" s="443">
        <v>2108121</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93.2</v>
      </c>
      <c r="CU6" s="481"/>
      <c r="CV6" s="481"/>
      <c r="CW6" s="481"/>
      <c r="CX6" s="481"/>
      <c r="CY6" s="481"/>
      <c r="CZ6" s="481"/>
      <c r="DA6" s="482"/>
      <c r="DB6" s="480">
        <v>93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86978</v>
      </c>
      <c r="BO7" s="444"/>
      <c r="BP7" s="444"/>
      <c r="BQ7" s="444"/>
      <c r="BR7" s="444"/>
      <c r="BS7" s="444"/>
      <c r="BT7" s="444"/>
      <c r="BU7" s="445"/>
      <c r="BV7" s="443">
        <v>103348</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28410001</v>
      </c>
      <c r="CU7" s="444"/>
      <c r="CV7" s="444"/>
      <c r="CW7" s="444"/>
      <c r="CX7" s="444"/>
      <c r="CY7" s="444"/>
      <c r="CZ7" s="444"/>
      <c r="DA7" s="445"/>
      <c r="DB7" s="443">
        <v>28913279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1858520</v>
      </c>
      <c r="BO8" s="444"/>
      <c r="BP8" s="444"/>
      <c r="BQ8" s="444"/>
      <c r="BR8" s="444"/>
      <c r="BS8" s="444"/>
      <c r="BT8" s="444"/>
      <c r="BU8" s="445"/>
      <c r="BV8" s="443">
        <v>2004773</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0.52</v>
      </c>
      <c r="CU8" s="484"/>
      <c r="CV8" s="484"/>
      <c r="CW8" s="484"/>
      <c r="CX8" s="484"/>
      <c r="CY8" s="484"/>
      <c r="CZ8" s="484"/>
      <c r="DA8" s="485"/>
      <c r="DB8" s="483">
        <v>0.53</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99937</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96</v>
      </c>
      <c r="AV9" s="476"/>
      <c r="AW9" s="476"/>
      <c r="AX9" s="476"/>
      <c r="AY9" s="477" t="s">
        <v>118</v>
      </c>
      <c r="AZ9" s="478"/>
      <c r="BA9" s="478"/>
      <c r="BB9" s="478"/>
      <c r="BC9" s="478"/>
      <c r="BD9" s="478"/>
      <c r="BE9" s="478"/>
      <c r="BF9" s="478"/>
      <c r="BG9" s="478"/>
      <c r="BH9" s="478"/>
      <c r="BI9" s="478"/>
      <c r="BJ9" s="478"/>
      <c r="BK9" s="478"/>
      <c r="BL9" s="478"/>
      <c r="BM9" s="479"/>
      <c r="BN9" s="443">
        <v>-146253</v>
      </c>
      <c r="BO9" s="444"/>
      <c r="BP9" s="444"/>
      <c r="BQ9" s="444"/>
      <c r="BR9" s="444"/>
      <c r="BS9" s="444"/>
      <c r="BT9" s="444"/>
      <c r="BU9" s="445"/>
      <c r="BV9" s="443">
        <v>894274</v>
      </c>
      <c r="BW9" s="444"/>
      <c r="BX9" s="444"/>
      <c r="BY9" s="444"/>
      <c r="BZ9" s="444"/>
      <c r="CA9" s="444"/>
      <c r="CB9" s="444"/>
      <c r="CC9" s="445"/>
      <c r="CD9" s="446" t="s">
        <v>119</v>
      </c>
      <c r="CE9" s="447"/>
      <c r="CF9" s="447"/>
      <c r="CG9" s="447"/>
      <c r="CH9" s="447"/>
      <c r="CI9" s="447"/>
      <c r="CJ9" s="447"/>
      <c r="CK9" s="447"/>
      <c r="CL9" s="447"/>
      <c r="CM9" s="447"/>
      <c r="CN9" s="447"/>
      <c r="CO9" s="447"/>
      <c r="CP9" s="447"/>
      <c r="CQ9" s="447"/>
      <c r="CR9" s="447"/>
      <c r="CS9" s="448"/>
      <c r="CT9" s="440">
        <v>17.399999999999999</v>
      </c>
      <c r="CU9" s="441"/>
      <c r="CV9" s="441"/>
      <c r="CW9" s="441"/>
      <c r="CX9" s="441"/>
      <c r="CY9" s="441"/>
      <c r="CZ9" s="441"/>
      <c r="DA9" s="442"/>
      <c r="DB9" s="440">
        <v>17.5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120</v>
      </c>
      <c r="M10" s="473"/>
      <c r="N10" s="473"/>
      <c r="O10" s="473"/>
      <c r="P10" s="473"/>
      <c r="Q10" s="474"/>
      <c r="R10" s="494">
        <v>103746</v>
      </c>
      <c r="S10" s="495"/>
      <c r="T10" s="495"/>
      <c r="U10" s="495"/>
      <c r="V10" s="496"/>
      <c r="W10" s="431"/>
      <c r="X10" s="432"/>
      <c r="Y10" s="432"/>
      <c r="Z10" s="432"/>
      <c r="AA10" s="432"/>
      <c r="AB10" s="432"/>
      <c r="AC10" s="432"/>
      <c r="AD10" s="432"/>
      <c r="AE10" s="432"/>
      <c r="AF10" s="432"/>
      <c r="AG10" s="432"/>
      <c r="AH10" s="432"/>
      <c r="AI10" s="432"/>
      <c r="AJ10" s="432"/>
      <c r="AK10" s="432"/>
      <c r="AL10" s="435"/>
      <c r="AM10" s="472" t="s">
        <v>121</v>
      </c>
      <c r="AN10" s="473"/>
      <c r="AO10" s="473"/>
      <c r="AP10" s="473"/>
      <c r="AQ10" s="473"/>
      <c r="AR10" s="473"/>
      <c r="AS10" s="473"/>
      <c r="AT10" s="474"/>
      <c r="AU10" s="475" t="s">
        <v>122</v>
      </c>
      <c r="AV10" s="476"/>
      <c r="AW10" s="476"/>
      <c r="AX10" s="476"/>
      <c r="AY10" s="477" t="s">
        <v>123</v>
      </c>
      <c r="AZ10" s="478"/>
      <c r="BA10" s="478"/>
      <c r="BB10" s="478"/>
      <c r="BC10" s="478"/>
      <c r="BD10" s="478"/>
      <c r="BE10" s="478"/>
      <c r="BF10" s="478"/>
      <c r="BG10" s="478"/>
      <c r="BH10" s="478"/>
      <c r="BI10" s="478"/>
      <c r="BJ10" s="478"/>
      <c r="BK10" s="478"/>
      <c r="BL10" s="478"/>
      <c r="BM10" s="479"/>
      <c r="BN10" s="443">
        <v>3067</v>
      </c>
      <c r="BO10" s="444"/>
      <c r="BP10" s="444"/>
      <c r="BQ10" s="444"/>
      <c r="BR10" s="444"/>
      <c r="BS10" s="444"/>
      <c r="BT10" s="444"/>
      <c r="BU10" s="445"/>
      <c r="BV10" s="443">
        <v>2682</v>
      </c>
      <c r="BW10" s="444"/>
      <c r="BX10" s="444"/>
      <c r="BY10" s="444"/>
      <c r="BZ10" s="444"/>
      <c r="CA10" s="444"/>
      <c r="CB10" s="444"/>
      <c r="CC10" s="445"/>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125</v>
      </c>
      <c r="M11" s="498"/>
      <c r="N11" s="498"/>
      <c r="O11" s="498"/>
      <c r="P11" s="498"/>
      <c r="Q11" s="499"/>
      <c r="R11" s="500" t="s">
        <v>126</v>
      </c>
      <c r="S11" s="501"/>
      <c r="T11" s="501"/>
      <c r="U11" s="501"/>
      <c r="V11" s="502"/>
      <c r="W11" s="431"/>
      <c r="X11" s="432"/>
      <c r="Y11" s="432"/>
      <c r="Z11" s="432"/>
      <c r="AA11" s="432"/>
      <c r="AB11" s="432"/>
      <c r="AC11" s="432"/>
      <c r="AD11" s="432"/>
      <c r="AE11" s="432"/>
      <c r="AF11" s="432"/>
      <c r="AG11" s="432"/>
      <c r="AH11" s="432"/>
      <c r="AI11" s="432"/>
      <c r="AJ11" s="432"/>
      <c r="AK11" s="432"/>
      <c r="AL11" s="435"/>
      <c r="AM11" s="472" t="s">
        <v>127</v>
      </c>
      <c r="AN11" s="473"/>
      <c r="AO11" s="473"/>
      <c r="AP11" s="473"/>
      <c r="AQ11" s="473"/>
      <c r="AR11" s="473"/>
      <c r="AS11" s="473"/>
      <c r="AT11" s="474"/>
      <c r="AU11" s="475" t="s">
        <v>122</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130</v>
      </c>
      <c r="DC11" s="484"/>
      <c r="DD11" s="484"/>
      <c r="DE11" s="484"/>
      <c r="DF11" s="484"/>
      <c r="DG11" s="484"/>
      <c r="DH11" s="484"/>
      <c r="DI11" s="485"/>
    </row>
    <row r="12" spans="1:119" ht="18.75" customHeight="1" x14ac:dyDescent="0.15">
      <c r="A12" s="181"/>
      <c r="B12" s="503" t="s">
        <v>131</v>
      </c>
      <c r="C12" s="504"/>
      <c r="D12" s="504"/>
      <c r="E12" s="504"/>
      <c r="F12" s="504"/>
      <c r="G12" s="504"/>
      <c r="H12" s="504"/>
      <c r="I12" s="504"/>
      <c r="J12" s="504"/>
      <c r="K12" s="505"/>
      <c r="L12" s="512" t="s">
        <v>132</v>
      </c>
      <c r="M12" s="513"/>
      <c r="N12" s="513"/>
      <c r="O12" s="513"/>
      <c r="P12" s="513"/>
      <c r="Q12" s="514"/>
      <c r="R12" s="515">
        <v>97645</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122</v>
      </c>
      <c r="AV12" s="476"/>
      <c r="AW12" s="476"/>
      <c r="AX12" s="476"/>
      <c r="AY12" s="477" t="s">
        <v>136</v>
      </c>
      <c r="AZ12" s="478"/>
      <c r="BA12" s="478"/>
      <c r="BB12" s="478"/>
      <c r="BC12" s="478"/>
      <c r="BD12" s="478"/>
      <c r="BE12" s="478"/>
      <c r="BF12" s="478"/>
      <c r="BG12" s="478"/>
      <c r="BH12" s="478"/>
      <c r="BI12" s="478"/>
      <c r="BJ12" s="478"/>
      <c r="BK12" s="478"/>
      <c r="BL12" s="478"/>
      <c r="BM12" s="479"/>
      <c r="BN12" s="443">
        <v>1500000</v>
      </c>
      <c r="BO12" s="444"/>
      <c r="BP12" s="444"/>
      <c r="BQ12" s="444"/>
      <c r="BR12" s="444"/>
      <c r="BS12" s="444"/>
      <c r="BT12" s="444"/>
      <c r="BU12" s="445"/>
      <c r="BV12" s="443">
        <v>100000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130</v>
      </c>
      <c r="CU12" s="484"/>
      <c r="CV12" s="484"/>
      <c r="CW12" s="484"/>
      <c r="CX12" s="484"/>
      <c r="CY12" s="484"/>
      <c r="CZ12" s="484"/>
      <c r="DA12" s="485"/>
      <c r="DB12" s="483" t="s">
        <v>130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138</v>
      </c>
      <c r="N13" s="535"/>
      <c r="O13" s="535"/>
      <c r="P13" s="535"/>
      <c r="Q13" s="536"/>
      <c r="R13" s="527">
        <v>96555</v>
      </c>
      <c r="S13" s="528"/>
      <c r="T13" s="528"/>
      <c r="U13" s="528"/>
      <c r="V13" s="529"/>
      <c r="W13" s="459" t="s">
        <v>139</v>
      </c>
      <c r="X13" s="460"/>
      <c r="Y13" s="460"/>
      <c r="Z13" s="460"/>
      <c r="AA13" s="460"/>
      <c r="AB13" s="450"/>
      <c r="AC13" s="494">
        <v>2604</v>
      </c>
      <c r="AD13" s="495"/>
      <c r="AE13" s="495"/>
      <c r="AF13" s="495"/>
      <c r="AG13" s="537"/>
      <c r="AH13" s="494">
        <v>2969</v>
      </c>
      <c r="AI13" s="495"/>
      <c r="AJ13" s="495"/>
      <c r="AK13" s="495"/>
      <c r="AL13" s="496"/>
      <c r="AM13" s="472" t="s">
        <v>140</v>
      </c>
      <c r="AN13" s="473"/>
      <c r="AO13" s="473"/>
      <c r="AP13" s="473"/>
      <c r="AQ13" s="473"/>
      <c r="AR13" s="473"/>
      <c r="AS13" s="473"/>
      <c r="AT13" s="474"/>
      <c r="AU13" s="475" t="s">
        <v>141</v>
      </c>
      <c r="AV13" s="476"/>
      <c r="AW13" s="476"/>
      <c r="AX13" s="476"/>
      <c r="AY13" s="477" t="s">
        <v>142</v>
      </c>
      <c r="AZ13" s="478"/>
      <c r="BA13" s="478"/>
      <c r="BB13" s="478"/>
      <c r="BC13" s="478"/>
      <c r="BD13" s="478"/>
      <c r="BE13" s="478"/>
      <c r="BF13" s="478"/>
      <c r="BG13" s="478"/>
      <c r="BH13" s="478"/>
      <c r="BI13" s="478"/>
      <c r="BJ13" s="478"/>
      <c r="BK13" s="478"/>
      <c r="BL13" s="478"/>
      <c r="BM13" s="479"/>
      <c r="BN13" s="443">
        <v>-1643186</v>
      </c>
      <c r="BO13" s="444"/>
      <c r="BP13" s="444"/>
      <c r="BQ13" s="444"/>
      <c r="BR13" s="444"/>
      <c r="BS13" s="444"/>
      <c r="BT13" s="444"/>
      <c r="BU13" s="445"/>
      <c r="BV13" s="443">
        <v>796956</v>
      </c>
      <c r="BW13" s="444"/>
      <c r="BX13" s="444"/>
      <c r="BY13" s="444"/>
      <c r="BZ13" s="444"/>
      <c r="CA13" s="444"/>
      <c r="CB13" s="444"/>
      <c r="CC13" s="445"/>
      <c r="CD13" s="446" t="s">
        <v>143</v>
      </c>
      <c r="CE13" s="447"/>
      <c r="CF13" s="447"/>
      <c r="CG13" s="447"/>
      <c r="CH13" s="447"/>
      <c r="CI13" s="447"/>
      <c r="CJ13" s="447"/>
      <c r="CK13" s="447"/>
      <c r="CL13" s="447"/>
      <c r="CM13" s="447"/>
      <c r="CN13" s="447"/>
      <c r="CO13" s="447"/>
      <c r="CP13" s="447"/>
      <c r="CQ13" s="447"/>
      <c r="CR13" s="447"/>
      <c r="CS13" s="448"/>
      <c r="CT13" s="440">
        <v>12.4</v>
      </c>
      <c r="CU13" s="441"/>
      <c r="CV13" s="441"/>
      <c r="CW13" s="441"/>
      <c r="CX13" s="441"/>
      <c r="CY13" s="441"/>
      <c r="CZ13" s="441"/>
      <c r="DA13" s="442"/>
      <c r="DB13" s="440">
        <v>12.4</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144</v>
      </c>
      <c r="M14" s="525"/>
      <c r="N14" s="525"/>
      <c r="O14" s="525"/>
      <c r="P14" s="525"/>
      <c r="Q14" s="526"/>
      <c r="R14" s="527">
        <v>98811</v>
      </c>
      <c r="S14" s="528"/>
      <c r="T14" s="528"/>
      <c r="U14" s="528"/>
      <c r="V14" s="529"/>
      <c r="W14" s="433"/>
      <c r="X14" s="434"/>
      <c r="Y14" s="434"/>
      <c r="Z14" s="434"/>
      <c r="AA14" s="434"/>
      <c r="AB14" s="423"/>
      <c r="AC14" s="530">
        <v>5.6</v>
      </c>
      <c r="AD14" s="531"/>
      <c r="AE14" s="531"/>
      <c r="AF14" s="531"/>
      <c r="AG14" s="532"/>
      <c r="AH14" s="530">
        <v>6.3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145</v>
      </c>
      <c r="CE14" s="539"/>
      <c r="CF14" s="539"/>
      <c r="CG14" s="539"/>
      <c r="CH14" s="539"/>
      <c r="CI14" s="539"/>
      <c r="CJ14" s="539"/>
      <c r="CK14" s="539"/>
      <c r="CL14" s="539"/>
      <c r="CM14" s="539"/>
      <c r="CN14" s="539"/>
      <c r="CO14" s="539"/>
      <c r="CP14" s="539"/>
      <c r="CQ14" s="539"/>
      <c r="CR14" s="539"/>
      <c r="CS14" s="540"/>
      <c r="CT14" s="541">
        <v>94.5</v>
      </c>
      <c r="CU14" s="542"/>
      <c r="CV14" s="542"/>
      <c r="CW14" s="542"/>
      <c r="CX14" s="542"/>
      <c r="CY14" s="542"/>
      <c r="CZ14" s="542"/>
      <c r="DA14" s="543"/>
      <c r="DB14" s="541">
        <v>100.5</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138</v>
      </c>
      <c r="N15" s="535"/>
      <c r="O15" s="535"/>
      <c r="P15" s="535"/>
      <c r="Q15" s="536"/>
      <c r="R15" s="527">
        <v>97787</v>
      </c>
      <c r="S15" s="528"/>
      <c r="T15" s="528"/>
      <c r="U15" s="528"/>
      <c r="V15" s="529"/>
      <c r="W15" s="459" t="s">
        <v>146</v>
      </c>
      <c r="X15" s="460"/>
      <c r="Y15" s="460"/>
      <c r="Z15" s="460"/>
      <c r="AA15" s="460"/>
      <c r="AB15" s="450"/>
      <c r="AC15" s="494">
        <v>13080</v>
      </c>
      <c r="AD15" s="495"/>
      <c r="AE15" s="495"/>
      <c r="AF15" s="495"/>
      <c r="AG15" s="537"/>
      <c r="AH15" s="494">
        <v>13276</v>
      </c>
      <c r="AI15" s="495"/>
      <c r="AJ15" s="495"/>
      <c r="AK15" s="495"/>
      <c r="AL15" s="496"/>
      <c r="AM15" s="472"/>
      <c r="AN15" s="473"/>
      <c r="AO15" s="473"/>
      <c r="AP15" s="473"/>
      <c r="AQ15" s="473"/>
      <c r="AR15" s="473"/>
      <c r="AS15" s="473"/>
      <c r="AT15" s="474"/>
      <c r="AU15" s="475"/>
      <c r="AV15" s="476"/>
      <c r="AW15" s="476"/>
      <c r="AX15" s="476"/>
      <c r="AY15" s="403" t="s">
        <v>147</v>
      </c>
      <c r="AZ15" s="404"/>
      <c r="BA15" s="404"/>
      <c r="BB15" s="404"/>
      <c r="BC15" s="404"/>
      <c r="BD15" s="404"/>
      <c r="BE15" s="404"/>
      <c r="BF15" s="404"/>
      <c r="BG15" s="404"/>
      <c r="BH15" s="404"/>
      <c r="BI15" s="404"/>
      <c r="BJ15" s="404"/>
      <c r="BK15" s="404"/>
      <c r="BL15" s="404"/>
      <c r="BM15" s="405"/>
      <c r="BN15" s="406">
        <v>12721963</v>
      </c>
      <c r="BO15" s="407"/>
      <c r="BP15" s="407"/>
      <c r="BQ15" s="407"/>
      <c r="BR15" s="407"/>
      <c r="BS15" s="407"/>
      <c r="BT15" s="407"/>
      <c r="BU15" s="408"/>
      <c r="BV15" s="406">
        <v>12154415</v>
      </c>
      <c r="BW15" s="407"/>
      <c r="BX15" s="407"/>
      <c r="BY15" s="407"/>
      <c r="BZ15" s="407"/>
      <c r="CA15" s="407"/>
      <c r="CB15" s="407"/>
      <c r="CC15" s="408"/>
      <c r="CD15" s="544" t="s">
        <v>148</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149</v>
      </c>
      <c r="M16" s="547"/>
      <c r="N16" s="547"/>
      <c r="O16" s="547"/>
      <c r="P16" s="547"/>
      <c r="Q16" s="548"/>
      <c r="R16" s="549" t="s">
        <v>150</v>
      </c>
      <c r="S16" s="550"/>
      <c r="T16" s="550"/>
      <c r="U16" s="550"/>
      <c r="V16" s="551"/>
      <c r="W16" s="433"/>
      <c r="X16" s="434"/>
      <c r="Y16" s="434"/>
      <c r="Z16" s="434"/>
      <c r="AA16" s="434"/>
      <c r="AB16" s="423"/>
      <c r="AC16" s="530">
        <v>28.1</v>
      </c>
      <c r="AD16" s="531"/>
      <c r="AE16" s="531"/>
      <c r="AF16" s="531"/>
      <c r="AG16" s="532"/>
      <c r="AH16" s="530">
        <v>28</v>
      </c>
      <c r="AI16" s="531"/>
      <c r="AJ16" s="531"/>
      <c r="AK16" s="531"/>
      <c r="AL16" s="533"/>
      <c r="AM16" s="472"/>
      <c r="AN16" s="473"/>
      <c r="AO16" s="473"/>
      <c r="AP16" s="473"/>
      <c r="AQ16" s="473"/>
      <c r="AR16" s="473"/>
      <c r="AS16" s="473"/>
      <c r="AT16" s="474"/>
      <c r="AU16" s="475"/>
      <c r="AV16" s="476"/>
      <c r="AW16" s="476"/>
      <c r="AX16" s="476"/>
      <c r="AY16" s="477" t="s">
        <v>151</v>
      </c>
      <c r="AZ16" s="478"/>
      <c r="BA16" s="478"/>
      <c r="BB16" s="478"/>
      <c r="BC16" s="478"/>
      <c r="BD16" s="478"/>
      <c r="BE16" s="478"/>
      <c r="BF16" s="478"/>
      <c r="BG16" s="478"/>
      <c r="BH16" s="478"/>
      <c r="BI16" s="478"/>
      <c r="BJ16" s="478"/>
      <c r="BK16" s="478"/>
      <c r="BL16" s="478"/>
      <c r="BM16" s="479"/>
      <c r="BN16" s="443">
        <v>24617570</v>
      </c>
      <c r="BO16" s="444"/>
      <c r="BP16" s="444"/>
      <c r="BQ16" s="444"/>
      <c r="BR16" s="444"/>
      <c r="BS16" s="444"/>
      <c r="BT16" s="444"/>
      <c r="BU16" s="445"/>
      <c r="BV16" s="443">
        <v>24120477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152</v>
      </c>
      <c r="N17" s="555"/>
      <c r="O17" s="555"/>
      <c r="P17" s="555"/>
      <c r="Q17" s="556"/>
      <c r="R17" s="549" t="s">
        <v>153</v>
      </c>
      <c r="S17" s="550"/>
      <c r="T17" s="550"/>
      <c r="U17" s="550"/>
      <c r="V17" s="551"/>
      <c r="W17" s="459" t="s">
        <v>154</v>
      </c>
      <c r="X17" s="460"/>
      <c r="Y17" s="460"/>
      <c r="Z17" s="460"/>
      <c r="AA17" s="460"/>
      <c r="AB17" s="450"/>
      <c r="AC17" s="494">
        <v>30798</v>
      </c>
      <c r="AD17" s="495"/>
      <c r="AE17" s="495"/>
      <c r="AF17" s="495"/>
      <c r="AG17" s="537"/>
      <c r="AH17" s="494">
        <v>31109</v>
      </c>
      <c r="AI17" s="495"/>
      <c r="AJ17" s="495"/>
      <c r="AK17" s="495"/>
      <c r="AL17" s="496"/>
      <c r="AM17" s="472"/>
      <c r="AN17" s="473"/>
      <c r="AO17" s="473"/>
      <c r="AP17" s="473"/>
      <c r="AQ17" s="473"/>
      <c r="AR17" s="473"/>
      <c r="AS17" s="473"/>
      <c r="AT17" s="474"/>
      <c r="AU17" s="475"/>
      <c r="AV17" s="476"/>
      <c r="AW17" s="476"/>
      <c r="AX17" s="476"/>
      <c r="AY17" s="477" t="s">
        <v>155</v>
      </c>
      <c r="AZ17" s="478"/>
      <c r="BA17" s="478"/>
      <c r="BB17" s="478"/>
      <c r="BC17" s="478"/>
      <c r="BD17" s="478"/>
      <c r="BE17" s="478"/>
      <c r="BF17" s="478"/>
      <c r="BG17" s="478"/>
      <c r="BH17" s="478"/>
      <c r="BI17" s="478"/>
      <c r="BJ17" s="478"/>
      <c r="BK17" s="478"/>
      <c r="BL17" s="478"/>
      <c r="BM17" s="479"/>
      <c r="BN17" s="443">
        <v>16044221</v>
      </c>
      <c r="BO17" s="444"/>
      <c r="BP17" s="444"/>
      <c r="BQ17" s="444"/>
      <c r="BR17" s="444"/>
      <c r="BS17" s="444"/>
      <c r="BT17" s="444"/>
      <c r="BU17" s="445"/>
      <c r="BV17" s="443">
        <v>15303706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156</v>
      </c>
      <c r="C18" s="486"/>
      <c r="D18" s="486"/>
      <c r="E18" s="566"/>
      <c r="F18" s="566"/>
      <c r="G18" s="566"/>
      <c r="H18" s="566"/>
      <c r="I18" s="566"/>
      <c r="J18" s="566"/>
      <c r="K18" s="566"/>
      <c r="L18" s="567">
        <v>506.33</v>
      </c>
      <c r="M18" s="567"/>
      <c r="N18" s="567"/>
      <c r="O18" s="567"/>
      <c r="P18" s="567"/>
      <c r="Q18" s="567"/>
      <c r="R18" s="568"/>
      <c r="S18" s="568"/>
      <c r="T18" s="568"/>
      <c r="U18" s="568"/>
      <c r="V18" s="569"/>
      <c r="W18" s="461"/>
      <c r="X18" s="462"/>
      <c r="Y18" s="462"/>
      <c r="Z18" s="462"/>
      <c r="AA18" s="462"/>
      <c r="AB18" s="453"/>
      <c r="AC18" s="570">
        <v>66.3</v>
      </c>
      <c r="AD18" s="571"/>
      <c r="AE18" s="571"/>
      <c r="AF18" s="571"/>
      <c r="AG18" s="572"/>
      <c r="AH18" s="570">
        <v>65.7</v>
      </c>
      <c r="AI18" s="571"/>
      <c r="AJ18" s="571"/>
      <c r="AK18" s="571"/>
      <c r="AL18" s="573"/>
      <c r="AM18" s="472"/>
      <c r="AN18" s="473"/>
      <c r="AO18" s="473"/>
      <c r="AP18" s="473"/>
      <c r="AQ18" s="473"/>
      <c r="AR18" s="473"/>
      <c r="AS18" s="473"/>
      <c r="AT18" s="474"/>
      <c r="AU18" s="475"/>
      <c r="AV18" s="476"/>
      <c r="AW18" s="476"/>
      <c r="AX18" s="476"/>
      <c r="AY18" s="477" t="s">
        <v>157</v>
      </c>
      <c r="AZ18" s="478"/>
      <c r="BA18" s="478"/>
      <c r="BB18" s="478"/>
      <c r="BC18" s="478"/>
      <c r="BD18" s="478"/>
      <c r="BE18" s="478"/>
      <c r="BF18" s="478"/>
      <c r="BG18" s="478"/>
      <c r="BH18" s="478"/>
      <c r="BI18" s="478"/>
      <c r="BJ18" s="478"/>
      <c r="BK18" s="478"/>
      <c r="BL18" s="478"/>
      <c r="BM18" s="479"/>
      <c r="BN18" s="443">
        <v>26744687</v>
      </c>
      <c r="BO18" s="444"/>
      <c r="BP18" s="444"/>
      <c r="BQ18" s="444"/>
      <c r="BR18" s="444"/>
      <c r="BS18" s="444"/>
      <c r="BT18" s="444"/>
      <c r="BU18" s="445"/>
      <c r="BV18" s="443">
        <v>26679769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158</v>
      </c>
      <c r="C19" s="486"/>
      <c r="D19" s="486"/>
      <c r="E19" s="566"/>
      <c r="F19" s="566"/>
      <c r="G19" s="566"/>
      <c r="H19" s="566"/>
      <c r="I19" s="566"/>
      <c r="J19" s="566"/>
      <c r="K19" s="566"/>
      <c r="L19" s="574">
        <v>197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159</v>
      </c>
      <c r="AZ19" s="478"/>
      <c r="BA19" s="478"/>
      <c r="BB19" s="478"/>
      <c r="BC19" s="478"/>
      <c r="BD19" s="478"/>
      <c r="BE19" s="478"/>
      <c r="BF19" s="478"/>
      <c r="BG19" s="478"/>
      <c r="BH19" s="478"/>
      <c r="BI19" s="478"/>
      <c r="BJ19" s="478"/>
      <c r="BK19" s="478"/>
      <c r="BL19" s="478"/>
      <c r="BM19" s="479"/>
      <c r="BN19" s="443">
        <v>35470434</v>
      </c>
      <c r="BO19" s="444"/>
      <c r="BP19" s="444"/>
      <c r="BQ19" s="444"/>
      <c r="BR19" s="444"/>
      <c r="BS19" s="444"/>
      <c r="BT19" s="444"/>
      <c r="BU19" s="445"/>
      <c r="BV19" s="443">
        <v>34829600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160</v>
      </c>
      <c r="C20" s="486"/>
      <c r="D20" s="486"/>
      <c r="E20" s="566"/>
      <c r="F20" s="566"/>
      <c r="G20" s="566"/>
      <c r="H20" s="566"/>
      <c r="I20" s="566"/>
      <c r="J20" s="566"/>
      <c r="K20" s="566"/>
      <c r="L20" s="574">
        <v>41213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161</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162</v>
      </c>
      <c r="C22" s="587"/>
      <c r="D22" s="588"/>
      <c r="E22" s="455" t="s">
        <v>1</v>
      </c>
      <c r="F22" s="460"/>
      <c r="G22" s="460"/>
      <c r="H22" s="460"/>
      <c r="I22" s="460"/>
      <c r="J22" s="460"/>
      <c r="K22" s="450"/>
      <c r="L22" s="455" t="s">
        <v>163</v>
      </c>
      <c r="M22" s="460"/>
      <c r="N22" s="460"/>
      <c r="O22" s="460"/>
      <c r="P22" s="450"/>
      <c r="Q22" s="618" t="s">
        <v>164</v>
      </c>
      <c r="R22" s="619"/>
      <c r="S22" s="619"/>
      <c r="T22" s="619"/>
      <c r="U22" s="619"/>
      <c r="V22" s="620"/>
      <c r="W22" s="586" t="s">
        <v>165</v>
      </c>
      <c r="X22" s="587"/>
      <c r="Y22" s="588"/>
      <c r="Z22" s="455" t="s">
        <v>1</v>
      </c>
      <c r="AA22" s="460"/>
      <c r="AB22" s="460"/>
      <c r="AC22" s="460"/>
      <c r="AD22" s="460"/>
      <c r="AE22" s="460"/>
      <c r="AF22" s="460"/>
      <c r="AG22" s="450"/>
      <c r="AH22" s="624" t="s">
        <v>166</v>
      </c>
      <c r="AI22" s="460"/>
      <c r="AJ22" s="460"/>
      <c r="AK22" s="460"/>
      <c r="AL22" s="450"/>
      <c r="AM22" s="624" t="s">
        <v>167</v>
      </c>
      <c r="AN22" s="625"/>
      <c r="AO22" s="625"/>
      <c r="AP22" s="625"/>
      <c r="AQ22" s="625"/>
      <c r="AR22" s="626"/>
      <c r="AS22" s="618" t="s">
        <v>164</v>
      </c>
      <c r="AT22" s="619"/>
      <c r="AU22" s="619"/>
      <c r="AV22" s="619"/>
      <c r="AW22" s="619"/>
      <c r="AX22" s="630"/>
      <c r="AY22" s="403" t="s">
        <v>168</v>
      </c>
      <c r="AZ22" s="404"/>
      <c r="BA22" s="404"/>
      <c r="BB22" s="404"/>
      <c r="BC22" s="404"/>
      <c r="BD22" s="404"/>
      <c r="BE22" s="404"/>
      <c r="BF22" s="404"/>
      <c r="BG22" s="404"/>
      <c r="BH22" s="404"/>
      <c r="BI22" s="404"/>
      <c r="BJ22" s="404"/>
      <c r="BK22" s="404"/>
      <c r="BL22" s="404"/>
      <c r="BM22" s="405"/>
      <c r="BN22" s="406">
        <v>64488575</v>
      </c>
      <c r="BO22" s="407"/>
      <c r="BP22" s="407"/>
      <c r="BQ22" s="407"/>
      <c r="BR22" s="407"/>
      <c r="BS22" s="407"/>
      <c r="BT22" s="407"/>
      <c r="BU22" s="408"/>
      <c r="BV22" s="406">
        <v>68270775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169</v>
      </c>
      <c r="AZ23" s="478"/>
      <c r="BA23" s="478"/>
      <c r="BB23" s="478"/>
      <c r="BC23" s="478"/>
      <c r="BD23" s="478"/>
      <c r="BE23" s="478"/>
      <c r="BF23" s="478"/>
      <c r="BG23" s="478"/>
      <c r="BH23" s="478"/>
      <c r="BI23" s="478"/>
      <c r="BJ23" s="478"/>
      <c r="BK23" s="478"/>
      <c r="BL23" s="478"/>
      <c r="BM23" s="479"/>
      <c r="BN23" s="443">
        <v>27785389</v>
      </c>
      <c r="BO23" s="444"/>
      <c r="BP23" s="444"/>
      <c r="BQ23" s="444"/>
      <c r="BR23" s="444"/>
      <c r="BS23" s="444"/>
      <c r="BT23" s="444"/>
      <c r="BU23" s="445"/>
      <c r="BV23" s="443">
        <v>29269452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170</v>
      </c>
      <c r="F24" s="473"/>
      <c r="G24" s="473"/>
      <c r="H24" s="473"/>
      <c r="I24" s="473"/>
      <c r="J24" s="473"/>
      <c r="K24" s="474"/>
      <c r="L24" s="494">
        <v>1</v>
      </c>
      <c r="M24" s="495"/>
      <c r="N24" s="495"/>
      <c r="O24" s="495"/>
      <c r="P24" s="537"/>
      <c r="Q24" s="494">
        <v>6860</v>
      </c>
      <c r="R24" s="495"/>
      <c r="S24" s="495"/>
      <c r="T24" s="495"/>
      <c r="U24" s="495"/>
      <c r="V24" s="537"/>
      <c r="W24" s="589"/>
      <c r="X24" s="590"/>
      <c r="Y24" s="591"/>
      <c r="Z24" s="493" t="s">
        <v>171</v>
      </c>
      <c r="AA24" s="473"/>
      <c r="AB24" s="473"/>
      <c r="AC24" s="473"/>
      <c r="AD24" s="473"/>
      <c r="AE24" s="473"/>
      <c r="AF24" s="473"/>
      <c r="AG24" s="474"/>
      <c r="AH24" s="494">
        <v>705</v>
      </c>
      <c r="AI24" s="495"/>
      <c r="AJ24" s="495"/>
      <c r="AK24" s="495"/>
      <c r="AL24" s="537"/>
      <c r="AM24" s="494">
        <v>2344830</v>
      </c>
      <c r="AN24" s="495"/>
      <c r="AO24" s="495"/>
      <c r="AP24" s="495"/>
      <c r="AQ24" s="495"/>
      <c r="AR24" s="537"/>
      <c r="AS24" s="494">
        <v>3326</v>
      </c>
      <c r="AT24" s="495"/>
      <c r="AU24" s="495"/>
      <c r="AV24" s="495"/>
      <c r="AW24" s="495"/>
      <c r="AX24" s="496"/>
      <c r="AY24" s="559" t="s">
        <v>172</v>
      </c>
      <c r="AZ24" s="560"/>
      <c r="BA24" s="560"/>
      <c r="BB24" s="560"/>
      <c r="BC24" s="560"/>
      <c r="BD24" s="560"/>
      <c r="BE24" s="560"/>
      <c r="BF24" s="560"/>
      <c r="BG24" s="560"/>
      <c r="BH24" s="560"/>
      <c r="BI24" s="560"/>
      <c r="BJ24" s="560"/>
      <c r="BK24" s="560"/>
      <c r="BL24" s="560"/>
      <c r="BM24" s="561"/>
      <c r="BN24" s="443">
        <v>45837932</v>
      </c>
      <c r="BO24" s="444"/>
      <c r="BP24" s="444"/>
      <c r="BQ24" s="444"/>
      <c r="BR24" s="444"/>
      <c r="BS24" s="444"/>
      <c r="BT24" s="444"/>
      <c r="BU24" s="445"/>
      <c r="BV24" s="443">
        <v>48287108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173</v>
      </c>
      <c r="F25" s="473"/>
      <c r="G25" s="473"/>
      <c r="H25" s="473"/>
      <c r="I25" s="473"/>
      <c r="J25" s="473"/>
      <c r="K25" s="474"/>
      <c r="L25" s="494">
        <v>2</v>
      </c>
      <c r="M25" s="495"/>
      <c r="N25" s="495"/>
      <c r="O25" s="495"/>
      <c r="P25" s="537"/>
      <c r="Q25" s="494">
        <v>6630</v>
      </c>
      <c r="R25" s="495"/>
      <c r="S25" s="495"/>
      <c r="T25" s="495"/>
      <c r="U25" s="495"/>
      <c r="V25" s="537"/>
      <c r="W25" s="589"/>
      <c r="X25" s="590"/>
      <c r="Y25" s="591"/>
      <c r="Z25" s="493" t="s">
        <v>174</v>
      </c>
      <c r="AA25" s="473"/>
      <c r="AB25" s="473"/>
      <c r="AC25" s="473"/>
      <c r="AD25" s="473"/>
      <c r="AE25" s="473"/>
      <c r="AF25" s="473"/>
      <c r="AG25" s="474"/>
      <c r="AH25" s="494" t="s">
        <v>175</v>
      </c>
      <c r="AI25" s="495"/>
      <c r="AJ25" s="495"/>
      <c r="AK25" s="495"/>
      <c r="AL25" s="537"/>
      <c r="AM25" s="494" t="s">
        <v>175</v>
      </c>
      <c r="AN25" s="495"/>
      <c r="AO25" s="495"/>
      <c r="AP25" s="495"/>
      <c r="AQ25" s="495"/>
      <c r="AR25" s="537"/>
      <c r="AS25" s="494" t="s">
        <v>175</v>
      </c>
      <c r="AT25" s="495"/>
      <c r="AU25" s="495"/>
      <c r="AV25" s="495"/>
      <c r="AW25" s="495"/>
      <c r="AX25" s="496"/>
      <c r="AY25" s="403" t="s">
        <v>176</v>
      </c>
      <c r="AZ25" s="404"/>
      <c r="BA25" s="404"/>
      <c r="BB25" s="404"/>
      <c r="BC25" s="404"/>
      <c r="BD25" s="404"/>
      <c r="BE25" s="404"/>
      <c r="BF25" s="404"/>
      <c r="BG25" s="404"/>
      <c r="BH25" s="404"/>
      <c r="BI25" s="404"/>
      <c r="BJ25" s="404"/>
      <c r="BK25" s="404"/>
      <c r="BL25" s="404"/>
      <c r="BM25" s="405"/>
      <c r="BN25" s="406">
        <v>6731596</v>
      </c>
      <c r="BO25" s="407"/>
      <c r="BP25" s="407"/>
      <c r="BQ25" s="407"/>
      <c r="BR25" s="407"/>
      <c r="BS25" s="407"/>
      <c r="BT25" s="407"/>
      <c r="BU25" s="408"/>
      <c r="BV25" s="406">
        <v>6057708</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177</v>
      </c>
      <c r="F26" s="473"/>
      <c r="G26" s="473"/>
      <c r="H26" s="473"/>
      <c r="I26" s="473"/>
      <c r="J26" s="473"/>
      <c r="K26" s="474"/>
      <c r="L26" s="494">
        <v>1</v>
      </c>
      <c r="M26" s="495"/>
      <c r="N26" s="495"/>
      <c r="O26" s="495"/>
      <c r="P26" s="537"/>
      <c r="Q26" s="494">
        <v>6210</v>
      </c>
      <c r="R26" s="495"/>
      <c r="S26" s="495"/>
      <c r="T26" s="495"/>
      <c r="U26" s="495"/>
      <c r="V26" s="537"/>
      <c r="W26" s="589"/>
      <c r="X26" s="590"/>
      <c r="Y26" s="591"/>
      <c r="Z26" s="493" t="s">
        <v>178</v>
      </c>
      <c r="AA26" s="595"/>
      <c r="AB26" s="595"/>
      <c r="AC26" s="595"/>
      <c r="AD26" s="595"/>
      <c r="AE26" s="595"/>
      <c r="AF26" s="595"/>
      <c r="AG26" s="596"/>
      <c r="AH26" s="494" t="s">
        <v>175</v>
      </c>
      <c r="AI26" s="495"/>
      <c r="AJ26" s="495"/>
      <c r="AK26" s="495"/>
      <c r="AL26" s="537"/>
      <c r="AM26" s="494" t="s">
        <v>175</v>
      </c>
      <c r="AN26" s="495"/>
      <c r="AO26" s="495"/>
      <c r="AP26" s="495"/>
      <c r="AQ26" s="495"/>
      <c r="AR26" s="537"/>
      <c r="AS26" s="494" t="s">
        <v>175</v>
      </c>
      <c r="AT26" s="495"/>
      <c r="AU26" s="495"/>
      <c r="AV26" s="495"/>
      <c r="AW26" s="495"/>
      <c r="AX26" s="496"/>
      <c r="AY26" s="446" t="s">
        <v>179</v>
      </c>
      <c r="AZ26" s="447"/>
      <c r="BA26" s="447"/>
      <c r="BB26" s="447"/>
      <c r="BC26" s="447"/>
      <c r="BD26" s="447"/>
      <c r="BE26" s="447"/>
      <c r="BF26" s="447"/>
      <c r="BG26" s="447"/>
      <c r="BH26" s="447"/>
      <c r="BI26" s="447"/>
      <c r="BJ26" s="447"/>
      <c r="BK26" s="447"/>
      <c r="BL26" s="447"/>
      <c r="BM26" s="448"/>
      <c r="BN26" s="443" t="s">
        <v>175</v>
      </c>
      <c r="BO26" s="444"/>
      <c r="BP26" s="444"/>
      <c r="BQ26" s="444"/>
      <c r="BR26" s="444"/>
      <c r="BS26" s="444"/>
      <c r="BT26" s="444"/>
      <c r="BU26" s="445"/>
      <c r="BV26" s="443" t="s">
        <v>130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180</v>
      </c>
      <c r="F27" s="473"/>
      <c r="G27" s="473"/>
      <c r="H27" s="473"/>
      <c r="I27" s="473"/>
      <c r="J27" s="473"/>
      <c r="K27" s="474"/>
      <c r="L27" s="494">
        <v>1</v>
      </c>
      <c r="M27" s="495"/>
      <c r="N27" s="495"/>
      <c r="O27" s="495"/>
      <c r="P27" s="537"/>
      <c r="Q27" s="494">
        <v>5550</v>
      </c>
      <c r="R27" s="495"/>
      <c r="S27" s="495"/>
      <c r="T27" s="495"/>
      <c r="U27" s="495"/>
      <c r="V27" s="537"/>
      <c r="W27" s="589"/>
      <c r="X27" s="590"/>
      <c r="Y27" s="591"/>
      <c r="Z27" s="493" t="s">
        <v>181</v>
      </c>
      <c r="AA27" s="473"/>
      <c r="AB27" s="473"/>
      <c r="AC27" s="473"/>
      <c r="AD27" s="473"/>
      <c r="AE27" s="473"/>
      <c r="AF27" s="473"/>
      <c r="AG27" s="474"/>
      <c r="AH27" s="494">
        <v>32</v>
      </c>
      <c r="AI27" s="495"/>
      <c r="AJ27" s="495"/>
      <c r="AK27" s="495"/>
      <c r="AL27" s="537"/>
      <c r="AM27" s="494">
        <v>109204</v>
      </c>
      <c r="AN27" s="495"/>
      <c r="AO27" s="495"/>
      <c r="AP27" s="495"/>
      <c r="AQ27" s="495"/>
      <c r="AR27" s="537"/>
      <c r="AS27" s="494">
        <v>3413</v>
      </c>
      <c r="AT27" s="495"/>
      <c r="AU27" s="495"/>
      <c r="AV27" s="495"/>
      <c r="AW27" s="495"/>
      <c r="AX27" s="496"/>
      <c r="AY27" s="538" t="s">
        <v>182</v>
      </c>
      <c r="AZ27" s="539"/>
      <c r="BA27" s="539"/>
      <c r="BB27" s="539"/>
      <c r="BC27" s="539"/>
      <c r="BD27" s="539"/>
      <c r="BE27" s="539"/>
      <c r="BF27" s="539"/>
      <c r="BG27" s="539"/>
      <c r="BH27" s="539"/>
      <c r="BI27" s="539"/>
      <c r="BJ27" s="539"/>
      <c r="BK27" s="539"/>
      <c r="BL27" s="539"/>
      <c r="BM27" s="540"/>
      <c r="BN27" s="562">
        <v>877837</v>
      </c>
      <c r="BO27" s="563"/>
      <c r="BP27" s="563"/>
      <c r="BQ27" s="563"/>
      <c r="BR27" s="563"/>
      <c r="BS27" s="563"/>
      <c r="BT27" s="563"/>
      <c r="BU27" s="564"/>
      <c r="BV27" s="562">
        <v>877837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183</v>
      </c>
      <c r="F28" s="473"/>
      <c r="G28" s="473"/>
      <c r="H28" s="473"/>
      <c r="I28" s="473"/>
      <c r="J28" s="473"/>
      <c r="K28" s="474"/>
      <c r="L28" s="494">
        <v>1</v>
      </c>
      <c r="M28" s="495"/>
      <c r="N28" s="495"/>
      <c r="O28" s="495"/>
      <c r="P28" s="537"/>
      <c r="Q28" s="494">
        <v>5150</v>
      </c>
      <c r="R28" s="495"/>
      <c r="S28" s="495"/>
      <c r="T28" s="495"/>
      <c r="U28" s="495"/>
      <c r="V28" s="537"/>
      <c r="W28" s="589"/>
      <c r="X28" s="590"/>
      <c r="Y28" s="591"/>
      <c r="Z28" s="493" t="s">
        <v>184</v>
      </c>
      <c r="AA28" s="473"/>
      <c r="AB28" s="473"/>
      <c r="AC28" s="473"/>
      <c r="AD28" s="473"/>
      <c r="AE28" s="473"/>
      <c r="AF28" s="473"/>
      <c r="AG28" s="474"/>
      <c r="AH28" s="494" t="s">
        <v>175</v>
      </c>
      <c r="AI28" s="495"/>
      <c r="AJ28" s="495"/>
      <c r="AK28" s="495"/>
      <c r="AL28" s="537"/>
      <c r="AM28" s="494" t="s">
        <v>175</v>
      </c>
      <c r="AN28" s="495"/>
      <c r="AO28" s="495"/>
      <c r="AP28" s="495"/>
      <c r="AQ28" s="495"/>
      <c r="AR28" s="537"/>
      <c r="AS28" s="494" t="s">
        <v>175</v>
      </c>
      <c r="AT28" s="495"/>
      <c r="AU28" s="495"/>
      <c r="AV28" s="495"/>
      <c r="AW28" s="495"/>
      <c r="AX28" s="496"/>
      <c r="AY28" s="597" t="s">
        <v>185</v>
      </c>
      <c r="AZ28" s="598"/>
      <c r="BA28" s="598"/>
      <c r="BB28" s="599"/>
      <c r="BC28" s="403" t="s">
        <v>50</v>
      </c>
      <c r="BD28" s="404"/>
      <c r="BE28" s="404"/>
      <c r="BF28" s="404"/>
      <c r="BG28" s="404"/>
      <c r="BH28" s="404"/>
      <c r="BI28" s="404"/>
      <c r="BJ28" s="404"/>
      <c r="BK28" s="404"/>
      <c r="BL28" s="404"/>
      <c r="BM28" s="405"/>
      <c r="BN28" s="406">
        <v>4130684</v>
      </c>
      <c r="BO28" s="407"/>
      <c r="BP28" s="407"/>
      <c r="BQ28" s="407"/>
      <c r="BR28" s="407"/>
      <c r="BS28" s="407"/>
      <c r="BT28" s="407"/>
      <c r="BU28" s="408"/>
      <c r="BV28" s="406">
        <v>4627617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186</v>
      </c>
      <c r="F29" s="473"/>
      <c r="G29" s="473"/>
      <c r="H29" s="473"/>
      <c r="I29" s="473"/>
      <c r="J29" s="473"/>
      <c r="K29" s="474"/>
      <c r="L29" s="494">
        <v>26</v>
      </c>
      <c r="M29" s="495"/>
      <c r="N29" s="495"/>
      <c r="O29" s="495"/>
      <c r="P29" s="537"/>
      <c r="Q29" s="494">
        <v>4650</v>
      </c>
      <c r="R29" s="495"/>
      <c r="S29" s="495"/>
      <c r="T29" s="495"/>
      <c r="U29" s="495"/>
      <c r="V29" s="537"/>
      <c r="W29" s="592"/>
      <c r="X29" s="593"/>
      <c r="Y29" s="594"/>
      <c r="Z29" s="493" t="s">
        <v>187</v>
      </c>
      <c r="AA29" s="473"/>
      <c r="AB29" s="473"/>
      <c r="AC29" s="473"/>
      <c r="AD29" s="473"/>
      <c r="AE29" s="473"/>
      <c r="AF29" s="473"/>
      <c r="AG29" s="474"/>
      <c r="AH29" s="494">
        <v>737</v>
      </c>
      <c r="AI29" s="495"/>
      <c r="AJ29" s="495"/>
      <c r="AK29" s="495"/>
      <c r="AL29" s="537"/>
      <c r="AM29" s="494">
        <v>2454034</v>
      </c>
      <c r="AN29" s="495"/>
      <c r="AO29" s="495"/>
      <c r="AP29" s="495"/>
      <c r="AQ29" s="495"/>
      <c r="AR29" s="537"/>
      <c r="AS29" s="494">
        <v>3330</v>
      </c>
      <c r="AT29" s="495"/>
      <c r="AU29" s="495"/>
      <c r="AV29" s="495"/>
      <c r="AW29" s="495"/>
      <c r="AX29" s="496"/>
      <c r="AY29" s="600"/>
      <c r="AZ29" s="601"/>
      <c r="BA29" s="601"/>
      <c r="BB29" s="602"/>
      <c r="BC29" s="477" t="s">
        <v>188</v>
      </c>
      <c r="BD29" s="478"/>
      <c r="BE29" s="478"/>
      <c r="BF29" s="478"/>
      <c r="BG29" s="478"/>
      <c r="BH29" s="478"/>
      <c r="BI29" s="478"/>
      <c r="BJ29" s="478"/>
      <c r="BK29" s="478"/>
      <c r="BL29" s="478"/>
      <c r="BM29" s="479"/>
      <c r="BN29" s="443">
        <v>1026950</v>
      </c>
      <c r="BO29" s="444"/>
      <c r="BP29" s="444"/>
      <c r="BQ29" s="444"/>
      <c r="BR29" s="444"/>
      <c r="BS29" s="444"/>
      <c r="BT29" s="444"/>
      <c r="BU29" s="445"/>
      <c r="BV29" s="443">
        <v>1027261</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189</v>
      </c>
      <c r="X30" s="611"/>
      <c r="Y30" s="611"/>
      <c r="Z30" s="611"/>
      <c r="AA30" s="611"/>
      <c r="AB30" s="611"/>
      <c r="AC30" s="611"/>
      <c r="AD30" s="611"/>
      <c r="AE30" s="611"/>
      <c r="AF30" s="611"/>
      <c r="AG30" s="612"/>
      <c r="AH30" s="570">
        <v>99.8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2833774</v>
      </c>
      <c r="BO30" s="563"/>
      <c r="BP30" s="563"/>
      <c r="BQ30" s="563"/>
      <c r="BR30" s="563"/>
      <c r="BS30" s="563"/>
      <c r="BT30" s="563"/>
      <c r="BU30" s="564"/>
      <c r="BV30" s="562">
        <v>2680041</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190</v>
      </c>
      <c r="D32" s="606"/>
      <c r="E32" s="606"/>
      <c r="F32" s="606"/>
      <c r="G32" s="606"/>
      <c r="H32" s="606"/>
      <c r="I32" s="606"/>
      <c r="J32" s="606"/>
      <c r="K32" s="606"/>
      <c r="L32" s="606"/>
      <c r="M32" s="606"/>
      <c r="N32" s="606"/>
      <c r="O32" s="606"/>
      <c r="P32" s="606"/>
      <c r="Q32" s="606"/>
      <c r="R32" s="606"/>
      <c r="S32" s="606"/>
      <c r="U32" s="447" t="s">
        <v>191</v>
      </c>
      <c r="V32" s="447"/>
      <c r="W32" s="447"/>
      <c r="X32" s="447"/>
      <c r="Y32" s="447"/>
      <c r="Z32" s="447"/>
      <c r="AA32" s="447"/>
      <c r="AB32" s="447"/>
      <c r="AC32" s="447"/>
      <c r="AD32" s="447"/>
      <c r="AE32" s="447"/>
      <c r="AF32" s="447"/>
      <c r="AG32" s="447"/>
      <c r="AH32" s="447"/>
      <c r="AI32" s="447"/>
      <c r="AJ32" s="447"/>
      <c r="AK32" s="447"/>
      <c r="AM32" s="447" t="s">
        <v>192</v>
      </c>
      <c r="AN32" s="447"/>
      <c r="AO32" s="447"/>
      <c r="AP32" s="447"/>
      <c r="AQ32" s="447"/>
      <c r="AR32" s="447"/>
      <c r="AS32" s="447"/>
      <c r="AT32" s="447"/>
      <c r="AU32" s="447"/>
      <c r="AV32" s="447"/>
      <c r="AW32" s="447"/>
      <c r="AX32" s="447"/>
      <c r="AY32" s="447"/>
      <c r="AZ32" s="447"/>
      <c r="BA32" s="447"/>
      <c r="BB32" s="447"/>
      <c r="BC32" s="447"/>
      <c r="BE32" s="447" t="s">
        <v>193</v>
      </c>
      <c r="BF32" s="447"/>
      <c r="BG32" s="447"/>
      <c r="BH32" s="447"/>
      <c r="BI32" s="447"/>
      <c r="BJ32" s="447"/>
      <c r="BK32" s="447"/>
      <c r="BL32" s="447"/>
      <c r="BM32" s="447"/>
      <c r="BN32" s="447"/>
      <c r="BO32" s="447"/>
      <c r="BP32" s="447"/>
      <c r="BQ32" s="447"/>
      <c r="BR32" s="447"/>
      <c r="BS32" s="447"/>
      <c r="BT32" s="447"/>
      <c r="BU32" s="447"/>
      <c r="BW32" s="447" t="s">
        <v>194</v>
      </c>
      <c r="BX32" s="447"/>
      <c r="BY32" s="447"/>
      <c r="BZ32" s="447"/>
      <c r="CA32" s="447"/>
      <c r="CB32" s="447"/>
      <c r="CC32" s="447"/>
      <c r="CD32" s="447"/>
      <c r="CE32" s="447"/>
      <c r="CF32" s="447"/>
      <c r="CG32" s="447"/>
      <c r="CH32" s="447"/>
      <c r="CI32" s="447"/>
      <c r="CJ32" s="447"/>
      <c r="CK32" s="447"/>
      <c r="CL32" s="447"/>
      <c r="CM32" s="447"/>
      <c r="CO32" s="447" t="s">
        <v>195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196</v>
      </c>
      <c r="D33" s="467"/>
      <c r="E33" s="432" t="s">
        <v>197</v>
      </c>
      <c r="F33" s="432"/>
      <c r="G33" s="432"/>
      <c r="H33" s="432"/>
      <c r="I33" s="432"/>
      <c r="J33" s="432"/>
      <c r="K33" s="432"/>
      <c r="L33" s="432"/>
      <c r="M33" s="432"/>
      <c r="N33" s="432"/>
      <c r="O33" s="432"/>
      <c r="P33" s="432"/>
      <c r="Q33" s="432"/>
      <c r="R33" s="432"/>
      <c r="S33" s="432"/>
      <c r="T33" s="206"/>
      <c r="U33" s="467" t="s">
        <v>198</v>
      </c>
      <c r="V33" s="467"/>
      <c r="W33" s="432" t="s">
        <v>197</v>
      </c>
      <c r="X33" s="432"/>
      <c r="Y33" s="432"/>
      <c r="Z33" s="432"/>
      <c r="AA33" s="432"/>
      <c r="AB33" s="432"/>
      <c r="AC33" s="432"/>
      <c r="AD33" s="432"/>
      <c r="AE33" s="432"/>
      <c r="AF33" s="432"/>
      <c r="AG33" s="432"/>
      <c r="AH33" s="432"/>
      <c r="AI33" s="432"/>
      <c r="AJ33" s="432"/>
      <c r="AK33" s="432"/>
      <c r="AL33" s="206"/>
      <c r="AM33" s="467" t="s">
        <v>196</v>
      </c>
      <c r="AN33" s="467"/>
      <c r="AO33" s="432" t="s">
        <v>197</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196</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6</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IF('各会計、関係団体の財政状況及び健全化判断比率'!B31="","",'各会計、関係団体の財政状況及び健全化判断比率'!B31)</f>
        <v>津山市水道事業会計</v>
      </c>
      <c r="AP34" s="634"/>
      <c r="AQ34" s="634"/>
      <c r="AR34" s="634"/>
      <c r="AS34" s="634"/>
      <c r="AT34" s="634"/>
      <c r="AU34" s="634"/>
      <c r="AV34" s="634"/>
      <c r="AW34" s="634"/>
      <c r="AX34" s="634"/>
      <c r="AY34" s="634"/>
      <c r="AZ34" s="634"/>
      <c r="BA34" s="634"/>
      <c r="BB34" s="634"/>
      <c r="BC34" s="634"/>
      <c r="BD34" s="181"/>
      <c r="BE34" s="633">
        <f>IF(BG34="","",MAX(C34:D43,U34:V43,AM34:AN43)+1)</f>
        <v>12</v>
      </c>
      <c r="BF34" s="633"/>
      <c r="BG34" s="634" t="str">
        <f>IF('各会計、関係団体の財政状況及び健全化判断比率'!B34="","",'各会計、関係団体の財政状況及び健全化判断比率'!B34)</f>
        <v>食肉処理センター特別会計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津山広域事務組合 一般会計</v>
      </c>
      <c r="BZ34" s="634"/>
      <c r="CA34" s="634"/>
      <c r="CB34" s="634"/>
      <c r="CC34" s="634"/>
      <c r="CD34" s="634"/>
      <c r="CE34" s="634"/>
      <c r="CF34" s="634"/>
      <c r="CG34" s="634"/>
      <c r="CH34" s="634"/>
      <c r="CI34" s="634"/>
      <c r="CJ34" s="634"/>
      <c r="CK34" s="634"/>
      <c r="CL34" s="634"/>
      <c r="CM34" s="634"/>
      <c r="CN34" s="181"/>
      <c r="CO34" s="633">
        <f>IF(CQ34="","",MAX(C34:D43,U34:V43,AM34:AN43,BE34:BF43,BW34:BX43)+1)</f>
        <v>23</v>
      </c>
      <c r="CP34" s="633"/>
      <c r="CQ34" s="634" t="str">
        <f>IF('各会計、関係団体の財政状況及び健全化判断比率'!BS7="","",'各会計、関係団体の財政状況及び健全化判断比率'!BS7)</f>
        <v>（財）津山市都市整備公社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磯野計記念奨学金特別会計</v>
      </c>
      <c r="F35" s="634"/>
      <c r="G35" s="634"/>
      <c r="H35" s="634"/>
      <c r="I35" s="634"/>
      <c r="J35" s="634"/>
      <c r="K35" s="634"/>
      <c r="L35" s="634"/>
      <c r="M35" s="634"/>
      <c r="N35" s="634"/>
      <c r="O35" s="634"/>
      <c r="P35" s="634"/>
      <c r="Q35" s="634"/>
      <c r="R35" s="634"/>
      <c r="S35" s="634"/>
      <c r="T35" s="181"/>
      <c r="U35" s="633">
        <f>IF(W35="","",U34+1)</f>
        <v>7</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10</v>
      </c>
      <c r="AN35" s="633"/>
      <c r="AO35" s="634" t="str">
        <f>IF('各会計、関係団体の財政状況及び健全化判断比率'!B32="","",'各会計、関係団体の財政状況及び健全化判断比率'!B32)</f>
        <v>津山市工業用水道事業会計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津山広域事務組合 ふるさと振興事業特別会計</v>
      </c>
      <c r="BZ35" s="634"/>
      <c r="CA35" s="634"/>
      <c r="CB35" s="634"/>
      <c r="CC35" s="634"/>
      <c r="CD35" s="634"/>
      <c r="CE35" s="634"/>
      <c r="CF35" s="634"/>
      <c r="CG35" s="634"/>
      <c r="CH35" s="634"/>
      <c r="CI35" s="634"/>
      <c r="CJ35" s="634"/>
      <c r="CK35" s="634"/>
      <c r="CL35" s="634"/>
      <c r="CM35" s="634"/>
      <c r="CN35" s="181"/>
      <c r="CO35" s="633">
        <f t="shared" ref="CO35:CO43" si="3">IF(CQ35="","",CO34+1)</f>
        <v>24</v>
      </c>
      <c r="CP35" s="633"/>
      <c r="CQ35" s="634" t="str">
        <f>IF('各会計、関係団体の財政状況及び健全化判断比率'!BS8="","",'各会計、関係団体の財政状況及び健全化判断比率'!BS8)</f>
        <v>津山スポーツ振興財団</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公共用地取得事業特別会計</v>
      </c>
      <c r="F36" s="634"/>
      <c r="G36" s="634"/>
      <c r="H36" s="634"/>
      <c r="I36" s="634"/>
      <c r="J36" s="634"/>
      <c r="K36" s="634"/>
      <c r="L36" s="634"/>
      <c r="M36" s="634"/>
      <c r="N36" s="634"/>
      <c r="O36" s="634"/>
      <c r="P36" s="634"/>
      <c r="Q36" s="634"/>
      <c r="R36" s="634"/>
      <c r="S36" s="634"/>
      <c r="T36" s="181"/>
      <c r="U36" s="633">
        <f t="shared" ref="U36:U43" si="4">IF(W36="","",U35+1)</f>
        <v>8</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11</v>
      </c>
      <c r="AN36" s="633"/>
      <c r="AO36" s="634" t="str">
        <f>IF('各会計、関係団体の財政状況及び健全化判断比率'!B33="","",'各会計、関係団体の財政状況及び健全化判断比率'!B33)</f>
        <v>津山市下水道事業会計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勝田郡老人福祉施設組合 一般会計</v>
      </c>
      <c r="BZ36" s="634"/>
      <c r="CA36" s="634"/>
      <c r="CB36" s="634"/>
      <c r="CC36" s="634"/>
      <c r="CD36" s="634"/>
      <c r="CE36" s="634"/>
      <c r="CF36" s="634"/>
      <c r="CG36" s="634"/>
      <c r="CH36" s="634"/>
      <c r="CI36" s="634"/>
      <c r="CJ36" s="634"/>
      <c r="CK36" s="634"/>
      <c r="CL36" s="634"/>
      <c r="CM36" s="634"/>
      <c r="CN36" s="181"/>
      <c r="CO36" s="633">
        <f t="shared" si="3"/>
        <v>25</v>
      </c>
      <c r="CP36" s="633"/>
      <c r="CQ36" s="634" t="str">
        <f>IF('各会計、関係団体の財政状況及び健全化判断比率'!BS9="","",'各会計、関係団体の財政状況及び健全化判断比率'!BS9)</f>
        <v>津山文化振興財団</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奨学金特別会計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久米老人ホーム組合 一般会計</v>
      </c>
      <c r="BZ37" s="634"/>
      <c r="CA37" s="634"/>
      <c r="CB37" s="634"/>
      <c r="CC37" s="634"/>
      <c r="CD37" s="634"/>
      <c r="CE37" s="634"/>
      <c r="CF37" s="634"/>
      <c r="CG37" s="634"/>
      <c r="CH37" s="634"/>
      <c r="CI37" s="634"/>
      <c r="CJ37" s="634"/>
      <c r="CK37" s="634"/>
      <c r="CL37" s="634"/>
      <c r="CM37" s="634"/>
      <c r="CN37" s="181"/>
      <c r="CO37" s="633">
        <f t="shared" si="3"/>
        <v>26</v>
      </c>
      <c r="CP37" s="633"/>
      <c r="CQ37" s="634" t="str">
        <f>IF('各会計、関係団体の財政状況及び健全化判断比率'!BS10="","",'各会計、関係団体の財政状況及び健全化判断比率'!BS10)</f>
        <v>津山街づくり（株）</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f t="shared" ref="C38:C43" si="5">IF(E38="","",C37+1)</f>
        <v>5</v>
      </c>
      <c r="D38" s="633"/>
      <c r="E38" s="634" t="str">
        <f>IF('各会計、関係団体の財政状況及び健全化判断比率'!B11="","",'各会計、関係団体の財政状況及び健全化判断比率'!B11)</f>
        <v>土地開発公社清算事業特別会計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久米老人ホーム組合 指定訪問介護事業特別会計</v>
      </c>
      <c r="BZ38" s="634"/>
      <c r="CA38" s="634"/>
      <c r="CB38" s="634"/>
      <c r="CC38" s="634"/>
      <c r="CD38" s="634"/>
      <c r="CE38" s="634"/>
      <c r="CF38" s="634"/>
      <c r="CG38" s="634"/>
      <c r="CH38" s="634"/>
      <c r="CI38" s="634"/>
      <c r="CJ38" s="634"/>
      <c r="CK38" s="634"/>
      <c r="CL38" s="634"/>
      <c r="CM38" s="634"/>
      <c r="CN38" s="181"/>
      <c r="CO38" s="633">
        <f t="shared" si="3"/>
        <v>27</v>
      </c>
      <c r="CP38" s="633"/>
      <c r="CQ38" s="634" t="str">
        <f>IF('各会計、関係団体の財政状況及び健全化判断比率'!BS11="","",'各会計、関係団体の財政状況及び健全化判断比率'!BS11)</f>
        <v>津山地域振興開発（株）</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津山圏域資源循環施設組合 一般会計</v>
      </c>
      <c r="BZ39" s="634"/>
      <c r="CA39" s="634"/>
      <c r="CB39" s="634"/>
      <c r="CC39" s="634"/>
      <c r="CD39" s="634"/>
      <c r="CE39" s="634"/>
      <c r="CF39" s="634"/>
      <c r="CG39" s="634"/>
      <c r="CH39" s="634"/>
      <c r="CI39" s="634"/>
      <c r="CJ39" s="634"/>
      <c r="CK39" s="634"/>
      <c r="CL39" s="634"/>
      <c r="CM39" s="634"/>
      <c r="CN39" s="181"/>
      <c r="CO39" s="633">
        <f t="shared" si="3"/>
        <v>28</v>
      </c>
      <c r="CP39" s="633"/>
      <c r="CQ39" s="634" t="str">
        <f>IF('各会計、関係団体の財政状況及び健全化判断比率'!BS12="","",'各会計、関係団体の財政状況及び健全化判断比率'!BS12)</f>
        <v>（株）津山市加茂町ふるさと振興公社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津山圏域衛生処理組合 一般会計</v>
      </c>
      <c r="BZ40" s="634"/>
      <c r="CA40" s="634"/>
      <c r="CB40" s="634"/>
      <c r="CC40" s="634"/>
      <c r="CD40" s="634"/>
      <c r="CE40" s="634"/>
      <c r="CF40" s="634"/>
      <c r="CG40" s="634"/>
      <c r="CH40" s="634"/>
      <c r="CI40" s="634"/>
      <c r="CJ40" s="634"/>
      <c r="CK40" s="634"/>
      <c r="CL40" s="634"/>
      <c r="CM40" s="634"/>
      <c r="CN40" s="181"/>
      <c r="CO40" s="633">
        <f t="shared" si="3"/>
        <v>29</v>
      </c>
      <c r="CP40" s="633"/>
      <c r="CQ40" s="634" t="str">
        <f>IF('各会計、関係団体の財政状況及び健全化判断比率'!BS13="","",'各会計、関係団体の財政状況及び健全化判断比率'!BS13)</f>
        <v>（有）アグリ久米</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津山圏域消防組合 一般会計</v>
      </c>
      <c r="BZ41" s="634"/>
      <c r="CA41" s="634"/>
      <c r="CB41" s="634"/>
      <c r="CC41" s="634"/>
      <c r="CD41" s="634"/>
      <c r="CE41" s="634"/>
      <c r="CF41" s="634"/>
      <c r="CG41" s="634"/>
      <c r="CH41" s="634"/>
      <c r="CI41" s="634"/>
      <c r="CJ41" s="634"/>
      <c r="CK41" s="634"/>
      <c r="CL41" s="634"/>
      <c r="CM41" s="634"/>
      <c r="CN41" s="181"/>
      <c r="CO41" s="633">
        <f t="shared" si="3"/>
        <v>30</v>
      </c>
      <c r="CP41" s="633"/>
      <c r="CQ41" s="634" t="str">
        <f>IF('各会計、関係団体の財政状況及び健全化判断比率'!BS14="","",'各会計、関係団体の財政状況及び健全化判断比率'!BS14)</f>
        <v>（財）あばグリーン公社</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岡山県広域水道企業団</v>
      </c>
      <c r="BZ42" s="634"/>
      <c r="CA42" s="634"/>
      <c r="CB42" s="634"/>
      <c r="CC42" s="634"/>
      <c r="CD42" s="634"/>
      <c r="CE42" s="634"/>
      <c r="CF42" s="634"/>
      <c r="CG42" s="634"/>
      <c r="CH42" s="634"/>
      <c r="CI42" s="634"/>
      <c r="CJ42" s="634"/>
      <c r="CK42" s="634"/>
      <c r="CL42" s="634"/>
      <c r="CM42" s="634"/>
      <c r="CN42" s="181"/>
      <c r="CO42" s="633">
        <f t="shared" si="3"/>
        <v>31</v>
      </c>
      <c r="CP42" s="633"/>
      <c r="CQ42" s="634" t="str">
        <f>IF('各会計、関係団体の財政状況及び健全化判断比率'!BS15="","",'各会計、関係団体の財政状況及び健全化判断比率'!BS15)</f>
        <v>（株）曲辰</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22</v>
      </c>
      <c r="BX43" s="633"/>
      <c r="BY43" s="634" t="str">
        <f>IF('各会計、関係団体の財政状況及び健全化判断比率'!B77="","",'各会計、関係団体の財政状況及び健全化判断比率'!B77)</f>
        <v>岡山県後期高齢者医療広域連合 一般会計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1d977gGQ9syB9VTzIFaiH/+JwvCQ+brHZjV+LtgYY1ZO1ZRSNgCD7/XEi6zce6qOY+vX/M5eH0XYfZhSK92Y1g==" saltValue="r9Pp7w19Q27QclW68JoL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187" t="s">
        <v>577</v>
      </c>
      <c r="D34" s="1187"/>
      <c r="E34" s="1188"/>
      <c r="F34" s="32">
        <v>15.13</v>
      </c>
      <c r="G34" s="33">
        <v>16.489999999999998</v>
      </c>
      <c r="H34" s="33">
        <v>16.97</v>
      </c>
      <c r="I34" s="33">
        <v>16.52</v>
      </c>
      <c r="J34" s="34">
        <v>16.8</v>
      </c>
      <c r="K34" s="22"/>
      <c r="L34" s="22"/>
      <c r="M34" s="22"/>
      <c r="N34" s="22"/>
      <c r="O34" s="22"/>
      <c r="P34" s="22"/>
    </row>
    <row r="35" spans="1:16" ht="39" customHeight="1" x14ac:dyDescent="0.15">
      <c r="A35" s="22"/>
      <c r="B35" s="35"/>
      <c r="C35" s="1181" t="s">
        <v>578</v>
      </c>
      <c r="D35" s="1182"/>
      <c r="E35" s="1183"/>
      <c r="F35" s="36">
        <v>4.3899999999999997</v>
      </c>
      <c r="G35" s="37">
        <v>3.49</v>
      </c>
      <c r="H35" s="37">
        <v>3.99</v>
      </c>
      <c r="I35" s="37">
        <v>6.93</v>
      </c>
      <c r="J35" s="38">
        <v>6.54</v>
      </c>
      <c r="K35" s="22"/>
      <c r="L35" s="22"/>
      <c r="M35" s="22"/>
      <c r="N35" s="22"/>
      <c r="O35" s="22"/>
      <c r="P35" s="22"/>
    </row>
    <row r="36" spans="1:16" ht="39" customHeight="1" x14ac:dyDescent="0.15">
      <c r="A36" s="22"/>
      <c r="B36" s="35"/>
      <c r="C36" s="1181" t="s">
        <v>579</v>
      </c>
      <c r="D36" s="1182"/>
      <c r="E36" s="1183"/>
      <c r="F36" s="36">
        <v>1.18</v>
      </c>
      <c r="G36" s="37">
        <v>1.27</v>
      </c>
      <c r="H36" s="37">
        <v>2.38</v>
      </c>
      <c r="I36" s="37">
        <v>2.41</v>
      </c>
      <c r="J36" s="38">
        <v>2.2999999999999998</v>
      </c>
      <c r="K36" s="22"/>
      <c r="L36" s="22"/>
      <c r="M36" s="22"/>
      <c r="N36" s="22"/>
      <c r="O36" s="22"/>
      <c r="P36" s="22"/>
    </row>
    <row r="37" spans="1:16" ht="39" customHeight="1" x14ac:dyDescent="0.15">
      <c r="A37" s="22"/>
      <c r="B37" s="35"/>
      <c r="C37" s="1181" t="s">
        <v>580</v>
      </c>
      <c r="D37" s="1182"/>
      <c r="E37" s="1183"/>
      <c r="F37" s="36">
        <v>0.76</v>
      </c>
      <c r="G37" s="37">
        <v>0.47</v>
      </c>
      <c r="H37" s="37">
        <v>0.97</v>
      </c>
      <c r="I37" s="37">
        <v>1.66</v>
      </c>
      <c r="J37" s="38">
        <v>1.9</v>
      </c>
      <c r="K37" s="22"/>
      <c r="L37" s="22"/>
      <c r="M37" s="22"/>
      <c r="N37" s="22"/>
      <c r="O37" s="22"/>
      <c r="P37" s="22"/>
    </row>
    <row r="38" spans="1:16" ht="39" customHeight="1" x14ac:dyDescent="0.15">
      <c r="A38" s="22"/>
      <c r="B38" s="35"/>
      <c r="C38" s="1181" t="s">
        <v>581</v>
      </c>
      <c r="D38" s="1182"/>
      <c r="E38" s="1183"/>
      <c r="F38" s="36">
        <v>0.4</v>
      </c>
      <c r="G38" s="37">
        <v>0.32</v>
      </c>
      <c r="H38" s="37">
        <v>0.54</v>
      </c>
      <c r="I38" s="37">
        <v>0.3</v>
      </c>
      <c r="J38" s="38">
        <v>0.46</v>
      </c>
      <c r="K38" s="22"/>
      <c r="L38" s="22"/>
      <c r="M38" s="22"/>
      <c r="N38" s="22"/>
      <c r="O38" s="22"/>
      <c r="P38" s="22"/>
    </row>
    <row r="39" spans="1:16" ht="39" customHeight="1" x14ac:dyDescent="0.15">
      <c r="A39" s="22"/>
      <c r="B39" s="35"/>
      <c r="C39" s="1181" t="s">
        <v>582</v>
      </c>
      <c r="D39" s="1182"/>
      <c r="E39" s="1183"/>
      <c r="F39" s="36">
        <v>0.18</v>
      </c>
      <c r="G39" s="37">
        <v>0.18</v>
      </c>
      <c r="H39" s="37">
        <v>0.17</v>
      </c>
      <c r="I39" s="37">
        <v>0.17</v>
      </c>
      <c r="J39" s="38">
        <v>0.17</v>
      </c>
      <c r="K39" s="22"/>
      <c r="L39" s="22"/>
      <c r="M39" s="22"/>
      <c r="N39" s="22"/>
      <c r="O39" s="22"/>
      <c r="P39" s="22"/>
    </row>
    <row r="40" spans="1:16" ht="39" customHeight="1" x14ac:dyDescent="0.15">
      <c r="A40" s="22"/>
      <c r="B40" s="35"/>
      <c r="C40" s="1181" t="s">
        <v>583</v>
      </c>
      <c r="D40" s="1182"/>
      <c r="E40" s="1183"/>
      <c r="F40" s="36">
        <v>0</v>
      </c>
      <c r="G40" s="37">
        <v>0</v>
      </c>
      <c r="H40" s="37">
        <v>0</v>
      </c>
      <c r="I40" s="37">
        <v>0.01</v>
      </c>
      <c r="J40" s="38">
        <v>0</v>
      </c>
      <c r="K40" s="22"/>
      <c r="L40" s="22"/>
      <c r="M40" s="22"/>
      <c r="N40" s="22"/>
      <c r="O40" s="22"/>
      <c r="P40" s="22"/>
    </row>
    <row r="41" spans="1:16" ht="39" customHeight="1" x14ac:dyDescent="0.15">
      <c r="A41" s="22"/>
      <c r="B41" s="35"/>
      <c r="C41" s="1181" t="s">
        <v>584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585</v>
      </c>
      <c r="D42" s="1182"/>
      <c r="E42" s="1183"/>
      <c r="F42" s="36" t="s">
        <v>527</v>
      </c>
      <c r="G42" s="37" t="s">
        <v>527</v>
      </c>
      <c r="H42" s="37" t="s">
        <v>527</v>
      </c>
      <c r="I42" s="37" t="s">
        <v>527</v>
      </c>
      <c r="J42" s="38" t="s">
        <v>527</v>
      </c>
      <c r="K42" s="22"/>
      <c r="L42" s="22"/>
      <c r="M42" s="22"/>
      <c r="N42" s="22"/>
      <c r="O42" s="22"/>
      <c r="P42" s="22"/>
    </row>
    <row r="43" spans="1:16" ht="39" customHeight="1" thickBot="1" x14ac:dyDescent="0.2">
      <c r="A43" s="22"/>
      <c r="B43" s="40"/>
      <c r="C43" s="1184" t="s">
        <v>586</v>
      </c>
      <c r="D43" s="1185"/>
      <c r="E43" s="1186"/>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8vRZWjxIHniqWn2ApUzJQb4c7VdqjwhY6LU6cwMOntgjbEBXuhvGtflfekZjT9zcJc3sXuhHqrc3j/ocKDRtg==" saltValue="TWHOnRdSeb2yMZCkwsIRS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6137</v>
      </c>
      <c r="L45" s="60">
        <v>6009</v>
      </c>
      <c r="M45" s="60">
        <v>6161</v>
      </c>
      <c r="N45" s="60">
        <v>6241</v>
      </c>
      <c r="O45" s="61">
        <v>6316</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527</v>
      </c>
      <c r="L46" s="64" t="s">
        <v>527</v>
      </c>
      <c r="M46" s="64" t="s">
        <v>527</v>
      </c>
      <c r="N46" s="64" t="s">
        <v>527</v>
      </c>
      <c r="O46" s="65" t="s">
        <v>527</v>
      </c>
      <c r="P46" s="48"/>
      <c r="Q46" s="48"/>
      <c r="R46" s="48"/>
      <c r="S46" s="48"/>
      <c r="T46" s="48"/>
      <c r="U46" s="48"/>
    </row>
    <row r="47" spans="1:21" ht="30.75" customHeight="1" x14ac:dyDescent="0.15">
      <c r="A47" s="48"/>
      <c r="B47" s="1191"/>
      <c r="C47" s="1192"/>
      <c r="D47" s="62"/>
      <c r="E47" s="1197" t="s">
        <v>14</v>
      </c>
      <c r="F47" s="1197"/>
      <c r="G47" s="1197"/>
      <c r="H47" s="1197"/>
      <c r="I47" s="1197"/>
      <c r="J47" s="1198"/>
      <c r="K47" s="63">
        <v>13</v>
      </c>
      <c r="L47" s="64">
        <v>7</v>
      </c>
      <c r="M47" s="64" t="s">
        <v>527</v>
      </c>
      <c r="N47" s="64" t="s">
        <v>527</v>
      </c>
      <c r="O47" s="65" t="s">
        <v>527</v>
      </c>
      <c r="P47" s="48"/>
      <c r="Q47" s="48"/>
      <c r="R47" s="48"/>
      <c r="S47" s="48"/>
      <c r="T47" s="48"/>
      <c r="U47" s="48"/>
    </row>
    <row r="48" spans="1:21" ht="30.75" customHeight="1" x14ac:dyDescent="0.15">
      <c r="A48" s="48"/>
      <c r="B48" s="1191"/>
      <c r="C48" s="1192"/>
      <c r="D48" s="62"/>
      <c r="E48" s="1197" t="s">
        <v>15</v>
      </c>
      <c r="F48" s="1197"/>
      <c r="G48" s="1197"/>
      <c r="H48" s="1197"/>
      <c r="I48" s="1197"/>
      <c r="J48" s="1198"/>
      <c r="K48" s="63">
        <v>1805</v>
      </c>
      <c r="L48" s="64">
        <v>1694</v>
      </c>
      <c r="M48" s="64">
        <v>1746</v>
      </c>
      <c r="N48" s="64">
        <v>1724</v>
      </c>
      <c r="O48" s="65">
        <v>1634</v>
      </c>
      <c r="P48" s="48"/>
      <c r="Q48" s="48"/>
      <c r="R48" s="48"/>
      <c r="S48" s="48"/>
      <c r="T48" s="48"/>
      <c r="U48" s="48"/>
    </row>
    <row r="49" spans="1:21" ht="30.75" customHeight="1" x14ac:dyDescent="0.15">
      <c r="A49" s="48"/>
      <c r="B49" s="1191"/>
      <c r="C49" s="1192"/>
      <c r="D49" s="62"/>
      <c r="E49" s="1197" t="s">
        <v>16</v>
      </c>
      <c r="F49" s="1197"/>
      <c r="G49" s="1197"/>
      <c r="H49" s="1197"/>
      <c r="I49" s="1197"/>
      <c r="J49" s="1198"/>
      <c r="K49" s="63">
        <v>503</v>
      </c>
      <c r="L49" s="64">
        <v>787</v>
      </c>
      <c r="M49" s="64">
        <v>871</v>
      </c>
      <c r="N49" s="64">
        <v>941</v>
      </c>
      <c r="O49" s="65">
        <v>1060</v>
      </c>
      <c r="P49" s="48"/>
      <c r="Q49" s="48"/>
      <c r="R49" s="48"/>
      <c r="S49" s="48"/>
      <c r="T49" s="48"/>
      <c r="U49" s="48"/>
    </row>
    <row r="50" spans="1:21" ht="30.75" customHeight="1" x14ac:dyDescent="0.15">
      <c r="A50" s="48"/>
      <c r="B50" s="1191"/>
      <c r="C50" s="1192"/>
      <c r="D50" s="62"/>
      <c r="E50" s="1197" t="s">
        <v>17</v>
      </c>
      <c r="F50" s="1197"/>
      <c r="G50" s="1197"/>
      <c r="H50" s="1197"/>
      <c r="I50" s="1197"/>
      <c r="J50" s="1198"/>
      <c r="K50" s="63">
        <v>201</v>
      </c>
      <c r="L50" s="64">
        <v>193</v>
      </c>
      <c r="M50" s="64">
        <v>151</v>
      </c>
      <c r="N50" s="64">
        <v>148</v>
      </c>
      <c r="O50" s="65">
        <v>143</v>
      </c>
      <c r="P50" s="48"/>
      <c r="Q50" s="48"/>
      <c r="R50" s="48"/>
      <c r="S50" s="48"/>
      <c r="T50" s="48"/>
      <c r="U50" s="48"/>
    </row>
    <row r="51" spans="1:21" ht="30.75" customHeight="1" x14ac:dyDescent="0.15">
      <c r="A51" s="48"/>
      <c r="B51" s="1193"/>
      <c r="C51" s="1194"/>
      <c r="D51" s="66"/>
      <c r="E51" s="1197" t="s">
        <v>18</v>
      </c>
      <c r="F51" s="1197"/>
      <c r="G51" s="1197"/>
      <c r="H51" s="1197"/>
      <c r="I51" s="1197"/>
      <c r="J51" s="1198"/>
      <c r="K51" s="63" t="s">
        <v>527</v>
      </c>
      <c r="L51" s="64" t="s">
        <v>527</v>
      </c>
      <c r="M51" s="64" t="s">
        <v>527</v>
      </c>
      <c r="N51" s="64" t="s">
        <v>527</v>
      </c>
      <c r="O51" s="65" t="s">
        <v>527</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5966</v>
      </c>
      <c r="L52" s="64">
        <v>5996</v>
      </c>
      <c r="M52" s="64">
        <v>6069</v>
      </c>
      <c r="N52" s="64">
        <v>6178</v>
      </c>
      <c r="O52" s="65">
        <v>6314</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2693</v>
      </c>
      <c r="L53" s="69">
        <v>2694</v>
      </c>
      <c r="M53" s="69">
        <v>2860</v>
      </c>
      <c r="N53" s="69">
        <v>2876</v>
      </c>
      <c r="O53" s="70">
        <v>2839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205" t="s">
        <v>26</v>
      </c>
      <c r="C58" s="1206"/>
      <c r="D58" s="1211" t="s">
        <v>27</v>
      </c>
      <c r="E58" s="1212"/>
      <c r="F58" s="1212"/>
      <c r="G58" s="1212"/>
      <c r="H58" s="1212"/>
      <c r="I58" s="1212"/>
      <c r="J58" s="1213"/>
      <c r="K58" s="83">
        <v>27</v>
      </c>
      <c r="L58" s="84">
        <v>27</v>
      </c>
      <c r="M58" s="84" t="s">
        <v>637</v>
      </c>
      <c r="N58" s="84" t="s">
        <v>593</v>
      </c>
      <c r="O58" s="85" t="s">
        <v>638</v>
      </c>
    </row>
    <row r="59" spans="1:21" ht="31.5" customHeight="1" x14ac:dyDescent="0.15">
      <c r="B59" s="1207"/>
      <c r="C59" s="1208"/>
      <c r="D59" s="1214" t="s">
        <v>28</v>
      </c>
      <c r="E59" s="1215"/>
      <c r="F59" s="1215"/>
      <c r="G59" s="1215"/>
      <c r="H59" s="1215"/>
      <c r="I59" s="1215"/>
      <c r="J59" s="1216"/>
      <c r="K59" s="86">
        <v>652</v>
      </c>
      <c r="L59" s="87">
        <v>644</v>
      </c>
      <c r="M59" s="87">
        <v>626</v>
      </c>
      <c r="N59" s="87">
        <v>604</v>
      </c>
      <c r="O59" s="88">
        <v>626</v>
      </c>
    </row>
    <row r="60" spans="1:21" ht="31.5" customHeight="1" thickBot="1" x14ac:dyDescent="0.2">
      <c r="B60" s="1209"/>
      <c r="C60" s="1210"/>
      <c r="D60" s="1217" t="s">
        <v>29</v>
      </c>
      <c r="E60" s="1218"/>
      <c r="F60" s="1218"/>
      <c r="G60" s="1218"/>
      <c r="H60" s="1218"/>
      <c r="I60" s="1218"/>
      <c r="J60" s="1219"/>
      <c r="K60" s="89">
        <v>33</v>
      </c>
      <c r="L60" s="90">
        <v>20</v>
      </c>
      <c r="M60" s="90" t="s">
        <v>593</v>
      </c>
      <c r="N60" s="90" t="s">
        <v>593</v>
      </c>
      <c r="O60" s="91" t="s">
        <v>639</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MmVeTkon0Nu2uE+pxJZe3aWp7CRHFT0xV0NaFgX9a21cNjs+A6Uw/HIO20yGCYat8SF6SCeQIQFif9chrBUCg==" saltValue="28DZdjoiOclGEwuwqq/MY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568</v>
      </c>
      <c r="J40" s="103" t="s">
        <v>569</v>
      </c>
      <c r="K40" s="103" t="s">
        <v>570</v>
      </c>
      <c r="L40" s="103" t="s">
        <v>571</v>
      </c>
      <c r="M40" s="104" t="s">
        <v>572</v>
      </c>
    </row>
    <row r="41" spans="2:13" ht="27.75" customHeight="1" x14ac:dyDescent="0.15">
      <c r="B41" s="1220" t="s">
        <v>32</v>
      </c>
      <c r="C41" s="1221"/>
      <c r="D41" s="105"/>
      <c r="E41" s="1226" t="s">
        <v>33</v>
      </c>
      <c r="F41" s="1226"/>
      <c r="G41" s="1226"/>
      <c r="H41" s="1227"/>
      <c r="I41" s="355">
        <v>73988</v>
      </c>
      <c r="J41" s="356">
        <v>73669</v>
      </c>
      <c r="K41" s="356">
        <v>71249</v>
      </c>
      <c r="L41" s="356">
        <v>68271</v>
      </c>
      <c r="M41" s="357">
        <v>64489</v>
      </c>
    </row>
    <row r="42" spans="2:13" ht="27.75" customHeight="1" x14ac:dyDescent="0.15">
      <c r="B42" s="1222"/>
      <c r="C42" s="1223"/>
      <c r="D42" s="106"/>
      <c r="E42" s="1228" t="s">
        <v>34</v>
      </c>
      <c r="F42" s="1228"/>
      <c r="G42" s="1228"/>
      <c r="H42" s="1229"/>
      <c r="I42" s="358">
        <v>1468</v>
      </c>
      <c r="J42" s="359">
        <v>1296</v>
      </c>
      <c r="K42" s="359">
        <v>1166</v>
      </c>
      <c r="L42" s="359">
        <v>1289</v>
      </c>
      <c r="M42" s="360">
        <v>938</v>
      </c>
    </row>
    <row r="43" spans="2:13" ht="27.75" customHeight="1" x14ac:dyDescent="0.15">
      <c r="B43" s="1222"/>
      <c r="C43" s="1223"/>
      <c r="D43" s="106"/>
      <c r="E43" s="1228" t="s">
        <v>35</v>
      </c>
      <c r="F43" s="1228"/>
      <c r="G43" s="1228"/>
      <c r="H43" s="1229"/>
      <c r="I43" s="358">
        <v>26458</v>
      </c>
      <c r="J43" s="359">
        <v>25266</v>
      </c>
      <c r="K43" s="359">
        <v>23561</v>
      </c>
      <c r="L43" s="359">
        <v>22679</v>
      </c>
      <c r="M43" s="360">
        <v>21715</v>
      </c>
    </row>
    <row r="44" spans="2:13" ht="27.75" customHeight="1" x14ac:dyDescent="0.15">
      <c r="B44" s="1222"/>
      <c r="C44" s="1223"/>
      <c r="D44" s="106"/>
      <c r="E44" s="1228" t="s">
        <v>36</v>
      </c>
      <c r="F44" s="1228"/>
      <c r="G44" s="1228"/>
      <c r="H44" s="1229"/>
      <c r="I44" s="358">
        <v>9611</v>
      </c>
      <c r="J44" s="359">
        <v>8958</v>
      </c>
      <c r="K44" s="359">
        <v>8234</v>
      </c>
      <c r="L44" s="359">
        <v>7743</v>
      </c>
      <c r="M44" s="360">
        <v>6917</v>
      </c>
    </row>
    <row r="45" spans="2:13" ht="27.75" customHeight="1" x14ac:dyDescent="0.15">
      <c r="B45" s="1222"/>
      <c r="C45" s="1223"/>
      <c r="D45" s="106"/>
      <c r="E45" s="1228" t="s">
        <v>37</v>
      </c>
      <c r="F45" s="1228"/>
      <c r="G45" s="1228"/>
      <c r="H45" s="1229"/>
      <c r="I45" s="358">
        <v>5852</v>
      </c>
      <c r="J45" s="359">
        <v>5840</v>
      </c>
      <c r="K45" s="359">
        <v>5764</v>
      </c>
      <c r="L45" s="359">
        <v>6040</v>
      </c>
      <c r="M45" s="360">
        <v>5968</v>
      </c>
    </row>
    <row r="46" spans="2:13" ht="27.75" customHeight="1" x14ac:dyDescent="0.15">
      <c r="B46" s="1222"/>
      <c r="C46" s="1223"/>
      <c r="D46" s="107"/>
      <c r="E46" s="1228" t="s">
        <v>38</v>
      </c>
      <c r="F46" s="1228"/>
      <c r="G46" s="1228"/>
      <c r="H46" s="1229"/>
      <c r="I46" s="358">
        <v>9</v>
      </c>
      <c r="J46" s="359">
        <v>13</v>
      </c>
      <c r="K46" s="359">
        <v>17</v>
      </c>
      <c r="L46" s="359">
        <v>10</v>
      </c>
      <c r="M46" s="360">
        <v>26</v>
      </c>
    </row>
    <row r="47" spans="2:13" ht="27.75" customHeight="1" x14ac:dyDescent="0.15">
      <c r="B47" s="1222"/>
      <c r="C47" s="1223"/>
      <c r="D47" s="108"/>
      <c r="E47" s="1230" t="s">
        <v>39</v>
      </c>
      <c r="F47" s="1231"/>
      <c r="G47" s="1231"/>
      <c r="H47" s="1232"/>
      <c r="I47" s="358" t="s">
        <v>527</v>
      </c>
      <c r="J47" s="359" t="s">
        <v>527</v>
      </c>
      <c r="K47" s="359" t="s">
        <v>527</v>
      </c>
      <c r="L47" s="359" t="s">
        <v>527</v>
      </c>
      <c r="M47" s="360" t="s">
        <v>527</v>
      </c>
    </row>
    <row r="48" spans="2:13" ht="27.75" customHeight="1" x14ac:dyDescent="0.15">
      <c r="B48" s="1222"/>
      <c r="C48" s="1223"/>
      <c r="D48" s="106"/>
      <c r="E48" s="1228" t="s">
        <v>40</v>
      </c>
      <c r="F48" s="1228"/>
      <c r="G48" s="1228"/>
      <c r="H48" s="1229"/>
      <c r="I48" s="358" t="s">
        <v>527</v>
      </c>
      <c r="J48" s="359" t="s">
        <v>527</v>
      </c>
      <c r="K48" s="359" t="s">
        <v>527</v>
      </c>
      <c r="L48" s="359" t="s">
        <v>527</v>
      </c>
      <c r="M48" s="360" t="s">
        <v>527</v>
      </c>
    </row>
    <row r="49" spans="2:13" ht="27.75" customHeight="1" x14ac:dyDescent="0.15">
      <c r="B49" s="1224"/>
      <c r="C49" s="1225"/>
      <c r="D49" s="106"/>
      <c r="E49" s="1228" t="s">
        <v>41</v>
      </c>
      <c r="F49" s="1228"/>
      <c r="G49" s="1228"/>
      <c r="H49" s="1229"/>
      <c r="I49" s="358" t="s">
        <v>527</v>
      </c>
      <c r="J49" s="359" t="s">
        <v>527</v>
      </c>
      <c r="K49" s="359" t="s">
        <v>527</v>
      </c>
      <c r="L49" s="359" t="s">
        <v>527</v>
      </c>
      <c r="M49" s="360" t="s">
        <v>527</v>
      </c>
    </row>
    <row r="50" spans="2:13" ht="27.75" customHeight="1" x14ac:dyDescent="0.15">
      <c r="B50" s="1233" t="s">
        <v>42</v>
      </c>
      <c r="C50" s="1234"/>
      <c r="D50" s="109"/>
      <c r="E50" s="1228" t="s">
        <v>43</v>
      </c>
      <c r="F50" s="1228"/>
      <c r="G50" s="1228"/>
      <c r="H50" s="1229"/>
      <c r="I50" s="358">
        <v>8697</v>
      </c>
      <c r="J50" s="359">
        <v>8385</v>
      </c>
      <c r="K50" s="359">
        <v>7745</v>
      </c>
      <c r="L50" s="359">
        <v>9953</v>
      </c>
      <c r="M50" s="360">
        <v>9959</v>
      </c>
    </row>
    <row r="51" spans="2:13" ht="27.75" customHeight="1" x14ac:dyDescent="0.15">
      <c r="B51" s="1222"/>
      <c r="C51" s="1223"/>
      <c r="D51" s="106"/>
      <c r="E51" s="1228" t="s">
        <v>44</v>
      </c>
      <c r="F51" s="1228"/>
      <c r="G51" s="1228"/>
      <c r="H51" s="1229"/>
      <c r="I51" s="358">
        <v>11041</v>
      </c>
      <c r="J51" s="359">
        <v>10193</v>
      </c>
      <c r="K51" s="359">
        <v>9025</v>
      </c>
      <c r="L51" s="359">
        <v>8509</v>
      </c>
      <c r="M51" s="360">
        <v>8139</v>
      </c>
    </row>
    <row r="52" spans="2:13" ht="27.75" customHeight="1" x14ac:dyDescent="0.15">
      <c r="B52" s="1224"/>
      <c r="C52" s="1225"/>
      <c r="D52" s="106"/>
      <c r="E52" s="1228" t="s">
        <v>45</v>
      </c>
      <c r="F52" s="1228"/>
      <c r="G52" s="1228"/>
      <c r="H52" s="1229"/>
      <c r="I52" s="358">
        <v>68423</v>
      </c>
      <c r="J52" s="359">
        <v>68200</v>
      </c>
      <c r="K52" s="359">
        <v>66267</v>
      </c>
      <c r="L52" s="359">
        <v>63985</v>
      </c>
      <c r="M52" s="360">
        <v>60392</v>
      </c>
    </row>
    <row r="53" spans="2:13" ht="27.75" customHeight="1" thickBot="1" x14ac:dyDescent="0.2">
      <c r="B53" s="1235" t="s">
        <v>46</v>
      </c>
      <c r="C53" s="1236"/>
      <c r="D53" s="110"/>
      <c r="E53" s="1237" t="s">
        <v>47</v>
      </c>
      <c r="F53" s="1237"/>
      <c r="G53" s="1237"/>
      <c r="H53" s="1238"/>
      <c r="I53" s="361">
        <v>29224</v>
      </c>
      <c r="J53" s="362">
        <v>28264</v>
      </c>
      <c r="K53" s="362">
        <v>26953</v>
      </c>
      <c r="L53" s="362">
        <v>23585</v>
      </c>
      <c r="M53" s="363">
        <v>21562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FyIxfi0+Y9UJoHUsECDjv8XpThZm5wUFZ+OFYBacsL0e28EQD8G8ycli91hm/wFINUTPcife7zCNW9kzu+6Uzw==" saltValue="gsE761vH+PGU4G4xp+PA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570</v>
      </c>
      <c r="G54" s="119" t="s">
        <v>571</v>
      </c>
      <c r="H54" s="120" t="s">
        <v>572</v>
      </c>
    </row>
    <row r="55" spans="2:8" ht="52.5" customHeight="1" x14ac:dyDescent="0.15">
      <c r="B55" s="121"/>
      <c r="C55" s="1247" t="s">
        <v>50</v>
      </c>
      <c r="D55" s="1247"/>
      <c r="E55" s="1248"/>
      <c r="F55" s="122">
        <v>4025</v>
      </c>
      <c r="G55" s="122">
        <v>4628</v>
      </c>
      <c r="H55" s="123">
        <v>4131</v>
      </c>
    </row>
    <row r="56" spans="2:8" ht="52.5" customHeight="1" x14ac:dyDescent="0.15">
      <c r="B56" s="124"/>
      <c r="C56" s="1249" t="s">
        <v>51</v>
      </c>
      <c r="D56" s="1249"/>
      <c r="E56" s="1250"/>
      <c r="F56" s="125">
        <v>604</v>
      </c>
      <c r="G56" s="125">
        <v>1027</v>
      </c>
      <c r="H56" s="126">
        <v>1027</v>
      </c>
    </row>
    <row r="57" spans="2:8" ht="53.25" customHeight="1" x14ac:dyDescent="0.15">
      <c r="B57" s="124"/>
      <c r="C57" s="1251" t="s">
        <v>52</v>
      </c>
      <c r="D57" s="1251"/>
      <c r="E57" s="1252"/>
      <c r="F57" s="127">
        <v>1831</v>
      </c>
      <c r="G57" s="127">
        <v>2680</v>
      </c>
      <c r="H57" s="128">
        <v>2834</v>
      </c>
    </row>
    <row r="58" spans="2:8" ht="45.75" customHeight="1" x14ac:dyDescent="0.15">
      <c r="B58" s="129"/>
      <c r="C58" s="1239" t="s">
        <v>632</v>
      </c>
      <c r="D58" s="1240"/>
      <c r="E58" s="1241"/>
      <c r="F58" s="130">
        <v>558</v>
      </c>
      <c r="G58" s="130">
        <v>1542</v>
      </c>
      <c r="H58" s="131">
        <v>1595</v>
      </c>
    </row>
    <row r="59" spans="2:8" ht="45.75" customHeight="1" x14ac:dyDescent="0.15">
      <c r="B59" s="129"/>
      <c r="C59" s="1239" t="s">
        <v>633</v>
      </c>
      <c r="D59" s="1240"/>
      <c r="E59" s="1241"/>
      <c r="F59" s="130">
        <v>171</v>
      </c>
      <c r="G59" s="130">
        <v>195</v>
      </c>
      <c r="H59" s="131">
        <v>365</v>
      </c>
    </row>
    <row r="60" spans="2:8" ht="45.75" customHeight="1" x14ac:dyDescent="0.15">
      <c r="B60" s="129"/>
      <c r="C60" s="1239" t="s">
        <v>634</v>
      </c>
      <c r="D60" s="1240"/>
      <c r="E60" s="1241"/>
      <c r="F60" s="130">
        <v>368</v>
      </c>
      <c r="G60" s="130">
        <v>272</v>
      </c>
      <c r="H60" s="131">
        <v>250</v>
      </c>
    </row>
    <row r="61" spans="2:8" ht="45.75" customHeight="1" x14ac:dyDescent="0.15">
      <c r="B61" s="129"/>
      <c r="C61" s="1239" t="s">
        <v>635</v>
      </c>
      <c r="D61" s="1240"/>
      <c r="E61" s="1241"/>
      <c r="F61" s="130">
        <v>183</v>
      </c>
      <c r="G61" s="130">
        <v>182</v>
      </c>
      <c r="H61" s="131">
        <v>180</v>
      </c>
    </row>
    <row r="62" spans="2:8" ht="45.75" customHeight="1" thickBot="1" x14ac:dyDescent="0.2">
      <c r="B62" s="132"/>
      <c r="C62" s="1242" t="s">
        <v>636</v>
      </c>
      <c r="D62" s="1243"/>
      <c r="E62" s="1244"/>
      <c r="F62" s="133">
        <v>92</v>
      </c>
      <c r="G62" s="133">
        <v>129</v>
      </c>
      <c r="H62" s="134">
        <v>142</v>
      </c>
    </row>
    <row r="63" spans="2:8" ht="52.5" customHeight="1" thickBot="1" x14ac:dyDescent="0.2">
      <c r="B63" s="135"/>
      <c r="C63" s="1245" t="s">
        <v>53</v>
      </c>
      <c r="D63" s="1245"/>
      <c r="E63" s="1246"/>
      <c r="F63" s="136">
        <v>6459</v>
      </c>
      <c r="G63" s="136">
        <v>8335</v>
      </c>
      <c r="H63" s="137">
        <v>7991</v>
      </c>
    </row>
    <row r="64" spans="2:8" x14ac:dyDescent="0.15"/>
  </sheetData>
  <sheetProtection algorithmName="SHA-512" hashValue="5w3g0I/64RS0h0waGDkV+SBNR6JBHA5NC0oyL8QLstjpvdApQ7UvUQv1rcHBZilP1f2yxz04zc6tvfvLd773jQ==" saltValue="bPbe8tG0XlYcmwmbMbs7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641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642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0" t="s">
        <v>658</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x14ac:dyDescent="0.15">
      <c r="B44" s="372"/>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x14ac:dyDescent="0.15">
      <c r="B45" s="372"/>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x14ac:dyDescent="0.15">
      <c r="B46" s="372"/>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x14ac:dyDescent="0.15">
      <c r="B47" s="372"/>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643</v>
      </c>
    </row>
    <row r="50" spans="1:109" x14ac:dyDescent="0.15">
      <c r="B50" s="372"/>
      <c r="G50" s="1253"/>
      <c r="H50" s="1253"/>
      <c r="I50" s="1253"/>
      <c r="J50" s="1253"/>
      <c r="K50" s="382"/>
      <c r="L50" s="382"/>
      <c r="M50" s="383"/>
      <c r="N50" s="383"/>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57" t="s">
        <v>568</v>
      </c>
      <c r="BQ50" s="1257"/>
      <c r="BR50" s="1257"/>
      <c r="BS50" s="1257"/>
      <c r="BT50" s="1257"/>
      <c r="BU50" s="1257"/>
      <c r="BV50" s="1257"/>
      <c r="BW50" s="1257"/>
      <c r="BX50" s="1257" t="s">
        <v>569</v>
      </c>
      <c r="BY50" s="1257"/>
      <c r="BZ50" s="1257"/>
      <c r="CA50" s="1257"/>
      <c r="CB50" s="1257"/>
      <c r="CC50" s="1257"/>
      <c r="CD50" s="1257"/>
      <c r="CE50" s="1257"/>
      <c r="CF50" s="1257" t="s">
        <v>570</v>
      </c>
      <c r="CG50" s="1257"/>
      <c r="CH50" s="1257"/>
      <c r="CI50" s="1257"/>
      <c r="CJ50" s="1257"/>
      <c r="CK50" s="1257"/>
      <c r="CL50" s="1257"/>
      <c r="CM50" s="1257"/>
      <c r="CN50" s="1257" t="s">
        <v>571</v>
      </c>
      <c r="CO50" s="1257"/>
      <c r="CP50" s="1257"/>
      <c r="CQ50" s="1257"/>
      <c r="CR50" s="1257"/>
      <c r="CS50" s="1257"/>
      <c r="CT50" s="1257"/>
      <c r="CU50" s="1257"/>
      <c r="CV50" s="1257" t="s">
        <v>572</v>
      </c>
      <c r="CW50" s="1257"/>
      <c r="CX50" s="1257"/>
      <c r="CY50" s="1257"/>
      <c r="CZ50" s="1257"/>
      <c r="DA50" s="1257"/>
      <c r="DB50" s="1257"/>
      <c r="DC50" s="1257"/>
    </row>
    <row r="51" spans="1:109" ht="13.5" customHeight="1" x14ac:dyDescent="0.15">
      <c r="B51" s="372"/>
      <c r="G51" s="1270"/>
      <c r="H51" s="1270"/>
      <c r="I51" s="1271"/>
      <c r="J51" s="1271"/>
      <c r="K51" s="1269"/>
      <c r="L51" s="1269"/>
      <c r="M51" s="1269"/>
      <c r="N51" s="1269"/>
      <c r="AM51" s="381"/>
      <c r="AN51" s="1259" t="s">
        <v>644</v>
      </c>
      <c r="AO51" s="1259"/>
      <c r="AP51" s="1259"/>
      <c r="AQ51" s="1259"/>
      <c r="AR51" s="1259"/>
      <c r="AS51" s="1259"/>
      <c r="AT51" s="1259"/>
      <c r="AU51" s="1259"/>
      <c r="AV51" s="1259"/>
      <c r="AW51" s="1259"/>
      <c r="AX51" s="1259"/>
      <c r="AY51" s="1259"/>
      <c r="AZ51" s="1259"/>
      <c r="BA51" s="1259"/>
      <c r="BB51" s="1259" t="s">
        <v>646</v>
      </c>
      <c r="BC51" s="1259"/>
      <c r="BD51" s="1259"/>
      <c r="BE51" s="1259"/>
      <c r="BF51" s="1259"/>
      <c r="BG51" s="1259"/>
      <c r="BH51" s="1259"/>
      <c r="BI51" s="1259"/>
      <c r="BJ51" s="1259"/>
      <c r="BK51" s="1259"/>
      <c r="BL51" s="1259"/>
      <c r="BM51" s="1259"/>
      <c r="BN51" s="1259"/>
      <c r="BO51" s="1259"/>
      <c r="BP51" s="1258">
        <v>133.1</v>
      </c>
      <c r="BQ51" s="1258"/>
      <c r="BR51" s="1258"/>
      <c r="BS51" s="1258"/>
      <c r="BT51" s="1258"/>
      <c r="BU51" s="1258"/>
      <c r="BV51" s="1258"/>
      <c r="BW51" s="1258"/>
      <c r="BX51" s="1258">
        <v>130.19999999999999</v>
      </c>
      <c r="BY51" s="1258"/>
      <c r="BZ51" s="1258"/>
      <c r="CA51" s="1258"/>
      <c r="CB51" s="1258"/>
      <c r="CC51" s="1258"/>
      <c r="CD51" s="1258"/>
      <c r="CE51" s="1258"/>
      <c r="CF51" s="1258">
        <v>119.8</v>
      </c>
      <c r="CG51" s="1258"/>
      <c r="CH51" s="1258"/>
      <c r="CI51" s="1258"/>
      <c r="CJ51" s="1258"/>
      <c r="CK51" s="1258"/>
      <c r="CL51" s="1258"/>
      <c r="CM51" s="1258"/>
      <c r="CN51" s="1258">
        <v>100.5</v>
      </c>
      <c r="CO51" s="1258"/>
      <c r="CP51" s="1258"/>
      <c r="CQ51" s="1258"/>
      <c r="CR51" s="1258"/>
      <c r="CS51" s="1258"/>
      <c r="CT51" s="1258"/>
      <c r="CU51" s="1258"/>
      <c r="CV51" s="1258">
        <v>94.5</v>
      </c>
      <c r="CW51" s="1258"/>
      <c r="CX51" s="1258"/>
      <c r="CY51" s="1258"/>
      <c r="CZ51" s="1258"/>
      <c r="DA51" s="1258"/>
      <c r="DB51" s="1258"/>
      <c r="DC51" s="1258"/>
    </row>
    <row r="52" spans="1:109" x14ac:dyDescent="0.15">
      <c r="B52" s="372"/>
      <c r="G52" s="1270"/>
      <c r="H52" s="1270"/>
      <c r="I52" s="1271"/>
      <c r="J52" s="1271"/>
      <c r="K52" s="1269"/>
      <c r="L52" s="1269"/>
      <c r="M52" s="1269"/>
      <c r="N52" s="1269"/>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0"/>
      <c r="B53" s="372"/>
      <c r="G53" s="1270"/>
      <c r="H53" s="1270"/>
      <c r="I53" s="1253"/>
      <c r="J53" s="1253"/>
      <c r="K53" s="1269"/>
      <c r="L53" s="1269"/>
      <c r="M53" s="1269"/>
      <c r="N53" s="1269"/>
      <c r="AM53" s="381"/>
      <c r="AN53" s="1259"/>
      <c r="AO53" s="1259"/>
      <c r="AP53" s="1259"/>
      <c r="AQ53" s="1259"/>
      <c r="AR53" s="1259"/>
      <c r="AS53" s="1259"/>
      <c r="AT53" s="1259"/>
      <c r="AU53" s="1259"/>
      <c r="AV53" s="1259"/>
      <c r="AW53" s="1259"/>
      <c r="AX53" s="1259"/>
      <c r="AY53" s="1259"/>
      <c r="AZ53" s="1259"/>
      <c r="BA53" s="1259"/>
      <c r="BB53" s="1259" t="s">
        <v>647</v>
      </c>
      <c r="BC53" s="1259"/>
      <c r="BD53" s="1259"/>
      <c r="BE53" s="1259"/>
      <c r="BF53" s="1259"/>
      <c r="BG53" s="1259"/>
      <c r="BH53" s="1259"/>
      <c r="BI53" s="1259"/>
      <c r="BJ53" s="1259"/>
      <c r="BK53" s="1259"/>
      <c r="BL53" s="1259"/>
      <c r="BM53" s="1259"/>
      <c r="BN53" s="1259"/>
      <c r="BO53" s="1259"/>
      <c r="BP53" s="1258">
        <v>56.3</v>
      </c>
      <c r="BQ53" s="1258"/>
      <c r="BR53" s="1258"/>
      <c r="BS53" s="1258"/>
      <c r="BT53" s="1258"/>
      <c r="BU53" s="1258"/>
      <c r="BV53" s="1258"/>
      <c r="BW53" s="1258"/>
      <c r="BX53" s="1258">
        <v>57.5</v>
      </c>
      <c r="BY53" s="1258"/>
      <c r="BZ53" s="1258"/>
      <c r="CA53" s="1258"/>
      <c r="CB53" s="1258"/>
      <c r="CC53" s="1258"/>
      <c r="CD53" s="1258"/>
      <c r="CE53" s="1258"/>
      <c r="CF53" s="1258">
        <v>59.3</v>
      </c>
      <c r="CG53" s="1258"/>
      <c r="CH53" s="1258"/>
      <c r="CI53" s="1258"/>
      <c r="CJ53" s="1258"/>
      <c r="CK53" s="1258"/>
      <c r="CL53" s="1258"/>
      <c r="CM53" s="1258"/>
      <c r="CN53" s="1258">
        <v>61.1</v>
      </c>
      <c r="CO53" s="1258"/>
      <c r="CP53" s="1258"/>
      <c r="CQ53" s="1258"/>
      <c r="CR53" s="1258"/>
      <c r="CS53" s="1258"/>
      <c r="CT53" s="1258"/>
      <c r="CU53" s="1258"/>
      <c r="CV53" s="1258">
        <v>62.9</v>
      </c>
      <c r="CW53" s="1258"/>
      <c r="CX53" s="1258"/>
      <c r="CY53" s="1258"/>
      <c r="CZ53" s="1258"/>
      <c r="DA53" s="1258"/>
      <c r="DB53" s="1258"/>
      <c r="DC53" s="1258"/>
    </row>
    <row r="54" spans="1:109" x14ac:dyDescent="0.15">
      <c r="A54" s="380"/>
      <c r="B54" s="372"/>
      <c r="G54" s="1270"/>
      <c r="H54" s="1270"/>
      <c r="I54" s="1253"/>
      <c r="J54" s="1253"/>
      <c r="K54" s="1269"/>
      <c r="L54" s="1269"/>
      <c r="M54" s="1269"/>
      <c r="N54" s="1269"/>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0"/>
      <c r="B55" s="372"/>
      <c r="G55" s="1253"/>
      <c r="H55" s="1253"/>
      <c r="I55" s="1253"/>
      <c r="J55" s="1253"/>
      <c r="K55" s="1269"/>
      <c r="L55" s="1269"/>
      <c r="M55" s="1269"/>
      <c r="N55" s="1269"/>
      <c r="AN55" s="1257" t="s">
        <v>648</v>
      </c>
      <c r="AO55" s="1257"/>
      <c r="AP55" s="1257"/>
      <c r="AQ55" s="1257"/>
      <c r="AR55" s="1257"/>
      <c r="AS55" s="1257"/>
      <c r="AT55" s="1257"/>
      <c r="AU55" s="1257"/>
      <c r="AV55" s="1257"/>
      <c r="AW55" s="1257"/>
      <c r="AX55" s="1257"/>
      <c r="AY55" s="1257"/>
      <c r="AZ55" s="1257"/>
      <c r="BA55" s="1257"/>
      <c r="BB55" s="1259" t="s">
        <v>645</v>
      </c>
      <c r="BC55" s="1259"/>
      <c r="BD55" s="1259"/>
      <c r="BE55" s="1259"/>
      <c r="BF55" s="1259"/>
      <c r="BG55" s="1259"/>
      <c r="BH55" s="1259"/>
      <c r="BI55" s="1259"/>
      <c r="BJ55" s="1259"/>
      <c r="BK55" s="1259"/>
      <c r="BL55" s="1259"/>
      <c r="BM55" s="1259"/>
      <c r="BN55" s="1259"/>
      <c r="BO55" s="1259"/>
      <c r="BP55" s="1258">
        <v>47.2</v>
      </c>
      <c r="BQ55" s="1258"/>
      <c r="BR55" s="1258"/>
      <c r="BS55" s="1258"/>
      <c r="BT55" s="1258"/>
      <c r="BU55" s="1258"/>
      <c r="BV55" s="1258"/>
      <c r="BW55" s="1258"/>
      <c r="BX55" s="1258">
        <v>49.5</v>
      </c>
      <c r="BY55" s="1258"/>
      <c r="BZ55" s="1258"/>
      <c r="CA55" s="1258"/>
      <c r="CB55" s="1258"/>
      <c r="CC55" s="1258"/>
      <c r="CD55" s="1258"/>
      <c r="CE55" s="1258"/>
      <c r="CF55" s="1258">
        <v>28</v>
      </c>
      <c r="CG55" s="1258"/>
      <c r="CH55" s="1258"/>
      <c r="CI55" s="1258"/>
      <c r="CJ55" s="1258"/>
      <c r="CK55" s="1258"/>
      <c r="CL55" s="1258"/>
      <c r="CM55" s="1258"/>
      <c r="CN55" s="1258">
        <v>18</v>
      </c>
      <c r="CO55" s="1258"/>
      <c r="CP55" s="1258"/>
      <c r="CQ55" s="1258"/>
      <c r="CR55" s="1258"/>
      <c r="CS55" s="1258"/>
      <c r="CT55" s="1258"/>
      <c r="CU55" s="1258"/>
      <c r="CV55" s="1258">
        <v>12.7</v>
      </c>
      <c r="CW55" s="1258"/>
      <c r="CX55" s="1258"/>
      <c r="CY55" s="1258"/>
      <c r="CZ55" s="1258"/>
      <c r="DA55" s="1258"/>
      <c r="DB55" s="1258"/>
      <c r="DC55" s="1258"/>
    </row>
    <row r="56" spans="1:109" x14ac:dyDescent="0.15">
      <c r="A56" s="380"/>
      <c r="B56" s="372"/>
      <c r="G56" s="1253"/>
      <c r="H56" s="1253"/>
      <c r="I56" s="1253"/>
      <c r="J56" s="1253"/>
      <c r="K56" s="1269"/>
      <c r="L56" s="1269"/>
      <c r="M56" s="1269"/>
      <c r="N56" s="1269"/>
      <c r="AN56" s="1257"/>
      <c r="AO56" s="1257"/>
      <c r="AP56" s="1257"/>
      <c r="AQ56" s="1257"/>
      <c r="AR56" s="1257"/>
      <c r="AS56" s="1257"/>
      <c r="AT56" s="1257"/>
      <c r="AU56" s="1257"/>
      <c r="AV56" s="1257"/>
      <c r="AW56" s="1257"/>
      <c r="AX56" s="1257"/>
      <c r="AY56" s="1257"/>
      <c r="AZ56" s="1257"/>
      <c r="BA56" s="1257"/>
      <c r="BB56" s="1259"/>
      <c r="BC56" s="1259"/>
      <c r="BD56" s="1259"/>
      <c r="BE56" s="1259"/>
      <c r="BF56" s="1259"/>
      <c r="BG56" s="1259"/>
      <c r="BH56" s="1259"/>
      <c r="BI56" s="1259"/>
      <c r="BJ56" s="1259"/>
      <c r="BK56" s="1259"/>
      <c r="BL56" s="1259"/>
      <c r="BM56" s="1259"/>
      <c r="BN56" s="1259"/>
      <c r="BO56" s="1259"/>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0" customFormat="1" x14ac:dyDescent="0.15">
      <c r="B57" s="384"/>
      <c r="G57" s="1253"/>
      <c r="H57" s="1253"/>
      <c r="I57" s="1272"/>
      <c r="J57" s="1272"/>
      <c r="K57" s="1269"/>
      <c r="L57" s="1269"/>
      <c r="M57" s="1269"/>
      <c r="N57" s="1269"/>
      <c r="AM57" s="366"/>
      <c r="AN57" s="1257"/>
      <c r="AO57" s="1257"/>
      <c r="AP57" s="1257"/>
      <c r="AQ57" s="1257"/>
      <c r="AR57" s="1257"/>
      <c r="AS57" s="1257"/>
      <c r="AT57" s="1257"/>
      <c r="AU57" s="1257"/>
      <c r="AV57" s="1257"/>
      <c r="AW57" s="1257"/>
      <c r="AX57" s="1257"/>
      <c r="AY57" s="1257"/>
      <c r="AZ57" s="1257"/>
      <c r="BA57" s="1257"/>
      <c r="BB57" s="1259" t="s">
        <v>649</v>
      </c>
      <c r="BC57" s="1259"/>
      <c r="BD57" s="1259"/>
      <c r="BE57" s="1259"/>
      <c r="BF57" s="1259"/>
      <c r="BG57" s="1259"/>
      <c r="BH57" s="1259"/>
      <c r="BI57" s="1259"/>
      <c r="BJ57" s="1259"/>
      <c r="BK57" s="1259"/>
      <c r="BL57" s="1259"/>
      <c r="BM57" s="1259"/>
      <c r="BN57" s="1259"/>
      <c r="BO57" s="1259"/>
      <c r="BP57" s="1258">
        <v>59.8</v>
      </c>
      <c r="BQ57" s="1258"/>
      <c r="BR57" s="1258"/>
      <c r="BS57" s="1258"/>
      <c r="BT57" s="1258"/>
      <c r="BU57" s="1258"/>
      <c r="BV57" s="1258"/>
      <c r="BW57" s="1258"/>
      <c r="BX57" s="1258">
        <v>60.9</v>
      </c>
      <c r="BY57" s="1258"/>
      <c r="BZ57" s="1258"/>
      <c r="CA57" s="1258"/>
      <c r="CB57" s="1258"/>
      <c r="CC57" s="1258"/>
      <c r="CD57" s="1258"/>
      <c r="CE57" s="1258"/>
      <c r="CF57" s="1258">
        <v>62.3</v>
      </c>
      <c r="CG57" s="1258"/>
      <c r="CH57" s="1258"/>
      <c r="CI57" s="1258"/>
      <c r="CJ57" s="1258"/>
      <c r="CK57" s="1258"/>
      <c r="CL57" s="1258"/>
      <c r="CM57" s="1258"/>
      <c r="CN57" s="1258">
        <v>62.1</v>
      </c>
      <c r="CO57" s="1258"/>
      <c r="CP57" s="1258"/>
      <c r="CQ57" s="1258"/>
      <c r="CR57" s="1258"/>
      <c r="CS57" s="1258"/>
      <c r="CT57" s="1258"/>
      <c r="CU57" s="1258"/>
      <c r="CV57" s="1258">
        <v>63.1</v>
      </c>
      <c r="CW57" s="1258"/>
      <c r="CX57" s="1258"/>
      <c r="CY57" s="1258"/>
      <c r="CZ57" s="1258"/>
      <c r="DA57" s="1258"/>
      <c r="DB57" s="1258"/>
      <c r="DC57" s="1258"/>
      <c r="DD57" s="385"/>
      <c r="DE57" s="384"/>
    </row>
    <row r="58" spans="1:109" s="380" customFormat="1" x14ac:dyDescent="0.15">
      <c r="A58" s="366"/>
      <c r="B58" s="384"/>
      <c r="G58" s="1253"/>
      <c r="H58" s="1253"/>
      <c r="I58" s="1272"/>
      <c r="J58" s="1272"/>
      <c r="K58" s="1269"/>
      <c r="L58" s="1269"/>
      <c r="M58" s="1269"/>
      <c r="N58" s="1269"/>
      <c r="AM58" s="366"/>
      <c r="AN58" s="1257"/>
      <c r="AO58" s="1257"/>
      <c r="AP58" s="1257"/>
      <c r="AQ58" s="1257"/>
      <c r="AR58" s="1257"/>
      <c r="AS58" s="1257"/>
      <c r="AT58" s="1257"/>
      <c r="AU58" s="1257"/>
      <c r="AV58" s="1257"/>
      <c r="AW58" s="1257"/>
      <c r="AX58" s="1257"/>
      <c r="AY58" s="1257"/>
      <c r="AZ58" s="1257"/>
      <c r="BA58" s="1257"/>
      <c r="BB58" s="1259"/>
      <c r="BC58" s="1259"/>
      <c r="BD58" s="1259"/>
      <c r="BE58" s="1259"/>
      <c r="BF58" s="1259"/>
      <c r="BG58" s="1259"/>
      <c r="BH58" s="1259"/>
      <c r="BI58" s="1259"/>
      <c r="BJ58" s="1259"/>
      <c r="BK58" s="1259"/>
      <c r="BL58" s="1259"/>
      <c r="BM58" s="1259"/>
      <c r="BN58" s="1259"/>
      <c r="BO58" s="1259"/>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650</v>
      </c>
    </row>
    <row r="64" spans="1:109" x14ac:dyDescent="0.15">
      <c r="B64" s="372"/>
      <c r="G64" s="379"/>
      <c r="I64" s="392"/>
      <c r="J64" s="392"/>
      <c r="K64" s="392"/>
      <c r="L64" s="392"/>
      <c r="M64" s="392"/>
      <c r="N64" s="393"/>
      <c r="AM64" s="379"/>
      <c r="AN64" s="379" t="s">
        <v>642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15">
      <c r="B65" s="372"/>
      <c r="AN65" s="1273" t="s">
        <v>659</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x14ac:dyDescent="0.15">
      <c r="B66" s="372"/>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x14ac:dyDescent="0.15">
      <c r="B67" s="372"/>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x14ac:dyDescent="0.15">
      <c r="B68" s="372"/>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x14ac:dyDescent="0.15">
      <c r="B69" s="372"/>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643</v>
      </c>
    </row>
    <row r="72" spans="2:107" x14ac:dyDescent="0.15">
      <c r="B72" s="372"/>
      <c r="G72" s="1253"/>
      <c r="H72" s="1253"/>
      <c r="I72" s="1253"/>
      <c r="J72" s="1253"/>
      <c r="K72" s="382"/>
      <c r="L72" s="382"/>
      <c r="M72" s="383"/>
      <c r="N72" s="383"/>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57" t="s">
        <v>568</v>
      </c>
      <c r="BQ72" s="1257"/>
      <c r="BR72" s="1257"/>
      <c r="BS72" s="1257"/>
      <c r="BT72" s="1257"/>
      <c r="BU72" s="1257"/>
      <c r="BV72" s="1257"/>
      <c r="BW72" s="1257"/>
      <c r="BX72" s="1257" t="s">
        <v>569</v>
      </c>
      <c r="BY72" s="1257"/>
      <c r="BZ72" s="1257"/>
      <c r="CA72" s="1257"/>
      <c r="CB72" s="1257"/>
      <c r="CC72" s="1257"/>
      <c r="CD72" s="1257"/>
      <c r="CE72" s="1257"/>
      <c r="CF72" s="1257" t="s">
        <v>570</v>
      </c>
      <c r="CG72" s="1257"/>
      <c r="CH72" s="1257"/>
      <c r="CI72" s="1257"/>
      <c r="CJ72" s="1257"/>
      <c r="CK72" s="1257"/>
      <c r="CL72" s="1257"/>
      <c r="CM72" s="1257"/>
      <c r="CN72" s="1257" t="s">
        <v>571</v>
      </c>
      <c r="CO72" s="1257"/>
      <c r="CP72" s="1257"/>
      <c r="CQ72" s="1257"/>
      <c r="CR72" s="1257"/>
      <c r="CS72" s="1257"/>
      <c r="CT72" s="1257"/>
      <c r="CU72" s="1257"/>
      <c r="CV72" s="1257" t="s">
        <v>572</v>
      </c>
      <c r="CW72" s="1257"/>
      <c r="CX72" s="1257"/>
      <c r="CY72" s="1257"/>
      <c r="CZ72" s="1257"/>
      <c r="DA72" s="1257"/>
      <c r="DB72" s="1257"/>
      <c r="DC72" s="1257"/>
    </row>
    <row r="73" spans="2:107" x14ac:dyDescent="0.15">
      <c r="B73" s="372"/>
      <c r="G73" s="1270"/>
      <c r="H73" s="1270"/>
      <c r="I73" s="1270"/>
      <c r="J73" s="1270"/>
      <c r="K73" s="1274"/>
      <c r="L73" s="1274"/>
      <c r="M73" s="1274"/>
      <c r="N73" s="1274"/>
      <c r="AM73" s="381"/>
      <c r="AN73" s="1259" t="s">
        <v>644</v>
      </c>
      <c r="AO73" s="1259"/>
      <c r="AP73" s="1259"/>
      <c r="AQ73" s="1259"/>
      <c r="AR73" s="1259"/>
      <c r="AS73" s="1259"/>
      <c r="AT73" s="1259"/>
      <c r="AU73" s="1259"/>
      <c r="AV73" s="1259"/>
      <c r="AW73" s="1259"/>
      <c r="AX73" s="1259"/>
      <c r="AY73" s="1259"/>
      <c r="AZ73" s="1259"/>
      <c r="BA73" s="1259"/>
      <c r="BB73" s="1259" t="s">
        <v>651</v>
      </c>
      <c r="BC73" s="1259"/>
      <c r="BD73" s="1259"/>
      <c r="BE73" s="1259"/>
      <c r="BF73" s="1259"/>
      <c r="BG73" s="1259"/>
      <c r="BH73" s="1259"/>
      <c r="BI73" s="1259"/>
      <c r="BJ73" s="1259"/>
      <c r="BK73" s="1259"/>
      <c r="BL73" s="1259"/>
      <c r="BM73" s="1259"/>
      <c r="BN73" s="1259"/>
      <c r="BO73" s="1259"/>
      <c r="BP73" s="1258">
        <v>133.1</v>
      </c>
      <c r="BQ73" s="1258"/>
      <c r="BR73" s="1258"/>
      <c r="BS73" s="1258"/>
      <c r="BT73" s="1258"/>
      <c r="BU73" s="1258"/>
      <c r="BV73" s="1258"/>
      <c r="BW73" s="1258"/>
      <c r="BX73" s="1258">
        <v>130.19999999999999</v>
      </c>
      <c r="BY73" s="1258"/>
      <c r="BZ73" s="1258"/>
      <c r="CA73" s="1258"/>
      <c r="CB73" s="1258"/>
      <c r="CC73" s="1258"/>
      <c r="CD73" s="1258"/>
      <c r="CE73" s="1258"/>
      <c r="CF73" s="1258">
        <v>119.8</v>
      </c>
      <c r="CG73" s="1258"/>
      <c r="CH73" s="1258"/>
      <c r="CI73" s="1258"/>
      <c r="CJ73" s="1258"/>
      <c r="CK73" s="1258"/>
      <c r="CL73" s="1258"/>
      <c r="CM73" s="1258"/>
      <c r="CN73" s="1258">
        <v>100.5</v>
      </c>
      <c r="CO73" s="1258"/>
      <c r="CP73" s="1258"/>
      <c r="CQ73" s="1258"/>
      <c r="CR73" s="1258"/>
      <c r="CS73" s="1258"/>
      <c r="CT73" s="1258"/>
      <c r="CU73" s="1258"/>
      <c r="CV73" s="1258">
        <v>94.5</v>
      </c>
      <c r="CW73" s="1258"/>
      <c r="CX73" s="1258"/>
      <c r="CY73" s="1258"/>
      <c r="CZ73" s="1258"/>
      <c r="DA73" s="1258"/>
      <c r="DB73" s="1258"/>
      <c r="DC73" s="1258"/>
    </row>
    <row r="74" spans="2:107" x14ac:dyDescent="0.15">
      <c r="B74" s="372"/>
      <c r="G74" s="1270"/>
      <c r="H74" s="1270"/>
      <c r="I74" s="1270"/>
      <c r="J74" s="1270"/>
      <c r="K74" s="1274"/>
      <c r="L74" s="1274"/>
      <c r="M74" s="1274"/>
      <c r="N74" s="1274"/>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2"/>
      <c r="G75" s="1270"/>
      <c r="H75" s="1270"/>
      <c r="I75" s="1253"/>
      <c r="J75" s="1253"/>
      <c r="K75" s="1269"/>
      <c r="L75" s="1269"/>
      <c r="M75" s="1269"/>
      <c r="N75" s="1269"/>
      <c r="AM75" s="381"/>
      <c r="AN75" s="1259"/>
      <c r="AO75" s="1259"/>
      <c r="AP75" s="1259"/>
      <c r="AQ75" s="1259"/>
      <c r="AR75" s="1259"/>
      <c r="AS75" s="1259"/>
      <c r="AT75" s="1259"/>
      <c r="AU75" s="1259"/>
      <c r="AV75" s="1259"/>
      <c r="AW75" s="1259"/>
      <c r="AX75" s="1259"/>
      <c r="AY75" s="1259"/>
      <c r="AZ75" s="1259"/>
      <c r="BA75" s="1259"/>
      <c r="BB75" s="1259" t="s">
        <v>653</v>
      </c>
      <c r="BC75" s="1259"/>
      <c r="BD75" s="1259"/>
      <c r="BE75" s="1259"/>
      <c r="BF75" s="1259"/>
      <c r="BG75" s="1259"/>
      <c r="BH75" s="1259"/>
      <c r="BI75" s="1259"/>
      <c r="BJ75" s="1259"/>
      <c r="BK75" s="1259"/>
      <c r="BL75" s="1259"/>
      <c r="BM75" s="1259"/>
      <c r="BN75" s="1259"/>
      <c r="BO75" s="1259"/>
      <c r="BP75" s="1258">
        <v>12.1</v>
      </c>
      <c r="BQ75" s="1258"/>
      <c r="BR75" s="1258"/>
      <c r="BS75" s="1258"/>
      <c r="BT75" s="1258"/>
      <c r="BU75" s="1258"/>
      <c r="BV75" s="1258"/>
      <c r="BW75" s="1258"/>
      <c r="BX75" s="1258">
        <v>12.2</v>
      </c>
      <c r="BY75" s="1258"/>
      <c r="BZ75" s="1258"/>
      <c r="CA75" s="1258"/>
      <c r="CB75" s="1258"/>
      <c r="CC75" s="1258"/>
      <c r="CD75" s="1258"/>
      <c r="CE75" s="1258"/>
      <c r="CF75" s="1258">
        <v>12.4</v>
      </c>
      <c r="CG75" s="1258"/>
      <c r="CH75" s="1258"/>
      <c r="CI75" s="1258"/>
      <c r="CJ75" s="1258"/>
      <c r="CK75" s="1258"/>
      <c r="CL75" s="1258"/>
      <c r="CM75" s="1258"/>
      <c r="CN75" s="1258">
        <v>12.4</v>
      </c>
      <c r="CO75" s="1258"/>
      <c r="CP75" s="1258"/>
      <c r="CQ75" s="1258"/>
      <c r="CR75" s="1258"/>
      <c r="CS75" s="1258"/>
      <c r="CT75" s="1258"/>
      <c r="CU75" s="1258"/>
      <c r="CV75" s="1258">
        <v>12.4</v>
      </c>
      <c r="CW75" s="1258"/>
      <c r="CX75" s="1258"/>
      <c r="CY75" s="1258"/>
      <c r="CZ75" s="1258"/>
      <c r="DA75" s="1258"/>
      <c r="DB75" s="1258"/>
      <c r="DC75" s="1258"/>
    </row>
    <row r="76" spans="2:107" x14ac:dyDescent="0.15">
      <c r="B76" s="372"/>
      <c r="G76" s="1270"/>
      <c r="H76" s="1270"/>
      <c r="I76" s="1253"/>
      <c r="J76" s="1253"/>
      <c r="K76" s="1269"/>
      <c r="L76" s="1269"/>
      <c r="M76" s="1269"/>
      <c r="N76" s="1269"/>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2"/>
      <c r="G77" s="1253"/>
      <c r="H77" s="1253"/>
      <c r="I77" s="1253"/>
      <c r="J77" s="1253"/>
      <c r="K77" s="1274"/>
      <c r="L77" s="1274"/>
      <c r="M77" s="1274"/>
      <c r="N77" s="1274"/>
      <c r="AN77" s="1257" t="s">
        <v>654</v>
      </c>
      <c r="AO77" s="1257"/>
      <c r="AP77" s="1257"/>
      <c r="AQ77" s="1257"/>
      <c r="AR77" s="1257"/>
      <c r="AS77" s="1257"/>
      <c r="AT77" s="1257"/>
      <c r="AU77" s="1257"/>
      <c r="AV77" s="1257"/>
      <c r="AW77" s="1257"/>
      <c r="AX77" s="1257"/>
      <c r="AY77" s="1257"/>
      <c r="AZ77" s="1257"/>
      <c r="BA77" s="1257"/>
      <c r="BB77" s="1259" t="s">
        <v>655</v>
      </c>
      <c r="BC77" s="1259"/>
      <c r="BD77" s="1259"/>
      <c r="BE77" s="1259"/>
      <c r="BF77" s="1259"/>
      <c r="BG77" s="1259"/>
      <c r="BH77" s="1259"/>
      <c r="BI77" s="1259"/>
      <c r="BJ77" s="1259"/>
      <c r="BK77" s="1259"/>
      <c r="BL77" s="1259"/>
      <c r="BM77" s="1259"/>
      <c r="BN77" s="1259"/>
      <c r="BO77" s="1259"/>
      <c r="BP77" s="1258">
        <v>47.2</v>
      </c>
      <c r="BQ77" s="1258"/>
      <c r="BR77" s="1258"/>
      <c r="BS77" s="1258"/>
      <c r="BT77" s="1258"/>
      <c r="BU77" s="1258"/>
      <c r="BV77" s="1258"/>
      <c r="BW77" s="1258"/>
      <c r="BX77" s="1258">
        <v>49.5</v>
      </c>
      <c r="BY77" s="1258"/>
      <c r="BZ77" s="1258"/>
      <c r="CA77" s="1258"/>
      <c r="CB77" s="1258"/>
      <c r="CC77" s="1258"/>
      <c r="CD77" s="1258"/>
      <c r="CE77" s="1258"/>
      <c r="CF77" s="1258">
        <v>28</v>
      </c>
      <c r="CG77" s="1258"/>
      <c r="CH77" s="1258"/>
      <c r="CI77" s="1258"/>
      <c r="CJ77" s="1258"/>
      <c r="CK77" s="1258"/>
      <c r="CL77" s="1258"/>
      <c r="CM77" s="1258"/>
      <c r="CN77" s="1258">
        <v>18</v>
      </c>
      <c r="CO77" s="1258"/>
      <c r="CP77" s="1258"/>
      <c r="CQ77" s="1258"/>
      <c r="CR77" s="1258"/>
      <c r="CS77" s="1258"/>
      <c r="CT77" s="1258"/>
      <c r="CU77" s="1258"/>
      <c r="CV77" s="1258">
        <v>12.7</v>
      </c>
      <c r="CW77" s="1258"/>
      <c r="CX77" s="1258"/>
      <c r="CY77" s="1258"/>
      <c r="CZ77" s="1258"/>
      <c r="DA77" s="1258"/>
      <c r="DB77" s="1258"/>
      <c r="DC77" s="1258"/>
    </row>
    <row r="78" spans="2:107" x14ac:dyDescent="0.15">
      <c r="B78" s="372"/>
      <c r="G78" s="1253"/>
      <c r="H78" s="1253"/>
      <c r="I78" s="1253"/>
      <c r="J78" s="1253"/>
      <c r="K78" s="1274"/>
      <c r="L78" s="1274"/>
      <c r="M78" s="1274"/>
      <c r="N78" s="1274"/>
      <c r="AN78" s="1257"/>
      <c r="AO78" s="1257"/>
      <c r="AP78" s="1257"/>
      <c r="AQ78" s="1257"/>
      <c r="AR78" s="1257"/>
      <c r="AS78" s="1257"/>
      <c r="AT78" s="1257"/>
      <c r="AU78" s="1257"/>
      <c r="AV78" s="1257"/>
      <c r="AW78" s="1257"/>
      <c r="AX78" s="1257"/>
      <c r="AY78" s="1257"/>
      <c r="AZ78" s="1257"/>
      <c r="BA78" s="1257"/>
      <c r="BB78" s="1259"/>
      <c r="BC78" s="1259"/>
      <c r="BD78" s="1259"/>
      <c r="BE78" s="1259"/>
      <c r="BF78" s="1259"/>
      <c r="BG78" s="1259"/>
      <c r="BH78" s="1259"/>
      <c r="BI78" s="1259"/>
      <c r="BJ78" s="1259"/>
      <c r="BK78" s="1259"/>
      <c r="BL78" s="1259"/>
      <c r="BM78" s="1259"/>
      <c r="BN78" s="1259"/>
      <c r="BO78" s="1259"/>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2"/>
      <c r="G79" s="1253"/>
      <c r="H79" s="1253"/>
      <c r="I79" s="1272"/>
      <c r="J79" s="1272"/>
      <c r="K79" s="1275"/>
      <c r="L79" s="1275"/>
      <c r="M79" s="1275"/>
      <c r="N79" s="1275"/>
      <c r="AN79" s="1257"/>
      <c r="AO79" s="1257"/>
      <c r="AP79" s="1257"/>
      <c r="AQ79" s="1257"/>
      <c r="AR79" s="1257"/>
      <c r="AS79" s="1257"/>
      <c r="AT79" s="1257"/>
      <c r="AU79" s="1257"/>
      <c r="AV79" s="1257"/>
      <c r="AW79" s="1257"/>
      <c r="AX79" s="1257"/>
      <c r="AY79" s="1257"/>
      <c r="AZ79" s="1257"/>
      <c r="BA79" s="1257"/>
      <c r="BB79" s="1259" t="s">
        <v>652</v>
      </c>
      <c r="BC79" s="1259"/>
      <c r="BD79" s="1259"/>
      <c r="BE79" s="1259"/>
      <c r="BF79" s="1259"/>
      <c r="BG79" s="1259"/>
      <c r="BH79" s="1259"/>
      <c r="BI79" s="1259"/>
      <c r="BJ79" s="1259"/>
      <c r="BK79" s="1259"/>
      <c r="BL79" s="1259"/>
      <c r="BM79" s="1259"/>
      <c r="BN79" s="1259"/>
      <c r="BO79" s="1259"/>
      <c r="BP79" s="1258">
        <v>7.8</v>
      </c>
      <c r="BQ79" s="1258"/>
      <c r="BR79" s="1258"/>
      <c r="BS79" s="1258"/>
      <c r="BT79" s="1258"/>
      <c r="BU79" s="1258"/>
      <c r="BV79" s="1258"/>
      <c r="BW79" s="1258"/>
      <c r="BX79" s="1258">
        <v>7.6</v>
      </c>
      <c r="BY79" s="1258"/>
      <c r="BZ79" s="1258"/>
      <c r="CA79" s="1258"/>
      <c r="CB79" s="1258"/>
      <c r="CC79" s="1258"/>
      <c r="CD79" s="1258"/>
      <c r="CE79" s="1258"/>
      <c r="CF79" s="1258">
        <v>7.5</v>
      </c>
      <c r="CG79" s="1258"/>
      <c r="CH79" s="1258"/>
      <c r="CI79" s="1258"/>
      <c r="CJ79" s="1258"/>
      <c r="CK79" s="1258"/>
      <c r="CL79" s="1258"/>
      <c r="CM79" s="1258"/>
      <c r="CN79" s="1258">
        <v>6.6</v>
      </c>
      <c r="CO79" s="1258"/>
      <c r="CP79" s="1258"/>
      <c r="CQ79" s="1258"/>
      <c r="CR79" s="1258"/>
      <c r="CS79" s="1258"/>
      <c r="CT79" s="1258"/>
      <c r="CU79" s="1258"/>
      <c r="CV79" s="1258">
        <v>6.6</v>
      </c>
      <c r="CW79" s="1258"/>
      <c r="CX79" s="1258"/>
      <c r="CY79" s="1258"/>
      <c r="CZ79" s="1258"/>
      <c r="DA79" s="1258"/>
      <c r="DB79" s="1258"/>
      <c r="DC79" s="1258"/>
    </row>
    <row r="80" spans="2:107" x14ac:dyDescent="0.15">
      <c r="B80" s="372"/>
      <c r="G80" s="1253"/>
      <c r="H80" s="1253"/>
      <c r="I80" s="1272"/>
      <c r="J80" s="1272"/>
      <c r="K80" s="1275"/>
      <c r="L80" s="1275"/>
      <c r="M80" s="1275"/>
      <c r="N80" s="1275"/>
      <c r="AN80" s="1257"/>
      <c r="AO80" s="1257"/>
      <c r="AP80" s="1257"/>
      <c r="AQ80" s="1257"/>
      <c r="AR80" s="1257"/>
      <c r="AS80" s="1257"/>
      <c r="AT80" s="1257"/>
      <c r="AU80" s="1257"/>
      <c r="AV80" s="1257"/>
      <c r="AW80" s="1257"/>
      <c r="AX80" s="1257"/>
      <c r="AY80" s="1257"/>
      <c r="AZ80" s="1257"/>
      <c r="BA80" s="1257"/>
      <c r="BB80" s="1259"/>
      <c r="BC80" s="1259"/>
      <c r="BD80" s="1259"/>
      <c r="BE80" s="1259"/>
      <c r="BF80" s="1259"/>
      <c r="BG80" s="1259"/>
      <c r="BH80" s="1259"/>
      <c r="BI80" s="1259"/>
      <c r="BJ80" s="1259"/>
      <c r="BK80" s="1259"/>
      <c r="BL80" s="1259"/>
      <c r="BM80" s="1259"/>
      <c r="BN80" s="1259"/>
      <c r="BO80" s="1259"/>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ROuvY4dS8rTo1vTGsxGhEkjkshi2hq1II78ClTUsA2/COwPghaRdOK6herncxC7OUKDYfMcgDRX8dYtB/Ywtiw==" saltValue="+iIp2JuDG+BV0K1EDAUbR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656</v>
      </c>
    </row>
  </sheetData>
  <sheetProtection algorithmName="SHA-512" hashValue="r+5oOWc8kJAIQZOd8aXTpEGzYnrVFuM92l/VZm4krfzSes/6PqFusSGvWSkSsmUTHupuzIaprRhbBKbwOWxteA==" saltValue="ZXBGhLTZQ+KLqEv5Wd/jV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657</v>
      </c>
    </row>
  </sheetData>
  <sheetProtection algorithmName="SHA-512" hashValue="nZOcIeONufXZROD1Uh3ALk91dBXjSvcPzNZhWALtCe32FjtrAjUy9pn90DWY9qdjsdnGMoM4Flkc+npaPSGeag==" saltValue="hvW0CXIv/f8gN87aKOR6v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565</v>
      </c>
      <c r="G2" s="151"/>
      <c r="H2" s="152"/>
    </row>
    <row r="3" spans="1:8" x14ac:dyDescent="0.15">
      <c r="A3" s="148" t="s">
        <v>558</v>
      </c>
      <c r="B3" s="153"/>
      <c r="C3" s="154"/>
      <c r="D3" s="155">
        <v>73366</v>
      </c>
      <c r="E3" s="156"/>
      <c r="F3" s="157">
        <v>66863</v>
      </c>
      <c r="G3" s="158"/>
      <c r="H3" s="159"/>
    </row>
    <row r="4" spans="1:8" x14ac:dyDescent="0.15">
      <c r="A4" s="160"/>
      <c r="B4" s="161"/>
      <c r="C4" s="162"/>
      <c r="D4" s="163">
        <v>51342</v>
      </c>
      <c r="E4" s="164"/>
      <c r="F4" s="165">
        <v>32770</v>
      </c>
      <c r="G4" s="166"/>
      <c r="H4" s="167"/>
    </row>
    <row r="5" spans="1:8" x14ac:dyDescent="0.15">
      <c r="A5" s="148" t="s">
        <v>560</v>
      </c>
      <c r="B5" s="153"/>
      <c r="C5" s="154"/>
      <c r="D5" s="155">
        <v>64445</v>
      </c>
      <c r="E5" s="156"/>
      <c r="F5" s="157">
        <v>72051</v>
      </c>
      <c r="G5" s="158"/>
      <c r="H5" s="159"/>
    </row>
    <row r="6" spans="1:8" x14ac:dyDescent="0.15">
      <c r="A6" s="160"/>
      <c r="B6" s="161"/>
      <c r="C6" s="162"/>
      <c r="D6" s="163">
        <v>35344</v>
      </c>
      <c r="E6" s="164"/>
      <c r="F6" s="165">
        <v>34140</v>
      </c>
      <c r="G6" s="166"/>
      <c r="H6" s="167"/>
    </row>
    <row r="7" spans="1:8" x14ac:dyDescent="0.15">
      <c r="A7" s="148" t="s">
        <v>561</v>
      </c>
      <c r="B7" s="153"/>
      <c r="C7" s="154"/>
      <c r="D7" s="155">
        <v>40514</v>
      </c>
      <c r="E7" s="156"/>
      <c r="F7" s="157">
        <v>70329</v>
      </c>
      <c r="G7" s="158"/>
      <c r="H7" s="159"/>
    </row>
    <row r="8" spans="1:8" x14ac:dyDescent="0.15">
      <c r="A8" s="160"/>
      <c r="B8" s="161"/>
      <c r="C8" s="162"/>
      <c r="D8" s="163">
        <v>19306</v>
      </c>
      <c r="E8" s="164"/>
      <c r="F8" s="165">
        <v>39403</v>
      </c>
      <c r="G8" s="166"/>
      <c r="H8" s="167"/>
    </row>
    <row r="9" spans="1:8" x14ac:dyDescent="0.15">
      <c r="A9" s="148" t="s">
        <v>562</v>
      </c>
      <c r="B9" s="153"/>
      <c r="C9" s="154"/>
      <c r="D9" s="155">
        <v>36824</v>
      </c>
      <c r="E9" s="156"/>
      <c r="F9" s="157">
        <v>54225</v>
      </c>
      <c r="G9" s="158"/>
      <c r="H9" s="159"/>
    </row>
    <row r="10" spans="1:8" x14ac:dyDescent="0.15">
      <c r="A10" s="160"/>
      <c r="B10" s="161"/>
      <c r="C10" s="162"/>
      <c r="D10" s="163">
        <v>17499</v>
      </c>
      <c r="E10" s="164"/>
      <c r="F10" s="165">
        <v>27337</v>
      </c>
      <c r="G10" s="166"/>
      <c r="H10" s="167"/>
    </row>
    <row r="11" spans="1:8" x14ac:dyDescent="0.15">
      <c r="A11" s="148" t="s">
        <v>563</v>
      </c>
      <c r="B11" s="153"/>
      <c r="C11" s="154"/>
      <c r="D11" s="155">
        <v>42842</v>
      </c>
      <c r="E11" s="156"/>
      <c r="F11" s="157">
        <v>54016</v>
      </c>
      <c r="G11" s="158"/>
      <c r="H11" s="159"/>
    </row>
    <row r="12" spans="1:8" x14ac:dyDescent="0.15">
      <c r="A12" s="160"/>
      <c r="B12" s="161"/>
      <c r="C12" s="168"/>
      <c r="D12" s="163">
        <v>22417</v>
      </c>
      <c r="E12" s="164"/>
      <c r="F12" s="165">
        <v>28078</v>
      </c>
      <c r="G12" s="166"/>
      <c r="H12" s="167"/>
    </row>
    <row r="13" spans="1:8" x14ac:dyDescent="0.15">
      <c r="A13" s="148"/>
      <c r="B13" s="153"/>
      <c r="C13" s="169"/>
      <c r="D13" s="170">
        <v>51598</v>
      </c>
      <c r="E13" s="171"/>
      <c r="F13" s="172">
        <v>63497</v>
      </c>
      <c r="G13" s="173"/>
      <c r="H13" s="159"/>
    </row>
    <row r="14" spans="1:8" x14ac:dyDescent="0.15">
      <c r="A14" s="160"/>
      <c r="B14" s="161"/>
      <c r="C14" s="162"/>
      <c r="D14" s="163">
        <v>29182</v>
      </c>
      <c r="E14" s="164"/>
      <c r="F14" s="165">
        <v>32346</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4.3899999999999997</v>
      </c>
      <c r="C19" s="174">
        <f>ROUND(VALUE(SUBSTITUTE(実質収支比率等に係る経年分析!G$48,"▲","-")),2)</f>
        <v>3.49</v>
      </c>
      <c r="D19" s="174">
        <f>ROUND(VALUE(SUBSTITUTE(実質収支比率等に係る経年分析!H$48,"▲","-")),2)</f>
        <v>3.99</v>
      </c>
      <c r="E19" s="174">
        <f>ROUND(VALUE(SUBSTITUTE(実質収支比率等に係る経年分析!I$48,"▲","-")),2)</f>
        <v>6.93</v>
      </c>
      <c r="F19" s="174">
        <f>ROUND(VALUE(SUBSTITUTE(実質収支比率等に係る経年分析!J$48,"▲","-")),2)</f>
        <v>6.54</v>
      </c>
    </row>
    <row r="20" spans="1:11" x14ac:dyDescent="0.15">
      <c r="A20" s="174" t="s">
        <v>57</v>
      </c>
      <c r="B20" s="174">
        <f>ROUND(VALUE(SUBSTITUTE(実質収支比率等に係る経年分析!F$47,"▲","-")),2)</f>
        <v>18.079999999999998</v>
      </c>
      <c r="C20" s="174">
        <f>ROUND(VALUE(SUBSTITUTE(実質収支比率等に係る経年分析!G$47,"▲","-")),2)</f>
        <v>17.53</v>
      </c>
      <c r="D20" s="174">
        <f>ROUND(VALUE(SUBSTITUTE(実質収支比率等に係る経年分析!H$47,"▲","-")),2)</f>
        <v>14.46</v>
      </c>
      <c r="E20" s="174">
        <f>ROUND(VALUE(SUBSTITUTE(実質収支比率等に係る経年分析!I$47,"▲","-")),2)</f>
        <v>16.010000000000002</v>
      </c>
      <c r="F20" s="174">
        <f>ROUND(VALUE(SUBSTITUTE(実質収支比率等に係る経年分析!J$47,"▲","-")),2)</f>
        <v>14.54</v>
      </c>
    </row>
    <row r="21" spans="1:11" x14ac:dyDescent="0.15">
      <c r="A21" s="174" t="s">
        <v>58</v>
      </c>
      <c r="B21" s="174">
        <f>IF(ISNUMBER(VALUE(SUBSTITUTE(実質収支比率等に係る経年分析!F$49,"▲","-"))),ROUND(VALUE(SUBSTITUTE(実質収支比率等に係る経年分析!F$49,"▲","-")),2),NA())</f>
        <v>-3.8</v>
      </c>
      <c r="C21" s="174">
        <f>IF(ISNUMBER(VALUE(SUBSTITUTE(実質収支比率等に係る経年分析!G$49,"▲","-"))),ROUND(VALUE(SUBSTITUTE(実質収支比率等に係る経年分析!G$49,"▲","-")),2),NA())</f>
        <v>-4.28</v>
      </c>
      <c r="D21" s="174">
        <f>IF(ISNUMBER(VALUE(SUBSTITUTE(実質収支比率等に係る経年分析!H$49,"▲","-"))),ROUND(VALUE(SUBSTITUTE(実質収支比率等に係る経年分析!H$49,"▲","-")),2),NA())</f>
        <v>-3.69</v>
      </c>
      <c r="E21" s="174">
        <f>IF(ISNUMBER(VALUE(SUBSTITUTE(実質収支比率等に係る経年分析!I$49,"▲","-"))),ROUND(VALUE(SUBSTITUTE(実質収支比率等に係る経年分析!I$49,"▲","-")),2),NA())</f>
        <v>2.76</v>
      </c>
      <c r="F21" s="174">
        <f>IF(ISNUMBER(VALUE(SUBSTITUTE(実質収支比率等に係る経年分析!J$49,"▲","-"))),ROUND(VALUE(SUBSTITUTE(実質収支比率等に係る経年分析!J$49,"▲","-")),2),NA())</f>
        <v>-5.78</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磯野計記念奨学金特別会計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津山市工業用水道事業会計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0.97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v>
      </c>
    </row>
    <row r="34" spans="1:16" x14ac:dyDescent="0.15">
      <c r="A34" s="175" t="str">
        <f>IF(連結実質赤字比率に係る赤字・黒字の構成分析!C$36="",NA(),連結実質赤字比率に係る赤字・黒字の構成分析!C$36)</f>
        <v>津山市下水道事業会計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2.38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2.41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2.2999999999999998</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4.3899999999999997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3.49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6.54</v>
      </c>
    </row>
    <row r="36" spans="1:16" x14ac:dyDescent="0.15">
      <c r="A36" s="175" t="str">
        <f>IF(連結実質赤字比率に係る赤字・黒字の構成分析!C$34="",NA(),連結実質赤字比率に係る赤字・黒字の構成分析!C$34)</f>
        <v>津山市水道事業会計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15.13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16.489999999999998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16.97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16.52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16.8</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5966</v>
      </c>
      <c r="E42" s="176"/>
      <c r="F42" s="176"/>
      <c r="G42" s="176">
        <f>'実質公債費比率（分子）の構造'!L$52</f>
        <v>5996</v>
      </c>
      <c r="H42" s="176"/>
      <c r="I42" s="176"/>
      <c r="J42" s="176">
        <f>'実質公債費比率（分子）の構造'!M$52</f>
        <v>6069</v>
      </c>
      <c r="K42" s="176"/>
      <c r="L42" s="176"/>
      <c r="M42" s="176">
        <f>'実質公債費比率（分子）の構造'!N$52</f>
        <v>6178</v>
      </c>
      <c r="N42" s="176"/>
      <c r="O42" s="176"/>
      <c r="P42" s="176">
        <f>'実質公債費比率（分子）の構造'!O$52</f>
        <v>6314</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201</v>
      </c>
      <c r="C44" s="176"/>
      <c r="D44" s="176"/>
      <c r="E44" s="176">
        <f>'実質公債費比率（分子）の構造'!L$50</f>
        <v>193</v>
      </c>
      <c r="F44" s="176"/>
      <c r="G44" s="176"/>
      <c r="H44" s="176">
        <f>'実質公債費比率（分子）の構造'!M$50</f>
        <v>151</v>
      </c>
      <c r="I44" s="176"/>
      <c r="J44" s="176"/>
      <c r="K44" s="176">
        <f>'実質公債費比率（分子）の構造'!N$50</f>
        <v>148</v>
      </c>
      <c r="L44" s="176"/>
      <c r="M44" s="176"/>
      <c r="N44" s="176">
        <f>'実質公債費比率（分子）の構造'!O$50</f>
        <v>143</v>
      </c>
      <c r="O44" s="176"/>
      <c r="P44" s="176"/>
    </row>
    <row r="45" spans="1:16" x14ac:dyDescent="0.15">
      <c r="A45" s="176" t="s">
        <v>68</v>
      </c>
      <c r="B45" s="176">
        <f>'実質公債費比率（分子）の構造'!K$49</f>
        <v>503</v>
      </c>
      <c r="C45" s="176"/>
      <c r="D45" s="176"/>
      <c r="E45" s="176">
        <f>'実質公債費比率（分子）の構造'!L$49</f>
        <v>787</v>
      </c>
      <c r="F45" s="176"/>
      <c r="G45" s="176"/>
      <c r="H45" s="176">
        <f>'実質公債費比率（分子）の構造'!M$49</f>
        <v>871</v>
      </c>
      <c r="I45" s="176"/>
      <c r="J45" s="176"/>
      <c r="K45" s="176">
        <f>'実質公債費比率（分子）の構造'!N$49</f>
        <v>941</v>
      </c>
      <c r="L45" s="176"/>
      <c r="M45" s="176"/>
      <c r="N45" s="176">
        <f>'実質公債費比率（分子）の構造'!O$49</f>
        <v>1060</v>
      </c>
      <c r="O45" s="176"/>
      <c r="P45" s="176"/>
    </row>
    <row r="46" spans="1:16" x14ac:dyDescent="0.15">
      <c r="A46" s="176" t="s">
        <v>69</v>
      </c>
      <c r="B46" s="176">
        <f>'実質公債費比率（分子）の構造'!K$48</f>
        <v>1805</v>
      </c>
      <c r="C46" s="176"/>
      <c r="D46" s="176"/>
      <c r="E46" s="176">
        <f>'実質公債費比率（分子）の構造'!L$48</f>
        <v>1694</v>
      </c>
      <c r="F46" s="176"/>
      <c r="G46" s="176"/>
      <c r="H46" s="176">
        <f>'実質公債費比率（分子）の構造'!M$48</f>
        <v>1746</v>
      </c>
      <c r="I46" s="176"/>
      <c r="J46" s="176"/>
      <c r="K46" s="176">
        <f>'実質公債費比率（分子）の構造'!N$48</f>
        <v>1724</v>
      </c>
      <c r="L46" s="176"/>
      <c r="M46" s="176"/>
      <c r="N46" s="176">
        <f>'実質公債費比率（分子）の構造'!O$48</f>
        <v>1634</v>
      </c>
      <c r="O46" s="176"/>
      <c r="P46" s="176"/>
    </row>
    <row r="47" spans="1:16" x14ac:dyDescent="0.15">
      <c r="A47" s="176" t="s">
        <v>70</v>
      </c>
      <c r="B47" s="176">
        <f>'実質公債費比率（分子）の構造'!K$47</f>
        <v>13</v>
      </c>
      <c r="C47" s="176"/>
      <c r="D47" s="176"/>
      <c r="E47" s="176">
        <f>'実質公債費比率（分子）の構造'!L$47</f>
        <v>7</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6137</v>
      </c>
      <c r="C49" s="176"/>
      <c r="D49" s="176"/>
      <c r="E49" s="176">
        <f>'実質公債費比率（分子）の構造'!L$45</f>
        <v>6009</v>
      </c>
      <c r="F49" s="176"/>
      <c r="G49" s="176"/>
      <c r="H49" s="176">
        <f>'実質公債費比率（分子）の構造'!M$45</f>
        <v>6161</v>
      </c>
      <c r="I49" s="176"/>
      <c r="J49" s="176"/>
      <c r="K49" s="176">
        <f>'実質公債費比率（分子）の構造'!N$45</f>
        <v>6241</v>
      </c>
      <c r="L49" s="176"/>
      <c r="M49" s="176"/>
      <c r="N49" s="176">
        <f>'実質公債費比率（分子）の構造'!O$45</f>
        <v>6316</v>
      </c>
      <c r="O49" s="176"/>
      <c r="P49" s="176"/>
    </row>
    <row r="50" spans="1:16" x14ac:dyDescent="0.15">
      <c r="A50" s="176" t="s">
        <v>73</v>
      </c>
      <c r="B50" s="176" t="e">
        <f>NA()</f>
        <v>#N/A</v>
      </c>
      <c r="C50" s="176">
        <f>IF(ISNUMBER('実質公債費比率（分子）の構造'!K$53),'実質公債費比率（分子）の構造'!K$53,NA())</f>
        <v>2693</v>
      </c>
      <c r="D50" s="176" t="e">
        <f>NA()</f>
        <v>#N/A</v>
      </c>
      <c r="E50" s="176" t="e">
        <f>NA()</f>
        <v>#N/A</v>
      </c>
      <c r="F50" s="176">
        <f>IF(ISNUMBER('実質公債費比率（分子）の構造'!L$53),'実質公債費比率（分子）の構造'!L$53,NA())</f>
        <v>2694</v>
      </c>
      <c r="G50" s="176" t="e">
        <f>NA()</f>
        <v>#N/A</v>
      </c>
      <c r="H50" s="176" t="e">
        <f>NA()</f>
        <v>#N/A</v>
      </c>
      <c r="I50" s="176">
        <f>IF(ISNUMBER('実質公債費比率（分子）の構造'!M$53),'実質公債費比率（分子）の構造'!M$53,NA())</f>
        <v>2860</v>
      </c>
      <c r="J50" s="176" t="e">
        <f>NA()</f>
        <v>#N/A</v>
      </c>
      <c r="K50" s="176" t="e">
        <f>NA()</f>
        <v>#N/A</v>
      </c>
      <c r="L50" s="176">
        <f>IF(ISNUMBER('実質公債費比率（分子）の構造'!N$53),'実質公債費比率（分子）の構造'!N$53,NA())</f>
        <v>2876</v>
      </c>
      <c r="M50" s="176" t="e">
        <f>NA()</f>
        <v>#N/A</v>
      </c>
      <c r="N50" s="176" t="e">
        <f>NA()</f>
        <v>#N/A</v>
      </c>
      <c r="O50" s="176">
        <f>IF(ISNUMBER('実質公債費比率（分子）の構造'!O$53),'実質公債費比率（分子）の構造'!O$53,NA())</f>
        <v>2839</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68423</v>
      </c>
      <c r="E56" s="175"/>
      <c r="F56" s="175"/>
      <c r="G56" s="175">
        <f>'将来負担比率（分子）の構造'!J$52</f>
        <v>68200</v>
      </c>
      <c r="H56" s="175"/>
      <c r="I56" s="175"/>
      <c r="J56" s="175">
        <f>'将来負担比率（分子）の構造'!K$52</f>
        <v>66267</v>
      </c>
      <c r="K56" s="175"/>
      <c r="L56" s="175"/>
      <c r="M56" s="175">
        <f>'将来負担比率（分子）の構造'!L$52</f>
        <v>63985</v>
      </c>
      <c r="N56" s="175"/>
      <c r="O56" s="175"/>
      <c r="P56" s="175">
        <f>'将来負担比率（分子）の構造'!M$52</f>
        <v>60392</v>
      </c>
    </row>
    <row r="57" spans="1:16" x14ac:dyDescent="0.15">
      <c r="A57" s="175" t="s">
        <v>44</v>
      </c>
      <c r="B57" s="175"/>
      <c r="C57" s="175"/>
      <c r="D57" s="175">
        <f>'将来負担比率（分子）の構造'!I$51</f>
        <v>11041</v>
      </c>
      <c r="E57" s="175"/>
      <c r="F57" s="175"/>
      <c r="G57" s="175">
        <f>'将来負担比率（分子）の構造'!J$51</f>
        <v>10193</v>
      </c>
      <c r="H57" s="175"/>
      <c r="I57" s="175"/>
      <c r="J57" s="175">
        <f>'将来負担比率（分子）の構造'!K$51</f>
        <v>9025</v>
      </c>
      <c r="K57" s="175"/>
      <c r="L57" s="175"/>
      <c r="M57" s="175">
        <f>'将来負担比率（分子）の構造'!L$51</f>
        <v>8509</v>
      </c>
      <c r="N57" s="175"/>
      <c r="O57" s="175"/>
      <c r="P57" s="175">
        <f>'将来負担比率（分子）の構造'!M$51</f>
        <v>8139</v>
      </c>
    </row>
    <row r="58" spans="1:16" x14ac:dyDescent="0.15">
      <c r="A58" s="175" t="s">
        <v>43</v>
      </c>
      <c r="B58" s="175"/>
      <c r="C58" s="175"/>
      <c r="D58" s="175">
        <f>'将来負担比率（分子）の構造'!I$50</f>
        <v>8697</v>
      </c>
      <c r="E58" s="175"/>
      <c r="F58" s="175"/>
      <c r="G58" s="175">
        <f>'将来負担比率（分子）の構造'!J$50</f>
        <v>8385</v>
      </c>
      <c r="H58" s="175"/>
      <c r="I58" s="175"/>
      <c r="J58" s="175">
        <f>'将来負担比率（分子）の構造'!K$50</f>
        <v>7745</v>
      </c>
      <c r="K58" s="175"/>
      <c r="L58" s="175"/>
      <c r="M58" s="175">
        <f>'将来負担比率（分子）の構造'!L$50</f>
        <v>9953</v>
      </c>
      <c r="N58" s="175"/>
      <c r="O58" s="175"/>
      <c r="P58" s="175">
        <f>'将来負担比率（分子）の構造'!M$50</f>
        <v>9959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9</v>
      </c>
      <c r="C61" s="175"/>
      <c r="D61" s="175"/>
      <c r="E61" s="175">
        <f>'将来負担比率（分子）の構造'!J$46</f>
        <v>13</v>
      </c>
      <c r="F61" s="175"/>
      <c r="G61" s="175"/>
      <c r="H61" s="175">
        <f>'将来負担比率（分子）の構造'!K$46</f>
        <v>17</v>
      </c>
      <c r="I61" s="175"/>
      <c r="J61" s="175"/>
      <c r="K61" s="175">
        <f>'将来負担比率（分子）の構造'!L$46</f>
        <v>10</v>
      </c>
      <c r="L61" s="175"/>
      <c r="M61" s="175"/>
      <c r="N61" s="175">
        <f>'将来負担比率（分子）の構造'!M$46</f>
        <v>26</v>
      </c>
      <c r="O61" s="175"/>
      <c r="P61" s="175"/>
    </row>
    <row r="62" spans="1:16" x14ac:dyDescent="0.15">
      <c r="A62" s="175" t="s">
        <v>37</v>
      </c>
      <c r="B62" s="175">
        <f>'将来負担比率（分子）の構造'!I$45</f>
        <v>5852</v>
      </c>
      <c r="C62" s="175"/>
      <c r="D62" s="175"/>
      <c r="E62" s="175">
        <f>'将来負担比率（分子）の構造'!J$45</f>
        <v>5840</v>
      </c>
      <c r="F62" s="175"/>
      <c r="G62" s="175"/>
      <c r="H62" s="175">
        <f>'将来負担比率（分子）の構造'!K$45</f>
        <v>5764</v>
      </c>
      <c r="I62" s="175"/>
      <c r="J62" s="175"/>
      <c r="K62" s="175">
        <f>'将来負担比率（分子）の構造'!L$45</f>
        <v>6040</v>
      </c>
      <c r="L62" s="175"/>
      <c r="M62" s="175"/>
      <c r="N62" s="175">
        <f>'将来負担比率（分子）の構造'!M$45</f>
        <v>5968</v>
      </c>
      <c r="O62" s="175"/>
      <c r="P62" s="175"/>
    </row>
    <row r="63" spans="1:16" x14ac:dyDescent="0.15">
      <c r="A63" s="175" t="s">
        <v>36</v>
      </c>
      <c r="B63" s="175">
        <f>'将来負担比率（分子）の構造'!I$44</f>
        <v>9611</v>
      </c>
      <c r="C63" s="175"/>
      <c r="D63" s="175"/>
      <c r="E63" s="175">
        <f>'将来負担比率（分子）の構造'!J$44</f>
        <v>8958</v>
      </c>
      <c r="F63" s="175"/>
      <c r="G63" s="175"/>
      <c r="H63" s="175">
        <f>'将来負担比率（分子）の構造'!K$44</f>
        <v>8234</v>
      </c>
      <c r="I63" s="175"/>
      <c r="J63" s="175"/>
      <c r="K63" s="175">
        <f>'将来負担比率（分子）の構造'!L$44</f>
        <v>7743</v>
      </c>
      <c r="L63" s="175"/>
      <c r="M63" s="175"/>
      <c r="N63" s="175">
        <f>'将来負担比率（分子）の構造'!M$44</f>
        <v>6917</v>
      </c>
      <c r="O63" s="175"/>
      <c r="P63" s="175"/>
    </row>
    <row r="64" spans="1:16" x14ac:dyDescent="0.15">
      <c r="A64" s="175" t="s">
        <v>35</v>
      </c>
      <c r="B64" s="175">
        <f>'将来負担比率（分子）の構造'!I$43</f>
        <v>26458</v>
      </c>
      <c r="C64" s="175"/>
      <c r="D64" s="175"/>
      <c r="E64" s="175">
        <f>'将来負担比率（分子）の構造'!J$43</f>
        <v>25266</v>
      </c>
      <c r="F64" s="175"/>
      <c r="G64" s="175"/>
      <c r="H64" s="175">
        <f>'将来負担比率（分子）の構造'!K$43</f>
        <v>23561</v>
      </c>
      <c r="I64" s="175"/>
      <c r="J64" s="175"/>
      <c r="K64" s="175">
        <f>'将来負担比率（分子）の構造'!L$43</f>
        <v>22679</v>
      </c>
      <c r="L64" s="175"/>
      <c r="M64" s="175"/>
      <c r="N64" s="175">
        <f>'将来負担比率（分子）の構造'!M$43</f>
        <v>21715</v>
      </c>
      <c r="O64" s="175"/>
      <c r="P64" s="175"/>
    </row>
    <row r="65" spans="1:16" x14ac:dyDescent="0.15">
      <c r="A65" s="175" t="s">
        <v>34</v>
      </c>
      <c r="B65" s="175">
        <f>'将来負担比率（分子）の構造'!I$42</f>
        <v>1468</v>
      </c>
      <c r="C65" s="175"/>
      <c r="D65" s="175"/>
      <c r="E65" s="175">
        <f>'将来負担比率（分子）の構造'!J$42</f>
        <v>1296</v>
      </c>
      <c r="F65" s="175"/>
      <c r="G65" s="175"/>
      <c r="H65" s="175">
        <f>'将来負担比率（分子）の構造'!K$42</f>
        <v>1166</v>
      </c>
      <c r="I65" s="175"/>
      <c r="J65" s="175"/>
      <c r="K65" s="175">
        <f>'将来負担比率（分子）の構造'!L$42</f>
        <v>1289</v>
      </c>
      <c r="L65" s="175"/>
      <c r="M65" s="175"/>
      <c r="N65" s="175">
        <f>'将来負担比率（分子）の構造'!M$42</f>
        <v>938</v>
      </c>
      <c r="O65" s="175"/>
      <c r="P65" s="175"/>
    </row>
    <row r="66" spans="1:16" x14ac:dyDescent="0.15">
      <c r="A66" s="175" t="s">
        <v>33</v>
      </c>
      <c r="B66" s="175">
        <f>'将来負担比率（分子）の構造'!I$41</f>
        <v>73988</v>
      </c>
      <c r="C66" s="175"/>
      <c r="D66" s="175"/>
      <c r="E66" s="175">
        <f>'将来負担比率（分子）の構造'!J$41</f>
        <v>73669</v>
      </c>
      <c r="F66" s="175"/>
      <c r="G66" s="175"/>
      <c r="H66" s="175">
        <f>'将来負担比率（分子）の構造'!K$41</f>
        <v>71249</v>
      </c>
      <c r="I66" s="175"/>
      <c r="J66" s="175"/>
      <c r="K66" s="175">
        <f>'将来負担比率（分子）の構造'!L$41</f>
        <v>68271</v>
      </c>
      <c r="L66" s="175"/>
      <c r="M66" s="175"/>
      <c r="N66" s="175">
        <f>'将来負担比率（分子）の構造'!M$41</f>
        <v>64489</v>
      </c>
      <c r="O66" s="175"/>
      <c r="P66" s="175"/>
    </row>
    <row r="67" spans="1:16" x14ac:dyDescent="0.15">
      <c r="A67" s="175" t="s">
        <v>77</v>
      </c>
      <c r="B67" s="175" t="e">
        <f>NA()</f>
        <v>#N/A</v>
      </c>
      <c r="C67" s="175">
        <f>IF(ISNUMBER('将来負担比率（分子）の構造'!I$53), IF('将来負担比率（分子）の構造'!I$53 &lt; 0, 0, '将来負担比率（分子）の構造'!I$53), NA())</f>
        <v>29224</v>
      </c>
      <c r="D67" s="175" t="e">
        <f>NA()</f>
        <v>#N/A</v>
      </c>
      <c r="E67" s="175" t="e">
        <f>NA()</f>
        <v>#N/A</v>
      </c>
      <c r="F67" s="175">
        <f>IF(ISNUMBER('将来負担比率（分子）の構造'!J$53), IF('将来負担比率（分子）の構造'!J$53 &lt; 0, 0, '将来負担比率（分子）の構造'!J$53), NA())</f>
        <v>28264</v>
      </c>
      <c r="G67" s="175" t="e">
        <f>NA()</f>
        <v>#N/A</v>
      </c>
      <c r="H67" s="175" t="e">
        <f>NA()</f>
        <v>#N/A</v>
      </c>
      <c r="I67" s="175">
        <f>IF(ISNUMBER('将来負担比率（分子）の構造'!K$53), IF('将来負担比率（分子）の構造'!K$53 &lt; 0, 0, '将来負担比率（分子）の構造'!K$53), NA())</f>
        <v>26953</v>
      </c>
      <c r="J67" s="175" t="e">
        <f>NA()</f>
        <v>#N/A</v>
      </c>
      <c r="K67" s="175" t="e">
        <f>NA()</f>
        <v>#N/A</v>
      </c>
      <c r="L67" s="175">
        <f>IF(ISNUMBER('将来負担比率（分子）の構造'!L$53), IF('将来負担比率（分子）の構造'!L$53 &lt; 0, 0, '将来負担比率（分子）の構造'!L$53), NA())</f>
        <v>23585</v>
      </c>
      <c r="M67" s="175" t="e">
        <f>NA()</f>
        <v>#N/A</v>
      </c>
      <c r="N67" s="175" t="e">
        <f>NA()</f>
        <v>#N/A</v>
      </c>
      <c r="O67" s="175">
        <f>IF(ISNUMBER('将来負担比率（分子）の構造'!M$53), IF('将来負担比率（分子）の構造'!M$53 &lt; 0, 0, '将来負担比率（分子）の構造'!M$53), NA())</f>
        <v>21562</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4025</v>
      </c>
      <c r="C72" s="179">
        <f>基金残高に係る経年分析!G55</f>
        <v>4628</v>
      </c>
      <c r="D72" s="179">
        <f>基金残高に係る経年分析!H55</f>
        <v>4131</v>
      </c>
    </row>
    <row r="73" spans="1:16" x14ac:dyDescent="0.15">
      <c r="A73" s="178" t="s">
        <v>80</v>
      </c>
      <c r="B73" s="179">
        <f>基金残高に係る経年分析!F56</f>
        <v>604</v>
      </c>
      <c r="C73" s="179">
        <f>基金残高に係る経年分析!G56</f>
        <v>1027</v>
      </c>
      <c r="D73" s="179">
        <f>基金残高に係る経年分析!H56</f>
        <v>1027</v>
      </c>
    </row>
    <row r="74" spans="1:16" x14ac:dyDescent="0.15">
      <c r="A74" s="178" t="s">
        <v>81</v>
      </c>
      <c r="B74" s="179">
        <f>基金残高に係る経年分析!F57</f>
        <v>1831</v>
      </c>
      <c r="C74" s="179">
        <f>基金残高に係る経年分析!G57</f>
        <v>2680</v>
      </c>
      <c r="D74" s="179">
        <f>基金残高に係る経年分析!H57</f>
        <v>2834</v>
      </c>
    </row>
  </sheetData>
  <sheetProtection algorithmName="SHA-512" hashValue="1XQl/41SkCUtN1BfnRZnobfAaP2JVnBuGgJZNLCn0vSFsp/dDp+0YK/ax0YOrRigWRMgh/fR3wxKy/2iflsxLA==" saltValue="ECNQO04JHs0uiCmunELHM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13557653</v>
      </c>
      <c r="S5" s="649"/>
      <c r="T5" s="649"/>
      <c r="U5" s="649"/>
      <c r="V5" s="649"/>
      <c r="W5" s="649"/>
      <c r="X5" s="649"/>
      <c r="Y5" s="650"/>
      <c r="Z5" s="651">
        <v>25.9</v>
      </c>
      <c r="AA5" s="651"/>
      <c r="AB5" s="651"/>
      <c r="AC5" s="651"/>
      <c r="AD5" s="652">
        <v>12890338</v>
      </c>
      <c r="AE5" s="652"/>
      <c r="AF5" s="652"/>
      <c r="AG5" s="652"/>
      <c r="AH5" s="652"/>
      <c r="AI5" s="652"/>
      <c r="AJ5" s="652"/>
      <c r="AK5" s="652"/>
      <c r="AL5" s="653">
        <v>44.9</v>
      </c>
      <c r="AM5" s="654"/>
      <c r="AN5" s="654"/>
      <c r="AO5" s="655"/>
      <c r="AP5" s="645" t="s">
        <v>227</v>
      </c>
      <c r="AQ5" s="646"/>
      <c r="AR5" s="646"/>
      <c r="AS5" s="646"/>
      <c r="AT5" s="646"/>
      <c r="AU5" s="646"/>
      <c r="AV5" s="646"/>
      <c r="AW5" s="646"/>
      <c r="AX5" s="646"/>
      <c r="AY5" s="646"/>
      <c r="AZ5" s="646"/>
      <c r="BA5" s="646"/>
      <c r="BB5" s="646"/>
      <c r="BC5" s="646"/>
      <c r="BD5" s="646"/>
      <c r="BE5" s="646"/>
      <c r="BF5" s="647"/>
      <c r="BG5" s="659">
        <v>12877994</v>
      </c>
      <c r="BH5" s="660"/>
      <c r="BI5" s="660"/>
      <c r="BJ5" s="660"/>
      <c r="BK5" s="660"/>
      <c r="BL5" s="660"/>
      <c r="BM5" s="660"/>
      <c r="BN5" s="661"/>
      <c r="BO5" s="662">
        <v>95</v>
      </c>
      <c r="BP5" s="662"/>
      <c r="BQ5" s="662"/>
      <c r="BR5" s="662"/>
      <c r="BS5" s="663">
        <v>187118</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576368</v>
      </c>
      <c r="S6" s="660"/>
      <c r="T6" s="660"/>
      <c r="U6" s="660"/>
      <c r="V6" s="660"/>
      <c r="W6" s="660"/>
      <c r="X6" s="660"/>
      <c r="Y6" s="661"/>
      <c r="Z6" s="662">
        <v>1.1000000000000001</v>
      </c>
      <c r="AA6" s="662"/>
      <c r="AB6" s="662"/>
      <c r="AC6" s="662"/>
      <c r="AD6" s="663">
        <v>576368</v>
      </c>
      <c r="AE6" s="663"/>
      <c r="AF6" s="663"/>
      <c r="AG6" s="663"/>
      <c r="AH6" s="663"/>
      <c r="AI6" s="663"/>
      <c r="AJ6" s="663"/>
      <c r="AK6" s="663"/>
      <c r="AL6" s="664">
        <v>2</v>
      </c>
      <c r="AM6" s="665"/>
      <c r="AN6" s="665"/>
      <c r="AO6" s="666"/>
      <c r="AP6" s="656" t="s">
        <v>232</v>
      </c>
      <c r="AQ6" s="657"/>
      <c r="AR6" s="657"/>
      <c r="AS6" s="657"/>
      <c r="AT6" s="657"/>
      <c r="AU6" s="657"/>
      <c r="AV6" s="657"/>
      <c r="AW6" s="657"/>
      <c r="AX6" s="657"/>
      <c r="AY6" s="657"/>
      <c r="AZ6" s="657"/>
      <c r="BA6" s="657"/>
      <c r="BB6" s="657"/>
      <c r="BC6" s="657"/>
      <c r="BD6" s="657"/>
      <c r="BE6" s="657"/>
      <c r="BF6" s="658"/>
      <c r="BG6" s="659">
        <v>12877994</v>
      </c>
      <c r="BH6" s="660"/>
      <c r="BI6" s="660"/>
      <c r="BJ6" s="660"/>
      <c r="BK6" s="660"/>
      <c r="BL6" s="660"/>
      <c r="BM6" s="660"/>
      <c r="BN6" s="661"/>
      <c r="BO6" s="662">
        <v>95</v>
      </c>
      <c r="BP6" s="662"/>
      <c r="BQ6" s="662"/>
      <c r="BR6" s="662"/>
      <c r="BS6" s="663">
        <v>187118</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351523</v>
      </c>
      <c r="CS6" s="660"/>
      <c r="CT6" s="660"/>
      <c r="CU6" s="660"/>
      <c r="CV6" s="660"/>
      <c r="CW6" s="660"/>
      <c r="CX6" s="660"/>
      <c r="CY6" s="661"/>
      <c r="CZ6" s="653">
        <v>0.7</v>
      </c>
      <c r="DA6" s="654"/>
      <c r="DB6" s="654"/>
      <c r="DC6" s="670"/>
      <c r="DD6" s="668" t="s">
        <v>130</v>
      </c>
      <c r="DE6" s="660"/>
      <c r="DF6" s="660"/>
      <c r="DG6" s="660"/>
      <c r="DH6" s="660"/>
      <c r="DI6" s="660"/>
      <c r="DJ6" s="660"/>
      <c r="DK6" s="660"/>
      <c r="DL6" s="660"/>
      <c r="DM6" s="660"/>
      <c r="DN6" s="660"/>
      <c r="DO6" s="660"/>
      <c r="DP6" s="661"/>
      <c r="DQ6" s="668">
        <v>351523</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5300</v>
      </c>
      <c r="S7" s="660"/>
      <c r="T7" s="660"/>
      <c r="U7" s="660"/>
      <c r="V7" s="660"/>
      <c r="W7" s="660"/>
      <c r="X7" s="660"/>
      <c r="Y7" s="661"/>
      <c r="Z7" s="662">
        <v>0</v>
      </c>
      <c r="AA7" s="662"/>
      <c r="AB7" s="662"/>
      <c r="AC7" s="662"/>
      <c r="AD7" s="663">
        <v>5300</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5669196</v>
      </c>
      <c r="BH7" s="660"/>
      <c r="BI7" s="660"/>
      <c r="BJ7" s="660"/>
      <c r="BK7" s="660"/>
      <c r="BL7" s="660"/>
      <c r="BM7" s="660"/>
      <c r="BN7" s="661"/>
      <c r="BO7" s="662">
        <v>41.8</v>
      </c>
      <c r="BP7" s="662"/>
      <c r="BQ7" s="662"/>
      <c r="BR7" s="662"/>
      <c r="BS7" s="663">
        <v>187118</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4633632</v>
      </c>
      <c r="CS7" s="660"/>
      <c r="CT7" s="660"/>
      <c r="CU7" s="660"/>
      <c r="CV7" s="660"/>
      <c r="CW7" s="660"/>
      <c r="CX7" s="660"/>
      <c r="CY7" s="661"/>
      <c r="CZ7" s="662">
        <v>9.1999999999999993</v>
      </c>
      <c r="DA7" s="662"/>
      <c r="DB7" s="662"/>
      <c r="DC7" s="662"/>
      <c r="DD7" s="668">
        <v>154985</v>
      </c>
      <c r="DE7" s="660"/>
      <c r="DF7" s="660"/>
      <c r="DG7" s="660"/>
      <c r="DH7" s="660"/>
      <c r="DI7" s="660"/>
      <c r="DJ7" s="660"/>
      <c r="DK7" s="660"/>
      <c r="DL7" s="660"/>
      <c r="DM7" s="660"/>
      <c r="DN7" s="660"/>
      <c r="DO7" s="660"/>
      <c r="DP7" s="661"/>
      <c r="DQ7" s="668">
        <v>3671177</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97058</v>
      </c>
      <c r="S8" s="660"/>
      <c r="T8" s="660"/>
      <c r="U8" s="660"/>
      <c r="V8" s="660"/>
      <c r="W8" s="660"/>
      <c r="X8" s="660"/>
      <c r="Y8" s="661"/>
      <c r="Z8" s="662">
        <v>0.2</v>
      </c>
      <c r="AA8" s="662"/>
      <c r="AB8" s="662"/>
      <c r="AC8" s="662"/>
      <c r="AD8" s="663">
        <v>97058</v>
      </c>
      <c r="AE8" s="663"/>
      <c r="AF8" s="663"/>
      <c r="AG8" s="663"/>
      <c r="AH8" s="663"/>
      <c r="AI8" s="663"/>
      <c r="AJ8" s="663"/>
      <c r="AK8" s="663"/>
      <c r="AL8" s="664">
        <v>0.3</v>
      </c>
      <c r="AM8" s="665"/>
      <c r="AN8" s="665"/>
      <c r="AO8" s="666"/>
      <c r="AP8" s="656" t="s">
        <v>238</v>
      </c>
      <c r="AQ8" s="657"/>
      <c r="AR8" s="657"/>
      <c r="AS8" s="657"/>
      <c r="AT8" s="657"/>
      <c r="AU8" s="657"/>
      <c r="AV8" s="657"/>
      <c r="AW8" s="657"/>
      <c r="AX8" s="657"/>
      <c r="AY8" s="657"/>
      <c r="AZ8" s="657"/>
      <c r="BA8" s="657"/>
      <c r="BB8" s="657"/>
      <c r="BC8" s="657"/>
      <c r="BD8" s="657"/>
      <c r="BE8" s="657"/>
      <c r="BF8" s="658"/>
      <c r="BG8" s="659">
        <v>173421</v>
      </c>
      <c r="BH8" s="660"/>
      <c r="BI8" s="660"/>
      <c r="BJ8" s="660"/>
      <c r="BK8" s="660"/>
      <c r="BL8" s="660"/>
      <c r="BM8" s="660"/>
      <c r="BN8" s="661"/>
      <c r="BO8" s="662">
        <v>1.3</v>
      </c>
      <c r="BP8" s="662"/>
      <c r="BQ8" s="662"/>
      <c r="BR8" s="662"/>
      <c r="BS8" s="663" t="s">
        <v>130</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18153239</v>
      </c>
      <c r="CS8" s="660"/>
      <c r="CT8" s="660"/>
      <c r="CU8" s="660"/>
      <c r="CV8" s="660"/>
      <c r="CW8" s="660"/>
      <c r="CX8" s="660"/>
      <c r="CY8" s="661"/>
      <c r="CZ8" s="662">
        <v>36.1</v>
      </c>
      <c r="DA8" s="662"/>
      <c r="DB8" s="662"/>
      <c r="DC8" s="662"/>
      <c r="DD8" s="668">
        <v>120767</v>
      </c>
      <c r="DE8" s="660"/>
      <c r="DF8" s="660"/>
      <c r="DG8" s="660"/>
      <c r="DH8" s="660"/>
      <c r="DI8" s="660"/>
      <c r="DJ8" s="660"/>
      <c r="DK8" s="660"/>
      <c r="DL8" s="660"/>
      <c r="DM8" s="660"/>
      <c r="DN8" s="660"/>
      <c r="DO8" s="660"/>
      <c r="DP8" s="661"/>
      <c r="DQ8" s="668">
        <v>8065913</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65070</v>
      </c>
      <c r="S9" s="660"/>
      <c r="T9" s="660"/>
      <c r="U9" s="660"/>
      <c r="V9" s="660"/>
      <c r="W9" s="660"/>
      <c r="X9" s="660"/>
      <c r="Y9" s="661"/>
      <c r="Z9" s="662">
        <v>0.1</v>
      </c>
      <c r="AA9" s="662"/>
      <c r="AB9" s="662"/>
      <c r="AC9" s="662"/>
      <c r="AD9" s="663">
        <v>65070</v>
      </c>
      <c r="AE9" s="663"/>
      <c r="AF9" s="663"/>
      <c r="AG9" s="663"/>
      <c r="AH9" s="663"/>
      <c r="AI9" s="663"/>
      <c r="AJ9" s="663"/>
      <c r="AK9" s="663"/>
      <c r="AL9" s="664">
        <v>0.2</v>
      </c>
      <c r="AM9" s="665"/>
      <c r="AN9" s="665"/>
      <c r="AO9" s="666"/>
      <c r="AP9" s="656" t="s">
        <v>241</v>
      </c>
      <c r="AQ9" s="657"/>
      <c r="AR9" s="657"/>
      <c r="AS9" s="657"/>
      <c r="AT9" s="657"/>
      <c r="AU9" s="657"/>
      <c r="AV9" s="657"/>
      <c r="AW9" s="657"/>
      <c r="AX9" s="657"/>
      <c r="AY9" s="657"/>
      <c r="AZ9" s="657"/>
      <c r="BA9" s="657"/>
      <c r="BB9" s="657"/>
      <c r="BC9" s="657"/>
      <c r="BD9" s="657"/>
      <c r="BE9" s="657"/>
      <c r="BF9" s="658"/>
      <c r="BG9" s="659">
        <v>4482988</v>
      </c>
      <c r="BH9" s="660"/>
      <c r="BI9" s="660"/>
      <c r="BJ9" s="660"/>
      <c r="BK9" s="660"/>
      <c r="BL9" s="660"/>
      <c r="BM9" s="660"/>
      <c r="BN9" s="661"/>
      <c r="BO9" s="662">
        <v>33.1</v>
      </c>
      <c r="BP9" s="662"/>
      <c r="BQ9" s="662"/>
      <c r="BR9" s="662"/>
      <c r="BS9" s="663" t="s">
        <v>242</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5396889</v>
      </c>
      <c r="CS9" s="660"/>
      <c r="CT9" s="660"/>
      <c r="CU9" s="660"/>
      <c r="CV9" s="660"/>
      <c r="CW9" s="660"/>
      <c r="CX9" s="660"/>
      <c r="CY9" s="661"/>
      <c r="CZ9" s="662">
        <v>10.7</v>
      </c>
      <c r="DA9" s="662"/>
      <c r="DB9" s="662"/>
      <c r="DC9" s="662"/>
      <c r="DD9" s="668">
        <v>163764</v>
      </c>
      <c r="DE9" s="660"/>
      <c r="DF9" s="660"/>
      <c r="DG9" s="660"/>
      <c r="DH9" s="660"/>
      <c r="DI9" s="660"/>
      <c r="DJ9" s="660"/>
      <c r="DK9" s="660"/>
      <c r="DL9" s="660"/>
      <c r="DM9" s="660"/>
      <c r="DN9" s="660"/>
      <c r="DO9" s="660"/>
      <c r="DP9" s="661"/>
      <c r="DQ9" s="668">
        <v>4088081</v>
      </c>
      <c r="DR9" s="660"/>
      <c r="DS9" s="660"/>
      <c r="DT9" s="660"/>
      <c r="DU9" s="660"/>
      <c r="DV9" s="660"/>
      <c r="DW9" s="660"/>
      <c r="DX9" s="660"/>
      <c r="DY9" s="660"/>
      <c r="DZ9" s="660"/>
      <c r="EA9" s="660"/>
      <c r="EB9" s="660"/>
      <c r="EC9" s="669"/>
    </row>
    <row r="10" spans="2:143" ht="11.25" customHeight="1" x14ac:dyDescent="0.15">
      <c r="B10" s="656" t="s">
        <v>244</v>
      </c>
      <c r="C10" s="657"/>
      <c r="D10" s="657"/>
      <c r="E10" s="657"/>
      <c r="F10" s="657"/>
      <c r="G10" s="657"/>
      <c r="H10" s="657"/>
      <c r="I10" s="657"/>
      <c r="J10" s="657"/>
      <c r="K10" s="657"/>
      <c r="L10" s="657"/>
      <c r="M10" s="657"/>
      <c r="N10" s="657"/>
      <c r="O10" s="657"/>
      <c r="P10" s="657"/>
      <c r="Q10" s="658"/>
      <c r="R10" s="659" t="s">
        <v>242</v>
      </c>
      <c r="S10" s="660"/>
      <c r="T10" s="660"/>
      <c r="U10" s="660"/>
      <c r="V10" s="660"/>
      <c r="W10" s="660"/>
      <c r="X10" s="660"/>
      <c r="Y10" s="661"/>
      <c r="Z10" s="662" t="s">
        <v>242</v>
      </c>
      <c r="AA10" s="662"/>
      <c r="AB10" s="662"/>
      <c r="AC10" s="662"/>
      <c r="AD10" s="663" t="s">
        <v>242</v>
      </c>
      <c r="AE10" s="663"/>
      <c r="AF10" s="663"/>
      <c r="AG10" s="663"/>
      <c r="AH10" s="663"/>
      <c r="AI10" s="663"/>
      <c r="AJ10" s="663"/>
      <c r="AK10" s="663"/>
      <c r="AL10" s="664" t="s">
        <v>130</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347818</v>
      </c>
      <c r="BH10" s="660"/>
      <c r="BI10" s="660"/>
      <c r="BJ10" s="660"/>
      <c r="BK10" s="660"/>
      <c r="BL10" s="660"/>
      <c r="BM10" s="660"/>
      <c r="BN10" s="661"/>
      <c r="BO10" s="662">
        <v>2.6</v>
      </c>
      <c r="BP10" s="662"/>
      <c r="BQ10" s="662"/>
      <c r="BR10" s="662"/>
      <c r="BS10" s="663" t="s">
        <v>130</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v>261896</v>
      </c>
      <c r="CS10" s="660"/>
      <c r="CT10" s="660"/>
      <c r="CU10" s="660"/>
      <c r="CV10" s="660"/>
      <c r="CW10" s="660"/>
      <c r="CX10" s="660"/>
      <c r="CY10" s="661"/>
      <c r="CZ10" s="662">
        <v>0.5</v>
      </c>
      <c r="DA10" s="662"/>
      <c r="DB10" s="662"/>
      <c r="DC10" s="662"/>
      <c r="DD10" s="668" t="s">
        <v>130</v>
      </c>
      <c r="DE10" s="660"/>
      <c r="DF10" s="660"/>
      <c r="DG10" s="660"/>
      <c r="DH10" s="660"/>
      <c r="DI10" s="660"/>
      <c r="DJ10" s="660"/>
      <c r="DK10" s="660"/>
      <c r="DL10" s="660"/>
      <c r="DM10" s="660"/>
      <c r="DN10" s="660"/>
      <c r="DO10" s="660"/>
      <c r="DP10" s="661"/>
      <c r="DQ10" s="668">
        <v>152656</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v>2511796</v>
      </c>
      <c r="S11" s="660"/>
      <c r="T11" s="660"/>
      <c r="U11" s="660"/>
      <c r="V11" s="660"/>
      <c r="W11" s="660"/>
      <c r="X11" s="660"/>
      <c r="Y11" s="661"/>
      <c r="Z11" s="664">
        <v>4.8</v>
      </c>
      <c r="AA11" s="665"/>
      <c r="AB11" s="665"/>
      <c r="AC11" s="671"/>
      <c r="AD11" s="668">
        <v>2511796</v>
      </c>
      <c r="AE11" s="660"/>
      <c r="AF11" s="660"/>
      <c r="AG11" s="660"/>
      <c r="AH11" s="660"/>
      <c r="AI11" s="660"/>
      <c r="AJ11" s="660"/>
      <c r="AK11" s="661"/>
      <c r="AL11" s="664">
        <v>8.8000000000000007</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664969</v>
      </c>
      <c r="BH11" s="660"/>
      <c r="BI11" s="660"/>
      <c r="BJ11" s="660"/>
      <c r="BK11" s="660"/>
      <c r="BL11" s="660"/>
      <c r="BM11" s="660"/>
      <c r="BN11" s="661"/>
      <c r="BO11" s="662">
        <v>4.9000000000000004</v>
      </c>
      <c r="BP11" s="662"/>
      <c r="BQ11" s="662"/>
      <c r="BR11" s="662"/>
      <c r="BS11" s="663">
        <v>187118</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2438170</v>
      </c>
      <c r="CS11" s="660"/>
      <c r="CT11" s="660"/>
      <c r="CU11" s="660"/>
      <c r="CV11" s="660"/>
      <c r="CW11" s="660"/>
      <c r="CX11" s="660"/>
      <c r="CY11" s="661"/>
      <c r="CZ11" s="662">
        <v>4.8</v>
      </c>
      <c r="DA11" s="662"/>
      <c r="DB11" s="662"/>
      <c r="DC11" s="662"/>
      <c r="DD11" s="668">
        <v>520644</v>
      </c>
      <c r="DE11" s="660"/>
      <c r="DF11" s="660"/>
      <c r="DG11" s="660"/>
      <c r="DH11" s="660"/>
      <c r="DI11" s="660"/>
      <c r="DJ11" s="660"/>
      <c r="DK11" s="660"/>
      <c r="DL11" s="660"/>
      <c r="DM11" s="660"/>
      <c r="DN11" s="660"/>
      <c r="DO11" s="660"/>
      <c r="DP11" s="661"/>
      <c r="DQ11" s="668">
        <v>1470952</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v>9011</v>
      </c>
      <c r="S12" s="660"/>
      <c r="T12" s="660"/>
      <c r="U12" s="660"/>
      <c r="V12" s="660"/>
      <c r="W12" s="660"/>
      <c r="X12" s="660"/>
      <c r="Y12" s="661"/>
      <c r="Z12" s="662">
        <v>0</v>
      </c>
      <c r="AA12" s="662"/>
      <c r="AB12" s="662"/>
      <c r="AC12" s="662"/>
      <c r="AD12" s="663">
        <v>9011</v>
      </c>
      <c r="AE12" s="663"/>
      <c r="AF12" s="663"/>
      <c r="AG12" s="663"/>
      <c r="AH12" s="663"/>
      <c r="AI12" s="663"/>
      <c r="AJ12" s="663"/>
      <c r="AK12" s="663"/>
      <c r="AL12" s="664">
        <v>0</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5976855</v>
      </c>
      <c r="BH12" s="660"/>
      <c r="BI12" s="660"/>
      <c r="BJ12" s="660"/>
      <c r="BK12" s="660"/>
      <c r="BL12" s="660"/>
      <c r="BM12" s="660"/>
      <c r="BN12" s="661"/>
      <c r="BO12" s="662">
        <v>44.1</v>
      </c>
      <c r="BP12" s="662"/>
      <c r="BQ12" s="662"/>
      <c r="BR12" s="662"/>
      <c r="BS12" s="663" t="s">
        <v>242</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1699158</v>
      </c>
      <c r="CS12" s="660"/>
      <c r="CT12" s="660"/>
      <c r="CU12" s="660"/>
      <c r="CV12" s="660"/>
      <c r="CW12" s="660"/>
      <c r="CX12" s="660"/>
      <c r="CY12" s="661"/>
      <c r="CZ12" s="662">
        <v>3.4</v>
      </c>
      <c r="DA12" s="662"/>
      <c r="DB12" s="662"/>
      <c r="DC12" s="662"/>
      <c r="DD12" s="668">
        <v>468428</v>
      </c>
      <c r="DE12" s="660"/>
      <c r="DF12" s="660"/>
      <c r="DG12" s="660"/>
      <c r="DH12" s="660"/>
      <c r="DI12" s="660"/>
      <c r="DJ12" s="660"/>
      <c r="DK12" s="660"/>
      <c r="DL12" s="660"/>
      <c r="DM12" s="660"/>
      <c r="DN12" s="660"/>
      <c r="DO12" s="660"/>
      <c r="DP12" s="661"/>
      <c r="DQ12" s="668">
        <v>1522317</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130</v>
      </c>
      <c r="S13" s="660"/>
      <c r="T13" s="660"/>
      <c r="U13" s="660"/>
      <c r="V13" s="660"/>
      <c r="W13" s="660"/>
      <c r="X13" s="660"/>
      <c r="Y13" s="661"/>
      <c r="Z13" s="662" t="s">
        <v>130</v>
      </c>
      <c r="AA13" s="662"/>
      <c r="AB13" s="662"/>
      <c r="AC13" s="662"/>
      <c r="AD13" s="663" t="s">
        <v>130</v>
      </c>
      <c r="AE13" s="663"/>
      <c r="AF13" s="663"/>
      <c r="AG13" s="663"/>
      <c r="AH13" s="663"/>
      <c r="AI13" s="663"/>
      <c r="AJ13" s="663"/>
      <c r="AK13" s="663"/>
      <c r="AL13" s="664" t="s">
        <v>130</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5928014</v>
      </c>
      <c r="BH13" s="660"/>
      <c r="BI13" s="660"/>
      <c r="BJ13" s="660"/>
      <c r="BK13" s="660"/>
      <c r="BL13" s="660"/>
      <c r="BM13" s="660"/>
      <c r="BN13" s="661"/>
      <c r="BO13" s="662">
        <v>43.7</v>
      </c>
      <c r="BP13" s="662"/>
      <c r="BQ13" s="662"/>
      <c r="BR13" s="662"/>
      <c r="BS13" s="663" t="s">
        <v>242</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4403939</v>
      </c>
      <c r="CS13" s="660"/>
      <c r="CT13" s="660"/>
      <c r="CU13" s="660"/>
      <c r="CV13" s="660"/>
      <c r="CW13" s="660"/>
      <c r="CX13" s="660"/>
      <c r="CY13" s="661"/>
      <c r="CZ13" s="662">
        <v>8.8000000000000007</v>
      </c>
      <c r="DA13" s="662"/>
      <c r="DB13" s="662"/>
      <c r="DC13" s="662"/>
      <c r="DD13" s="668">
        <v>1549494</v>
      </c>
      <c r="DE13" s="660"/>
      <c r="DF13" s="660"/>
      <c r="DG13" s="660"/>
      <c r="DH13" s="660"/>
      <c r="DI13" s="660"/>
      <c r="DJ13" s="660"/>
      <c r="DK13" s="660"/>
      <c r="DL13" s="660"/>
      <c r="DM13" s="660"/>
      <c r="DN13" s="660"/>
      <c r="DO13" s="660"/>
      <c r="DP13" s="661"/>
      <c r="DQ13" s="668">
        <v>2873674</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v>912</v>
      </c>
      <c r="S14" s="660"/>
      <c r="T14" s="660"/>
      <c r="U14" s="660"/>
      <c r="V14" s="660"/>
      <c r="W14" s="660"/>
      <c r="X14" s="660"/>
      <c r="Y14" s="661"/>
      <c r="Z14" s="662">
        <v>0</v>
      </c>
      <c r="AA14" s="662"/>
      <c r="AB14" s="662"/>
      <c r="AC14" s="662"/>
      <c r="AD14" s="663">
        <v>912</v>
      </c>
      <c r="AE14" s="663"/>
      <c r="AF14" s="663"/>
      <c r="AG14" s="663"/>
      <c r="AH14" s="663"/>
      <c r="AI14" s="663"/>
      <c r="AJ14" s="663"/>
      <c r="AK14" s="663"/>
      <c r="AL14" s="664">
        <v>0</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445316</v>
      </c>
      <c r="BH14" s="660"/>
      <c r="BI14" s="660"/>
      <c r="BJ14" s="660"/>
      <c r="BK14" s="660"/>
      <c r="BL14" s="660"/>
      <c r="BM14" s="660"/>
      <c r="BN14" s="661"/>
      <c r="BO14" s="662">
        <v>3.3</v>
      </c>
      <c r="BP14" s="662"/>
      <c r="BQ14" s="662"/>
      <c r="BR14" s="662"/>
      <c r="BS14" s="663" t="s">
        <v>242</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1849705</v>
      </c>
      <c r="CS14" s="660"/>
      <c r="CT14" s="660"/>
      <c r="CU14" s="660"/>
      <c r="CV14" s="660"/>
      <c r="CW14" s="660"/>
      <c r="CX14" s="660"/>
      <c r="CY14" s="661"/>
      <c r="CZ14" s="662">
        <v>3.7</v>
      </c>
      <c r="DA14" s="662"/>
      <c r="DB14" s="662"/>
      <c r="DC14" s="662"/>
      <c r="DD14" s="668">
        <v>69035</v>
      </c>
      <c r="DE14" s="660"/>
      <c r="DF14" s="660"/>
      <c r="DG14" s="660"/>
      <c r="DH14" s="660"/>
      <c r="DI14" s="660"/>
      <c r="DJ14" s="660"/>
      <c r="DK14" s="660"/>
      <c r="DL14" s="660"/>
      <c r="DM14" s="660"/>
      <c r="DN14" s="660"/>
      <c r="DO14" s="660"/>
      <c r="DP14" s="661"/>
      <c r="DQ14" s="668">
        <v>1770189</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t="s">
        <v>130</v>
      </c>
      <c r="S15" s="660"/>
      <c r="T15" s="660"/>
      <c r="U15" s="660"/>
      <c r="V15" s="660"/>
      <c r="W15" s="660"/>
      <c r="X15" s="660"/>
      <c r="Y15" s="661"/>
      <c r="Z15" s="662" t="s">
        <v>130</v>
      </c>
      <c r="AA15" s="662"/>
      <c r="AB15" s="662"/>
      <c r="AC15" s="662"/>
      <c r="AD15" s="663" t="s">
        <v>242</v>
      </c>
      <c r="AE15" s="663"/>
      <c r="AF15" s="663"/>
      <c r="AG15" s="663"/>
      <c r="AH15" s="663"/>
      <c r="AI15" s="663"/>
      <c r="AJ15" s="663"/>
      <c r="AK15" s="663"/>
      <c r="AL15" s="664" t="s">
        <v>130</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786627</v>
      </c>
      <c r="BH15" s="660"/>
      <c r="BI15" s="660"/>
      <c r="BJ15" s="660"/>
      <c r="BK15" s="660"/>
      <c r="BL15" s="660"/>
      <c r="BM15" s="660"/>
      <c r="BN15" s="661"/>
      <c r="BO15" s="662">
        <v>5.8</v>
      </c>
      <c r="BP15" s="662"/>
      <c r="BQ15" s="662"/>
      <c r="BR15" s="662"/>
      <c r="BS15" s="663" t="s">
        <v>242</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4655797</v>
      </c>
      <c r="CS15" s="660"/>
      <c r="CT15" s="660"/>
      <c r="CU15" s="660"/>
      <c r="CV15" s="660"/>
      <c r="CW15" s="660"/>
      <c r="CX15" s="660"/>
      <c r="CY15" s="661"/>
      <c r="CZ15" s="662">
        <v>9.3000000000000007</v>
      </c>
      <c r="DA15" s="662"/>
      <c r="DB15" s="662"/>
      <c r="DC15" s="662"/>
      <c r="DD15" s="668">
        <v>1136171</v>
      </c>
      <c r="DE15" s="660"/>
      <c r="DF15" s="660"/>
      <c r="DG15" s="660"/>
      <c r="DH15" s="660"/>
      <c r="DI15" s="660"/>
      <c r="DJ15" s="660"/>
      <c r="DK15" s="660"/>
      <c r="DL15" s="660"/>
      <c r="DM15" s="660"/>
      <c r="DN15" s="660"/>
      <c r="DO15" s="660"/>
      <c r="DP15" s="661"/>
      <c r="DQ15" s="668">
        <v>3376739</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v>49950</v>
      </c>
      <c r="S16" s="660"/>
      <c r="T16" s="660"/>
      <c r="U16" s="660"/>
      <c r="V16" s="660"/>
      <c r="W16" s="660"/>
      <c r="X16" s="660"/>
      <c r="Y16" s="661"/>
      <c r="Z16" s="662">
        <v>0.1</v>
      </c>
      <c r="AA16" s="662"/>
      <c r="AB16" s="662"/>
      <c r="AC16" s="662"/>
      <c r="AD16" s="663">
        <v>49950</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242</v>
      </c>
      <c r="BH16" s="660"/>
      <c r="BI16" s="660"/>
      <c r="BJ16" s="660"/>
      <c r="BK16" s="660"/>
      <c r="BL16" s="660"/>
      <c r="BM16" s="660"/>
      <c r="BN16" s="661"/>
      <c r="BO16" s="662" t="s">
        <v>242</v>
      </c>
      <c r="BP16" s="662"/>
      <c r="BQ16" s="662"/>
      <c r="BR16" s="662"/>
      <c r="BS16" s="663" t="s">
        <v>130</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v>142426</v>
      </c>
      <c r="CS16" s="660"/>
      <c r="CT16" s="660"/>
      <c r="CU16" s="660"/>
      <c r="CV16" s="660"/>
      <c r="CW16" s="660"/>
      <c r="CX16" s="660"/>
      <c r="CY16" s="661"/>
      <c r="CZ16" s="662">
        <v>0.3</v>
      </c>
      <c r="DA16" s="662"/>
      <c r="DB16" s="662"/>
      <c r="DC16" s="662"/>
      <c r="DD16" s="668" t="s">
        <v>130</v>
      </c>
      <c r="DE16" s="660"/>
      <c r="DF16" s="660"/>
      <c r="DG16" s="660"/>
      <c r="DH16" s="660"/>
      <c r="DI16" s="660"/>
      <c r="DJ16" s="660"/>
      <c r="DK16" s="660"/>
      <c r="DL16" s="660"/>
      <c r="DM16" s="660"/>
      <c r="DN16" s="660"/>
      <c r="DO16" s="660"/>
      <c r="DP16" s="661"/>
      <c r="DQ16" s="668">
        <v>6049</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237780</v>
      </c>
      <c r="S17" s="660"/>
      <c r="T17" s="660"/>
      <c r="U17" s="660"/>
      <c r="V17" s="660"/>
      <c r="W17" s="660"/>
      <c r="X17" s="660"/>
      <c r="Y17" s="661"/>
      <c r="Z17" s="662">
        <v>0.5</v>
      </c>
      <c r="AA17" s="662"/>
      <c r="AB17" s="662"/>
      <c r="AC17" s="662"/>
      <c r="AD17" s="663">
        <v>237780</v>
      </c>
      <c r="AE17" s="663"/>
      <c r="AF17" s="663"/>
      <c r="AG17" s="663"/>
      <c r="AH17" s="663"/>
      <c r="AI17" s="663"/>
      <c r="AJ17" s="663"/>
      <c r="AK17" s="663"/>
      <c r="AL17" s="664">
        <v>0.8</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130</v>
      </c>
      <c r="BH17" s="660"/>
      <c r="BI17" s="660"/>
      <c r="BJ17" s="660"/>
      <c r="BK17" s="660"/>
      <c r="BL17" s="660"/>
      <c r="BM17" s="660"/>
      <c r="BN17" s="661"/>
      <c r="BO17" s="662" t="s">
        <v>242</v>
      </c>
      <c r="BP17" s="662"/>
      <c r="BQ17" s="662"/>
      <c r="BR17" s="662"/>
      <c r="BS17" s="663" t="s">
        <v>242</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6315890</v>
      </c>
      <c r="CS17" s="660"/>
      <c r="CT17" s="660"/>
      <c r="CU17" s="660"/>
      <c r="CV17" s="660"/>
      <c r="CW17" s="660"/>
      <c r="CX17" s="660"/>
      <c r="CY17" s="661"/>
      <c r="CZ17" s="662">
        <v>12.6</v>
      </c>
      <c r="DA17" s="662"/>
      <c r="DB17" s="662"/>
      <c r="DC17" s="662"/>
      <c r="DD17" s="668" t="s">
        <v>242</v>
      </c>
      <c r="DE17" s="660"/>
      <c r="DF17" s="660"/>
      <c r="DG17" s="660"/>
      <c r="DH17" s="660"/>
      <c r="DI17" s="660"/>
      <c r="DJ17" s="660"/>
      <c r="DK17" s="660"/>
      <c r="DL17" s="660"/>
      <c r="DM17" s="660"/>
      <c r="DN17" s="660"/>
      <c r="DO17" s="660"/>
      <c r="DP17" s="661"/>
      <c r="DQ17" s="668">
        <v>6183059</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104976</v>
      </c>
      <c r="S18" s="660"/>
      <c r="T18" s="660"/>
      <c r="U18" s="660"/>
      <c r="V18" s="660"/>
      <c r="W18" s="660"/>
      <c r="X18" s="660"/>
      <c r="Y18" s="661"/>
      <c r="Z18" s="662">
        <v>0.2</v>
      </c>
      <c r="AA18" s="662"/>
      <c r="AB18" s="662"/>
      <c r="AC18" s="662"/>
      <c r="AD18" s="663">
        <v>104976</v>
      </c>
      <c r="AE18" s="663"/>
      <c r="AF18" s="663"/>
      <c r="AG18" s="663"/>
      <c r="AH18" s="663"/>
      <c r="AI18" s="663"/>
      <c r="AJ18" s="663"/>
      <c r="AK18" s="663"/>
      <c r="AL18" s="664">
        <v>0.4</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130</v>
      </c>
      <c r="BH18" s="660"/>
      <c r="BI18" s="660"/>
      <c r="BJ18" s="660"/>
      <c r="BK18" s="660"/>
      <c r="BL18" s="660"/>
      <c r="BM18" s="660"/>
      <c r="BN18" s="661"/>
      <c r="BO18" s="662" t="s">
        <v>242</v>
      </c>
      <c r="BP18" s="662"/>
      <c r="BQ18" s="662"/>
      <c r="BR18" s="662"/>
      <c r="BS18" s="663" t="s">
        <v>130</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62" t="s">
        <v>242</v>
      </c>
      <c r="DA18" s="662"/>
      <c r="DB18" s="662"/>
      <c r="DC18" s="662"/>
      <c r="DD18" s="668" t="s">
        <v>242</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91999</v>
      </c>
      <c r="S19" s="660"/>
      <c r="T19" s="660"/>
      <c r="U19" s="660"/>
      <c r="V19" s="660"/>
      <c r="W19" s="660"/>
      <c r="X19" s="660"/>
      <c r="Y19" s="661"/>
      <c r="Z19" s="662">
        <v>0.2</v>
      </c>
      <c r="AA19" s="662"/>
      <c r="AB19" s="662"/>
      <c r="AC19" s="662"/>
      <c r="AD19" s="663">
        <v>91999</v>
      </c>
      <c r="AE19" s="663"/>
      <c r="AF19" s="663"/>
      <c r="AG19" s="663"/>
      <c r="AH19" s="663"/>
      <c r="AI19" s="663"/>
      <c r="AJ19" s="663"/>
      <c r="AK19" s="663"/>
      <c r="AL19" s="664">
        <v>0.3</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v>679659</v>
      </c>
      <c r="BH19" s="660"/>
      <c r="BI19" s="660"/>
      <c r="BJ19" s="660"/>
      <c r="BK19" s="660"/>
      <c r="BL19" s="660"/>
      <c r="BM19" s="660"/>
      <c r="BN19" s="661"/>
      <c r="BO19" s="662">
        <v>5</v>
      </c>
      <c r="BP19" s="662"/>
      <c r="BQ19" s="662"/>
      <c r="BR19" s="662"/>
      <c r="BS19" s="663" t="s">
        <v>242</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130</v>
      </c>
      <c r="CS19" s="660"/>
      <c r="CT19" s="660"/>
      <c r="CU19" s="660"/>
      <c r="CV19" s="660"/>
      <c r="CW19" s="660"/>
      <c r="CX19" s="660"/>
      <c r="CY19" s="661"/>
      <c r="CZ19" s="662" t="s">
        <v>130</v>
      </c>
      <c r="DA19" s="662"/>
      <c r="DB19" s="662"/>
      <c r="DC19" s="662"/>
      <c r="DD19" s="668" t="s">
        <v>130</v>
      </c>
      <c r="DE19" s="660"/>
      <c r="DF19" s="660"/>
      <c r="DG19" s="660"/>
      <c r="DH19" s="660"/>
      <c r="DI19" s="660"/>
      <c r="DJ19" s="660"/>
      <c r="DK19" s="660"/>
      <c r="DL19" s="660"/>
      <c r="DM19" s="660"/>
      <c r="DN19" s="660"/>
      <c r="DO19" s="660"/>
      <c r="DP19" s="661"/>
      <c r="DQ19" s="668" t="s">
        <v>130</v>
      </c>
      <c r="DR19" s="660"/>
      <c r="DS19" s="660"/>
      <c r="DT19" s="660"/>
      <c r="DU19" s="660"/>
      <c r="DV19" s="660"/>
      <c r="DW19" s="660"/>
      <c r="DX19" s="660"/>
      <c r="DY19" s="660"/>
      <c r="DZ19" s="660"/>
      <c r="EA19" s="660"/>
      <c r="EB19" s="660"/>
      <c r="EC19" s="669"/>
    </row>
    <row r="20" spans="2:133" ht="11.25" customHeight="1" x14ac:dyDescent="0.15">
      <c r="B20" s="672" t="s">
        <v>274</v>
      </c>
      <c r="C20" s="673"/>
      <c r="D20" s="673"/>
      <c r="E20" s="673"/>
      <c r="F20" s="673"/>
      <c r="G20" s="673"/>
      <c r="H20" s="673"/>
      <c r="I20" s="673"/>
      <c r="J20" s="673"/>
      <c r="K20" s="673"/>
      <c r="L20" s="673"/>
      <c r="M20" s="673"/>
      <c r="N20" s="673"/>
      <c r="O20" s="673"/>
      <c r="P20" s="673"/>
      <c r="Q20" s="674"/>
      <c r="R20" s="659">
        <v>12977</v>
      </c>
      <c r="S20" s="660"/>
      <c r="T20" s="660"/>
      <c r="U20" s="660"/>
      <c r="V20" s="660"/>
      <c r="W20" s="660"/>
      <c r="X20" s="660"/>
      <c r="Y20" s="661"/>
      <c r="Z20" s="662">
        <v>0</v>
      </c>
      <c r="AA20" s="662"/>
      <c r="AB20" s="662"/>
      <c r="AC20" s="662"/>
      <c r="AD20" s="663">
        <v>12977</v>
      </c>
      <c r="AE20" s="663"/>
      <c r="AF20" s="663"/>
      <c r="AG20" s="663"/>
      <c r="AH20" s="663"/>
      <c r="AI20" s="663"/>
      <c r="AJ20" s="663"/>
      <c r="AK20" s="663"/>
      <c r="AL20" s="664">
        <v>0</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v>679659</v>
      </c>
      <c r="BH20" s="660"/>
      <c r="BI20" s="660"/>
      <c r="BJ20" s="660"/>
      <c r="BK20" s="660"/>
      <c r="BL20" s="660"/>
      <c r="BM20" s="660"/>
      <c r="BN20" s="661"/>
      <c r="BO20" s="662">
        <v>5</v>
      </c>
      <c r="BP20" s="662"/>
      <c r="BQ20" s="662"/>
      <c r="BR20" s="662"/>
      <c r="BS20" s="663" t="s">
        <v>130</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50302264</v>
      </c>
      <c r="CS20" s="660"/>
      <c r="CT20" s="660"/>
      <c r="CU20" s="660"/>
      <c r="CV20" s="660"/>
      <c r="CW20" s="660"/>
      <c r="CX20" s="660"/>
      <c r="CY20" s="661"/>
      <c r="CZ20" s="662">
        <v>100</v>
      </c>
      <c r="DA20" s="662"/>
      <c r="DB20" s="662"/>
      <c r="DC20" s="662"/>
      <c r="DD20" s="668">
        <v>4183288</v>
      </c>
      <c r="DE20" s="660"/>
      <c r="DF20" s="660"/>
      <c r="DG20" s="660"/>
      <c r="DH20" s="660"/>
      <c r="DI20" s="660"/>
      <c r="DJ20" s="660"/>
      <c r="DK20" s="660"/>
      <c r="DL20" s="660"/>
      <c r="DM20" s="660"/>
      <c r="DN20" s="660"/>
      <c r="DO20" s="660"/>
      <c r="DP20" s="661"/>
      <c r="DQ20" s="668">
        <v>33532329</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v>13080257</v>
      </c>
      <c r="S21" s="660"/>
      <c r="T21" s="660"/>
      <c r="U21" s="660"/>
      <c r="V21" s="660"/>
      <c r="W21" s="660"/>
      <c r="X21" s="660"/>
      <c r="Y21" s="661"/>
      <c r="Z21" s="662">
        <v>25</v>
      </c>
      <c r="AA21" s="662"/>
      <c r="AB21" s="662"/>
      <c r="AC21" s="662"/>
      <c r="AD21" s="663">
        <v>11895607</v>
      </c>
      <c r="AE21" s="663"/>
      <c r="AF21" s="663"/>
      <c r="AG21" s="663"/>
      <c r="AH21" s="663"/>
      <c r="AI21" s="663"/>
      <c r="AJ21" s="663"/>
      <c r="AK21" s="663"/>
      <c r="AL21" s="664">
        <v>41.5</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v>12344</v>
      </c>
      <c r="BH21" s="660"/>
      <c r="BI21" s="660"/>
      <c r="BJ21" s="660"/>
      <c r="BK21" s="660"/>
      <c r="BL21" s="660"/>
      <c r="BM21" s="660"/>
      <c r="BN21" s="661"/>
      <c r="BO21" s="662">
        <v>0.1</v>
      </c>
      <c r="BP21" s="662"/>
      <c r="BQ21" s="662"/>
      <c r="BR21" s="662"/>
      <c r="BS21" s="663" t="s">
        <v>242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279</v>
      </c>
      <c r="C22" s="657"/>
      <c r="D22" s="657"/>
      <c r="E22" s="657"/>
      <c r="F22" s="657"/>
      <c r="G22" s="657"/>
      <c r="H22" s="657"/>
      <c r="I22" s="657"/>
      <c r="J22" s="657"/>
      <c r="K22" s="657"/>
      <c r="L22" s="657"/>
      <c r="M22" s="657"/>
      <c r="N22" s="657"/>
      <c r="O22" s="657"/>
      <c r="P22" s="657"/>
      <c r="Q22" s="658"/>
      <c r="R22" s="659">
        <v>11895607</v>
      </c>
      <c r="S22" s="660"/>
      <c r="T22" s="660"/>
      <c r="U22" s="660"/>
      <c r="V22" s="660"/>
      <c r="W22" s="660"/>
      <c r="X22" s="660"/>
      <c r="Y22" s="661"/>
      <c r="Z22" s="662">
        <v>22.8</v>
      </c>
      <c r="AA22" s="662"/>
      <c r="AB22" s="662"/>
      <c r="AC22" s="662"/>
      <c r="AD22" s="663">
        <v>11895607</v>
      </c>
      <c r="AE22" s="663"/>
      <c r="AF22" s="663"/>
      <c r="AG22" s="663"/>
      <c r="AH22" s="663"/>
      <c r="AI22" s="663"/>
      <c r="AJ22" s="663"/>
      <c r="AK22" s="663"/>
      <c r="AL22" s="664">
        <v>41.5</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130</v>
      </c>
      <c r="BH22" s="660"/>
      <c r="BI22" s="660"/>
      <c r="BJ22" s="660"/>
      <c r="BK22" s="660"/>
      <c r="BL22" s="660"/>
      <c r="BM22" s="660"/>
      <c r="BN22" s="661"/>
      <c r="BO22" s="662" t="s">
        <v>130</v>
      </c>
      <c r="BP22" s="662"/>
      <c r="BQ22" s="662"/>
      <c r="BR22" s="662"/>
      <c r="BS22" s="663" t="s">
        <v>242</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1184650</v>
      </c>
      <c r="S23" s="660"/>
      <c r="T23" s="660"/>
      <c r="U23" s="660"/>
      <c r="V23" s="660"/>
      <c r="W23" s="660"/>
      <c r="X23" s="660"/>
      <c r="Y23" s="661"/>
      <c r="Z23" s="662">
        <v>2.2999999999999998</v>
      </c>
      <c r="AA23" s="662"/>
      <c r="AB23" s="662"/>
      <c r="AC23" s="662"/>
      <c r="AD23" s="663" t="s">
        <v>242</v>
      </c>
      <c r="AE23" s="663"/>
      <c r="AF23" s="663"/>
      <c r="AG23" s="663"/>
      <c r="AH23" s="663"/>
      <c r="AI23" s="663"/>
      <c r="AJ23" s="663"/>
      <c r="AK23" s="663"/>
      <c r="AL23" s="664" t="s">
        <v>130</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v>667315</v>
      </c>
      <c r="BH23" s="660"/>
      <c r="BI23" s="660"/>
      <c r="BJ23" s="660"/>
      <c r="BK23" s="660"/>
      <c r="BL23" s="660"/>
      <c r="BM23" s="660"/>
      <c r="BN23" s="661"/>
      <c r="BO23" s="662">
        <v>4.9000000000000004</v>
      </c>
      <c r="BP23" s="662"/>
      <c r="BQ23" s="662"/>
      <c r="BR23" s="662"/>
      <c r="BS23" s="663" t="s">
        <v>130</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t="s">
        <v>130</v>
      </c>
      <c r="S24" s="660"/>
      <c r="T24" s="660"/>
      <c r="U24" s="660"/>
      <c r="V24" s="660"/>
      <c r="W24" s="660"/>
      <c r="X24" s="660"/>
      <c r="Y24" s="661"/>
      <c r="Z24" s="662" t="s">
        <v>242</v>
      </c>
      <c r="AA24" s="662"/>
      <c r="AB24" s="662"/>
      <c r="AC24" s="662"/>
      <c r="AD24" s="663" t="s">
        <v>242</v>
      </c>
      <c r="AE24" s="663"/>
      <c r="AF24" s="663"/>
      <c r="AG24" s="663"/>
      <c r="AH24" s="663"/>
      <c r="AI24" s="663"/>
      <c r="AJ24" s="663"/>
      <c r="AK24" s="663"/>
      <c r="AL24" s="664" t="s">
        <v>242</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242</v>
      </c>
      <c r="BH24" s="660"/>
      <c r="BI24" s="660"/>
      <c r="BJ24" s="660"/>
      <c r="BK24" s="660"/>
      <c r="BL24" s="660"/>
      <c r="BM24" s="660"/>
      <c r="BN24" s="661"/>
      <c r="BO24" s="662" t="s">
        <v>130</v>
      </c>
      <c r="BP24" s="662"/>
      <c r="BQ24" s="662"/>
      <c r="BR24" s="662"/>
      <c r="BS24" s="663" t="s">
        <v>130</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25565360</v>
      </c>
      <c r="CS24" s="649"/>
      <c r="CT24" s="649"/>
      <c r="CU24" s="649"/>
      <c r="CV24" s="649"/>
      <c r="CW24" s="649"/>
      <c r="CX24" s="649"/>
      <c r="CY24" s="650"/>
      <c r="CZ24" s="653">
        <v>50.8</v>
      </c>
      <c r="DA24" s="654"/>
      <c r="DB24" s="654"/>
      <c r="DC24" s="670"/>
      <c r="DD24" s="689">
        <v>16014195</v>
      </c>
      <c r="DE24" s="649"/>
      <c r="DF24" s="649"/>
      <c r="DG24" s="649"/>
      <c r="DH24" s="649"/>
      <c r="DI24" s="649"/>
      <c r="DJ24" s="649"/>
      <c r="DK24" s="650"/>
      <c r="DL24" s="689">
        <v>15405424</v>
      </c>
      <c r="DM24" s="649"/>
      <c r="DN24" s="649"/>
      <c r="DO24" s="649"/>
      <c r="DP24" s="649"/>
      <c r="DQ24" s="649"/>
      <c r="DR24" s="649"/>
      <c r="DS24" s="649"/>
      <c r="DT24" s="649"/>
      <c r="DU24" s="649"/>
      <c r="DV24" s="650"/>
      <c r="DW24" s="653">
        <v>52.8</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30296131</v>
      </c>
      <c r="S25" s="660"/>
      <c r="T25" s="660"/>
      <c r="U25" s="660"/>
      <c r="V25" s="660"/>
      <c r="W25" s="660"/>
      <c r="X25" s="660"/>
      <c r="Y25" s="661"/>
      <c r="Z25" s="662">
        <v>58</v>
      </c>
      <c r="AA25" s="662"/>
      <c r="AB25" s="662"/>
      <c r="AC25" s="662"/>
      <c r="AD25" s="663">
        <v>28444166</v>
      </c>
      <c r="AE25" s="663"/>
      <c r="AF25" s="663"/>
      <c r="AG25" s="663"/>
      <c r="AH25" s="663"/>
      <c r="AI25" s="663"/>
      <c r="AJ25" s="663"/>
      <c r="AK25" s="663"/>
      <c r="AL25" s="664">
        <v>99.1</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242</v>
      </c>
      <c r="BH25" s="660"/>
      <c r="BI25" s="660"/>
      <c r="BJ25" s="660"/>
      <c r="BK25" s="660"/>
      <c r="BL25" s="660"/>
      <c r="BM25" s="660"/>
      <c r="BN25" s="661"/>
      <c r="BO25" s="662" t="s">
        <v>130</v>
      </c>
      <c r="BP25" s="662"/>
      <c r="BQ25" s="662"/>
      <c r="BR25" s="662"/>
      <c r="BS25" s="663" t="s">
        <v>242</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7313241</v>
      </c>
      <c r="CS25" s="692"/>
      <c r="CT25" s="692"/>
      <c r="CU25" s="692"/>
      <c r="CV25" s="692"/>
      <c r="CW25" s="692"/>
      <c r="CX25" s="692"/>
      <c r="CY25" s="693"/>
      <c r="CZ25" s="664">
        <v>14.5</v>
      </c>
      <c r="DA25" s="690"/>
      <c r="DB25" s="690"/>
      <c r="DC25" s="694"/>
      <c r="DD25" s="668">
        <v>6697598</v>
      </c>
      <c r="DE25" s="692"/>
      <c r="DF25" s="692"/>
      <c r="DG25" s="692"/>
      <c r="DH25" s="692"/>
      <c r="DI25" s="692"/>
      <c r="DJ25" s="692"/>
      <c r="DK25" s="693"/>
      <c r="DL25" s="668">
        <v>6458539</v>
      </c>
      <c r="DM25" s="692"/>
      <c r="DN25" s="692"/>
      <c r="DO25" s="692"/>
      <c r="DP25" s="692"/>
      <c r="DQ25" s="692"/>
      <c r="DR25" s="692"/>
      <c r="DS25" s="692"/>
      <c r="DT25" s="692"/>
      <c r="DU25" s="692"/>
      <c r="DV25" s="693"/>
      <c r="DW25" s="664">
        <v>22.1</v>
      </c>
      <c r="DX25" s="690"/>
      <c r="DY25" s="690"/>
      <c r="DZ25" s="690"/>
      <c r="EA25" s="690"/>
      <c r="EB25" s="690"/>
      <c r="EC25" s="691"/>
    </row>
    <row r="26" spans="2:133" ht="11.25" customHeight="1" x14ac:dyDescent="0.15">
      <c r="B26" s="656" t="s">
        <v>295</v>
      </c>
      <c r="C26" s="657"/>
      <c r="D26" s="657"/>
      <c r="E26" s="657"/>
      <c r="F26" s="657"/>
      <c r="G26" s="657"/>
      <c r="H26" s="657"/>
      <c r="I26" s="657"/>
      <c r="J26" s="657"/>
      <c r="K26" s="657"/>
      <c r="L26" s="657"/>
      <c r="M26" s="657"/>
      <c r="N26" s="657"/>
      <c r="O26" s="657"/>
      <c r="P26" s="657"/>
      <c r="Q26" s="658"/>
      <c r="R26" s="659">
        <v>10684</v>
      </c>
      <c r="S26" s="660"/>
      <c r="T26" s="660"/>
      <c r="U26" s="660"/>
      <c r="V26" s="660"/>
      <c r="W26" s="660"/>
      <c r="X26" s="660"/>
      <c r="Y26" s="661"/>
      <c r="Z26" s="662">
        <v>0</v>
      </c>
      <c r="AA26" s="662"/>
      <c r="AB26" s="662"/>
      <c r="AC26" s="662"/>
      <c r="AD26" s="663">
        <v>10684</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242</v>
      </c>
      <c r="BH26" s="660"/>
      <c r="BI26" s="660"/>
      <c r="BJ26" s="660"/>
      <c r="BK26" s="660"/>
      <c r="BL26" s="660"/>
      <c r="BM26" s="660"/>
      <c r="BN26" s="661"/>
      <c r="BO26" s="662" t="s">
        <v>130</v>
      </c>
      <c r="BP26" s="662"/>
      <c r="BQ26" s="662"/>
      <c r="BR26" s="662"/>
      <c r="BS26" s="663" t="s">
        <v>242</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4380122</v>
      </c>
      <c r="CS26" s="660"/>
      <c r="CT26" s="660"/>
      <c r="CU26" s="660"/>
      <c r="CV26" s="660"/>
      <c r="CW26" s="660"/>
      <c r="CX26" s="660"/>
      <c r="CY26" s="661"/>
      <c r="CZ26" s="664">
        <v>8.6999999999999993</v>
      </c>
      <c r="DA26" s="690"/>
      <c r="DB26" s="690"/>
      <c r="DC26" s="694"/>
      <c r="DD26" s="668">
        <v>4036887</v>
      </c>
      <c r="DE26" s="660"/>
      <c r="DF26" s="660"/>
      <c r="DG26" s="660"/>
      <c r="DH26" s="660"/>
      <c r="DI26" s="660"/>
      <c r="DJ26" s="660"/>
      <c r="DK26" s="661"/>
      <c r="DL26" s="668" t="s">
        <v>242</v>
      </c>
      <c r="DM26" s="660"/>
      <c r="DN26" s="660"/>
      <c r="DO26" s="660"/>
      <c r="DP26" s="660"/>
      <c r="DQ26" s="660"/>
      <c r="DR26" s="660"/>
      <c r="DS26" s="660"/>
      <c r="DT26" s="660"/>
      <c r="DU26" s="660"/>
      <c r="DV26" s="661"/>
      <c r="DW26" s="664" t="s">
        <v>130</v>
      </c>
      <c r="DX26" s="690"/>
      <c r="DY26" s="690"/>
      <c r="DZ26" s="690"/>
      <c r="EA26" s="690"/>
      <c r="EB26" s="690"/>
      <c r="EC26" s="691"/>
    </row>
    <row r="27" spans="2:133" ht="11.25" customHeight="1" x14ac:dyDescent="0.15">
      <c r="B27" s="656" t="s">
        <v>298</v>
      </c>
      <c r="C27" s="657"/>
      <c r="D27" s="657"/>
      <c r="E27" s="657"/>
      <c r="F27" s="657"/>
      <c r="G27" s="657"/>
      <c r="H27" s="657"/>
      <c r="I27" s="657"/>
      <c r="J27" s="657"/>
      <c r="K27" s="657"/>
      <c r="L27" s="657"/>
      <c r="M27" s="657"/>
      <c r="N27" s="657"/>
      <c r="O27" s="657"/>
      <c r="P27" s="657"/>
      <c r="Q27" s="658"/>
      <c r="R27" s="659">
        <v>452716</v>
      </c>
      <c r="S27" s="660"/>
      <c r="T27" s="660"/>
      <c r="U27" s="660"/>
      <c r="V27" s="660"/>
      <c r="W27" s="660"/>
      <c r="X27" s="660"/>
      <c r="Y27" s="661"/>
      <c r="Z27" s="662">
        <v>0.9</v>
      </c>
      <c r="AA27" s="662"/>
      <c r="AB27" s="662"/>
      <c r="AC27" s="662"/>
      <c r="AD27" s="663" t="s">
        <v>130</v>
      </c>
      <c r="AE27" s="663"/>
      <c r="AF27" s="663"/>
      <c r="AG27" s="663"/>
      <c r="AH27" s="663"/>
      <c r="AI27" s="663"/>
      <c r="AJ27" s="663"/>
      <c r="AK27" s="663"/>
      <c r="AL27" s="664" t="s">
        <v>242</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13557653</v>
      </c>
      <c r="BH27" s="660"/>
      <c r="BI27" s="660"/>
      <c r="BJ27" s="660"/>
      <c r="BK27" s="660"/>
      <c r="BL27" s="660"/>
      <c r="BM27" s="660"/>
      <c r="BN27" s="661"/>
      <c r="BO27" s="662">
        <v>100</v>
      </c>
      <c r="BP27" s="662"/>
      <c r="BQ27" s="662"/>
      <c r="BR27" s="662"/>
      <c r="BS27" s="663">
        <v>187118</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11936229</v>
      </c>
      <c r="CS27" s="692"/>
      <c r="CT27" s="692"/>
      <c r="CU27" s="692"/>
      <c r="CV27" s="692"/>
      <c r="CW27" s="692"/>
      <c r="CX27" s="692"/>
      <c r="CY27" s="693"/>
      <c r="CZ27" s="664">
        <v>23.7</v>
      </c>
      <c r="DA27" s="690"/>
      <c r="DB27" s="690"/>
      <c r="DC27" s="694"/>
      <c r="DD27" s="668">
        <v>3133538</v>
      </c>
      <c r="DE27" s="692"/>
      <c r="DF27" s="692"/>
      <c r="DG27" s="692"/>
      <c r="DH27" s="692"/>
      <c r="DI27" s="692"/>
      <c r="DJ27" s="692"/>
      <c r="DK27" s="693"/>
      <c r="DL27" s="668">
        <v>2763826</v>
      </c>
      <c r="DM27" s="692"/>
      <c r="DN27" s="692"/>
      <c r="DO27" s="692"/>
      <c r="DP27" s="692"/>
      <c r="DQ27" s="692"/>
      <c r="DR27" s="692"/>
      <c r="DS27" s="692"/>
      <c r="DT27" s="692"/>
      <c r="DU27" s="692"/>
      <c r="DV27" s="693"/>
      <c r="DW27" s="664">
        <v>9.5</v>
      </c>
      <c r="DX27" s="690"/>
      <c r="DY27" s="690"/>
      <c r="DZ27" s="690"/>
      <c r="EA27" s="690"/>
      <c r="EB27" s="690"/>
      <c r="EC27" s="691"/>
    </row>
    <row r="28" spans="2:133" ht="11.25" customHeight="1" x14ac:dyDescent="0.15">
      <c r="B28" s="656" t="s">
        <v>301</v>
      </c>
      <c r="C28" s="657"/>
      <c r="D28" s="657"/>
      <c r="E28" s="657"/>
      <c r="F28" s="657"/>
      <c r="G28" s="657"/>
      <c r="H28" s="657"/>
      <c r="I28" s="657"/>
      <c r="J28" s="657"/>
      <c r="K28" s="657"/>
      <c r="L28" s="657"/>
      <c r="M28" s="657"/>
      <c r="N28" s="657"/>
      <c r="O28" s="657"/>
      <c r="P28" s="657"/>
      <c r="Q28" s="658"/>
      <c r="R28" s="659">
        <v>321382</v>
      </c>
      <c r="S28" s="660"/>
      <c r="T28" s="660"/>
      <c r="U28" s="660"/>
      <c r="V28" s="660"/>
      <c r="W28" s="660"/>
      <c r="X28" s="660"/>
      <c r="Y28" s="661"/>
      <c r="Z28" s="662">
        <v>0.6</v>
      </c>
      <c r="AA28" s="662"/>
      <c r="AB28" s="662"/>
      <c r="AC28" s="662"/>
      <c r="AD28" s="663">
        <v>50280</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6315890</v>
      </c>
      <c r="CS28" s="660"/>
      <c r="CT28" s="660"/>
      <c r="CU28" s="660"/>
      <c r="CV28" s="660"/>
      <c r="CW28" s="660"/>
      <c r="CX28" s="660"/>
      <c r="CY28" s="661"/>
      <c r="CZ28" s="664">
        <v>12.6</v>
      </c>
      <c r="DA28" s="690"/>
      <c r="DB28" s="690"/>
      <c r="DC28" s="694"/>
      <c r="DD28" s="668">
        <v>6183059</v>
      </c>
      <c r="DE28" s="660"/>
      <c r="DF28" s="660"/>
      <c r="DG28" s="660"/>
      <c r="DH28" s="660"/>
      <c r="DI28" s="660"/>
      <c r="DJ28" s="660"/>
      <c r="DK28" s="661"/>
      <c r="DL28" s="668">
        <v>6183059</v>
      </c>
      <c r="DM28" s="660"/>
      <c r="DN28" s="660"/>
      <c r="DO28" s="660"/>
      <c r="DP28" s="660"/>
      <c r="DQ28" s="660"/>
      <c r="DR28" s="660"/>
      <c r="DS28" s="660"/>
      <c r="DT28" s="660"/>
      <c r="DU28" s="660"/>
      <c r="DV28" s="661"/>
      <c r="DW28" s="664">
        <v>21.2</v>
      </c>
      <c r="DX28" s="690"/>
      <c r="DY28" s="690"/>
      <c r="DZ28" s="690"/>
      <c r="EA28" s="690"/>
      <c r="EB28" s="690"/>
      <c r="EC28" s="691"/>
    </row>
    <row r="29" spans="2:133" ht="11.25" customHeight="1" x14ac:dyDescent="0.15">
      <c r="B29" s="656" t="s">
        <v>303</v>
      </c>
      <c r="C29" s="657"/>
      <c r="D29" s="657"/>
      <c r="E29" s="657"/>
      <c r="F29" s="657"/>
      <c r="G29" s="657"/>
      <c r="H29" s="657"/>
      <c r="I29" s="657"/>
      <c r="J29" s="657"/>
      <c r="K29" s="657"/>
      <c r="L29" s="657"/>
      <c r="M29" s="657"/>
      <c r="N29" s="657"/>
      <c r="O29" s="657"/>
      <c r="P29" s="657"/>
      <c r="Q29" s="658"/>
      <c r="R29" s="659">
        <v>184795</v>
      </c>
      <c r="S29" s="660"/>
      <c r="T29" s="660"/>
      <c r="U29" s="660"/>
      <c r="V29" s="660"/>
      <c r="W29" s="660"/>
      <c r="X29" s="660"/>
      <c r="Y29" s="661"/>
      <c r="Z29" s="662">
        <v>0.4</v>
      </c>
      <c r="AA29" s="662"/>
      <c r="AB29" s="662"/>
      <c r="AC29" s="662"/>
      <c r="AD29" s="663" t="s">
        <v>130</v>
      </c>
      <c r="AE29" s="663"/>
      <c r="AF29" s="663"/>
      <c r="AG29" s="663"/>
      <c r="AH29" s="663"/>
      <c r="AI29" s="663"/>
      <c r="AJ29" s="663"/>
      <c r="AK29" s="663"/>
      <c r="AL29" s="664" t="s">
        <v>242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305</v>
      </c>
      <c r="CG29" s="657"/>
      <c r="CH29" s="657"/>
      <c r="CI29" s="657"/>
      <c r="CJ29" s="657"/>
      <c r="CK29" s="657"/>
      <c r="CL29" s="657"/>
      <c r="CM29" s="657"/>
      <c r="CN29" s="657"/>
      <c r="CO29" s="657"/>
      <c r="CP29" s="657"/>
      <c r="CQ29" s="658"/>
      <c r="CR29" s="659">
        <v>6315890</v>
      </c>
      <c r="CS29" s="692"/>
      <c r="CT29" s="692"/>
      <c r="CU29" s="692"/>
      <c r="CV29" s="692"/>
      <c r="CW29" s="692"/>
      <c r="CX29" s="692"/>
      <c r="CY29" s="693"/>
      <c r="CZ29" s="664">
        <v>12.6</v>
      </c>
      <c r="DA29" s="690"/>
      <c r="DB29" s="690"/>
      <c r="DC29" s="694"/>
      <c r="DD29" s="668">
        <v>6183059</v>
      </c>
      <c r="DE29" s="692"/>
      <c r="DF29" s="692"/>
      <c r="DG29" s="692"/>
      <c r="DH29" s="692"/>
      <c r="DI29" s="692"/>
      <c r="DJ29" s="692"/>
      <c r="DK29" s="693"/>
      <c r="DL29" s="668">
        <v>6183059</v>
      </c>
      <c r="DM29" s="692"/>
      <c r="DN29" s="692"/>
      <c r="DO29" s="692"/>
      <c r="DP29" s="692"/>
      <c r="DQ29" s="692"/>
      <c r="DR29" s="692"/>
      <c r="DS29" s="692"/>
      <c r="DT29" s="692"/>
      <c r="DU29" s="692"/>
      <c r="DV29" s="693"/>
      <c r="DW29" s="664">
        <v>21.2</v>
      </c>
      <c r="DX29" s="690"/>
      <c r="DY29" s="690"/>
      <c r="DZ29" s="690"/>
      <c r="EA29" s="690"/>
      <c r="EB29" s="690"/>
      <c r="EC29" s="691"/>
    </row>
    <row r="30" spans="2:133" ht="11.25" customHeight="1" x14ac:dyDescent="0.15">
      <c r="B30" s="656" t="s">
        <v>306</v>
      </c>
      <c r="C30" s="657"/>
      <c r="D30" s="657"/>
      <c r="E30" s="657"/>
      <c r="F30" s="657"/>
      <c r="G30" s="657"/>
      <c r="H30" s="657"/>
      <c r="I30" s="657"/>
      <c r="J30" s="657"/>
      <c r="K30" s="657"/>
      <c r="L30" s="657"/>
      <c r="M30" s="657"/>
      <c r="N30" s="657"/>
      <c r="O30" s="657"/>
      <c r="P30" s="657"/>
      <c r="Q30" s="658"/>
      <c r="R30" s="659">
        <v>10545886</v>
      </c>
      <c r="S30" s="660"/>
      <c r="T30" s="660"/>
      <c r="U30" s="660"/>
      <c r="V30" s="660"/>
      <c r="W30" s="660"/>
      <c r="X30" s="660"/>
      <c r="Y30" s="661"/>
      <c r="Z30" s="662">
        <v>20.2</v>
      </c>
      <c r="AA30" s="662"/>
      <c r="AB30" s="662"/>
      <c r="AC30" s="662"/>
      <c r="AD30" s="663" t="s">
        <v>130</v>
      </c>
      <c r="AE30" s="663"/>
      <c r="AF30" s="663"/>
      <c r="AG30" s="663"/>
      <c r="AH30" s="663"/>
      <c r="AI30" s="663"/>
      <c r="AJ30" s="663"/>
      <c r="AK30" s="663"/>
      <c r="AL30" s="664" t="s">
        <v>130</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307</v>
      </c>
      <c r="BH30" s="701"/>
      <c r="BI30" s="701"/>
      <c r="BJ30" s="701"/>
      <c r="BK30" s="701"/>
      <c r="BL30" s="701"/>
      <c r="BM30" s="701"/>
      <c r="BN30" s="701"/>
      <c r="BO30" s="701"/>
      <c r="BP30" s="701"/>
      <c r="BQ30" s="702"/>
      <c r="BR30" s="641" t="s">
        <v>308</v>
      </c>
      <c r="BS30" s="701"/>
      <c r="BT30" s="701"/>
      <c r="BU30" s="701"/>
      <c r="BV30" s="701"/>
      <c r="BW30" s="701"/>
      <c r="BX30" s="701"/>
      <c r="BY30" s="701"/>
      <c r="BZ30" s="701"/>
      <c r="CA30" s="701"/>
      <c r="CB30" s="702"/>
      <c r="CD30" s="697"/>
      <c r="CE30" s="698"/>
      <c r="CF30" s="656" t="s">
        <v>309</v>
      </c>
      <c r="CG30" s="657"/>
      <c r="CH30" s="657"/>
      <c r="CI30" s="657"/>
      <c r="CJ30" s="657"/>
      <c r="CK30" s="657"/>
      <c r="CL30" s="657"/>
      <c r="CM30" s="657"/>
      <c r="CN30" s="657"/>
      <c r="CO30" s="657"/>
      <c r="CP30" s="657"/>
      <c r="CQ30" s="658"/>
      <c r="CR30" s="659">
        <v>6162773</v>
      </c>
      <c r="CS30" s="660"/>
      <c r="CT30" s="660"/>
      <c r="CU30" s="660"/>
      <c r="CV30" s="660"/>
      <c r="CW30" s="660"/>
      <c r="CX30" s="660"/>
      <c r="CY30" s="661"/>
      <c r="CZ30" s="664">
        <v>12.3</v>
      </c>
      <c r="DA30" s="690"/>
      <c r="DB30" s="690"/>
      <c r="DC30" s="694"/>
      <c r="DD30" s="668">
        <v>6029942</v>
      </c>
      <c r="DE30" s="660"/>
      <c r="DF30" s="660"/>
      <c r="DG30" s="660"/>
      <c r="DH30" s="660"/>
      <c r="DI30" s="660"/>
      <c r="DJ30" s="660"/>
      <c r="DK30" s="661"/>
      <c r="DL30" s="668">
        <v>6029942</v>
      </c>
      <c r="DM30" s="660"/>
      <c r="DN30" s="660"/>
      <c r="DO30" s="660"/>
      <c r="DP30" s="660"/>
      <c r="DQ30" s="660"/>
      <c r="DR30" s="660"/>
      <c r="DS30" s="660"/>
      <c r="DT30" s="660"/>
      <c r="DU30" s="660"/>
      <c r="DV30" s="661"/>
      <c r="DW30" s="664">
        <v>20.7</v>
      </c>
      <c r="DX30" s="690"/>
      <c r="DY30" s="690"/>
      <c r="DZ30" s="690"/>
      <c r="EA30" s="690"/>
      <c r="EB30" s="690"/>
      <c r="EC30" s="691"/>
    </row>
    <row r="31" spans="2:133" ht="11.25" customHeight="1" x14ac:dyDescent="0.15">
      <c r="B31" s="672" t="s">
        <v>310</v>
      </c>
      <c r="C31" s="673"/>
      <c r="D31" s="673"/>
      <c r="E31" s="673"/>
      <c r="F31" s="673"/>
      <c r="G31" s="673"/>
      <c r="H31" s="673"/>
      <c r="I31" s="673"/>
      <c r="J31" s="673"/>
      <c r="K31" s="673"/>
      <c r="L31" s="673"/>
      <c r="M31" s="673"/>
      <c r="N31" s="673"/>
      <c r="O31" s="673"/>
      <c r="P31" s="673"/>
      <c r="Q31" s="674"/>
      <c r="R31" s="659">
        <v>8216</v>
      </c>
      <c r="S31" s="660"/>
      <c r="T31" s="660"/>
      <c r="U31" s="660"/>
      <c r="V31" s="660"/>
      <c r="W31" s="660"/>
      <c r="X31" s="660"/>
      <c r="Y31" s="661"/>
      <c r="Z31" s="662">
        <v>0</v>
      </c>
      <c r="AA31" s="662"/>
      <c r="AB31" s="662"/>
      <c r="AC31" s="662"/>
      <c r="AD31" s="663">
        <v>8216</v>
      </c>
      <c r="AE31" s="663"/>
      <c r="AF31" s="663"/>
      <c r="AG31" s="663"/>
      <c r="AH31" s="663"/>
      <c r="AI31" s="663"/>
      <c r="AJ31" s="663"/>
      <c r="AK31" s="663"/>
      <c r="AL31" s="664">
        <v>0</v>
      </c>
      <c r="AM31" s="665"/>
      <c r="AN31" s="665"/>
      <c r="AO31" s="666"/>
      <c r="AP31" s="705" t="s">
        <v>311</v>
      </c>
      <c r="AQ31" s="706"/>
      <c r="AR31" s="706"/>
      <c r="AS31" s="706"/>
      <c r="AT31" s="711" t="s">
        <v>312</v>
      </c>
      <c r="AU31" s="218"/>
      <c r="AV31" s="218"/>
      <c r="AW31" s="218"/>
      <c r="AX31" s="645" t="s">
        <v>187</v>
      </c>
      <c r="AY31" s="646"/>
      <c r="AZ31" s="646"/>
      <c r="BA31" s="646"/>
      <c r="BB31" s="646"/>
      <c r="BC31" s="646"/>
      <c r="BD31" s="646"/>
      <c r="BE31" s="646"/>
      <c r="BF31" s="647"/>
      <c r="BG31" s="715">
        <v>99.4</v>
      </c>
      <c r="BH31" s="703"/>
      <c r="BI31" s="703"/>
      <c r="BJ31" s="703"/>
      <c r="BK31" s="703"/>
      <c r="BL31" s="703"/>
      <c r="BM31" s="654">
        <v>98.1</v>
      </c>
      <c r="BN31" s="703"/>
      <c r="BO31" s="703"/>
      <c r="BP31" s="703"/>
      <c r="BQ31" s="704"/>
      <c r="BR31" s="715">
        <v>99.5</v>
      </c>
      <c r="BS31" s="703"/>
      <c r="BT31" s="703"/>
      <c r="BU31" s="703"/>
      <c r="BV31" s="703"/>
      <c r="BW31" s="703"/>
      <c r="BX31" s="654">
        <v>98</v>
      </c>
      <c r="BY31" s="703"/>
      <c r="BZ31" s="703"/>
      <c r="CA31" s="703"/>
      <c r="CB31" s="704"/>
      <c r="CD31" s="697"/>
      <c r="CE31" s="698"/>
      <c r="CF31" s="656" t="s">
        <v>313</v>
      </c>
      <c r="CG31" s="657"/>
      <c r="CH31" s="657"/>
      <c r="CI31" s="657"/>
      <c r="CJ31" s="657"/>
      <c r="CK31" s="657"/>
      <c r="CL31" s="657"/>
      <c r="CM31" s="657"/>
      <c r="CN31" s="657"/>
      <c r="CO31" s="657"/>
      <c r="CP31" s="657"/>
      <c r="CQ31" s="658"/>
      <c r="CR31" s="659">
        <v>153117</v>
      </c>
      <c r="CS31" s="692"/>
      <c r="CT31" s="692"/>
      <c r="CU31" s="692"/>
      <c r="CV31" s="692"/>
      <c r="CW31" s="692"/>
      <c r="CX31" s="692"/>
      <c r="CY31" s="693"/>
      <c r="CZ31" s="664">
        <v>0.3</v>
      </c>
      <c r="DA31" s="690"/>
      <c r="DB31" s="690"/>
      <c r="DC31" s="694"/>
      <c r="DD31" s="668">
        <v>153117</v>
      </c>
      <c r="DE31" s="692"/>
      <c r="DF31" s="692"/>
      <c r="DG31" s="692"/>
      <c r="DH31" s="692"/>
      <c r="DI31" s="692"/>
      <c r="DJ31" s="692"/>
      <c r="DK31" s="693"/>
      <c r="DL31" s="668">
        <v>153117</v>
      </c>
      <c r="DM31" s="692"/>
      <c r="DN31" s="692"/>
      <c r="DO31" s="692"/>
      <c r="DP31" s="692"/>
      <c r="DQ31" s="692"/>
      <c r="DR31" s="692"/>
      <c r="DS31" s="692"/>
      <c r="DT31" s="692"/>
      <c r="DU31" s="692"/>
      <c r="DV31" s="693"/>
      <c r="DW31" s="664">
        <v>0.5</v>
      </c>
      <c r="DX31" s="690"/>
      <c r="DY31" s="690"/>
      <c r="DZ31" s="690"/>
      <c r="EA31" s="690"/>
      <c r="EB31" s="690"/>
      <c r="EC31" s="691"/>
    </row>
    <row r="32" spans="2:133" ht="11.25" customHeight="1" x14ac:dyDescent="0.15">
      <c r="B32" s="656" t="s">
        <v>314</v>
      </c>
      <c r="C32" s="657"/>
      <c r="D32" s="657"/>
      <c r="E32" s="657"/>
      <c r="F32" s="657"/>
      <c r="G32" s="657"/>
      <c r="H32" s="657"/>
      <c r="I32" s="657"/>
      <c r="J32" s="657"/>
      <c r="K32" s="657"/>
      <c r="L32" s="657"/>
      <c r="M32" s="657"/>
      <c r="N32" s="657"/>
      <c r="O32" s="657"/>
      <c r="P32" s="657"/>
      <c r="Q32" s="658"/>
      <c r="R32" s="659">
        <v>3878155</v>
      </c>
      <c r="S32" s="660"/>
      <c r="T32" s="660"/>
      <c r="U32" s="660"/>
      <c r="V32" s="660"/>
      <c r="W32" s="660"/>
      <c r="X32" s="660"/>
      <c r="Y32" s="661"/>
      <c r="Z32" s="662">
        <v>7.4</v>
      </c>
      <c r="AA32" s="662"/>
      <c r="AB32" s="662"/>
      <c r="AC32" s="662"/>
      <c r="AD32" s="663" t="s">
        <v>130</v>
      </c>
      <c r="AE32" s="663"/>
      <c r="AF32" s="663"/>
      <c r="AG32" s="663"/>
      <c r="AH32" s="663"/>
      <c r="AI32" s="663"/>
      <c r="AJ32" s="663"/>
      <c r="AK32" s="663"/>
      <c r="AL32" s="664" t="s">
        <v>130</v>
      </c>
      <c r="AM32" s="665"/>
      <c r="AN32" s="665"/>
      <c r="AO32" s="666"/>
      <c r="AP32" s="707"/>
      <c r="AQ32" s="708"/>
      <c r="AR32" s="708"/>
      <c r="AS32" s="708"/>
      <c r="AT32" s="712"/>
      <c r="AU32" s="214" t="s">
        <v>315</v>
      </c>
      <c r="AX32" s="656" t="s">
        <v>316</v>
      </c>
      <c r="AY32" s="657"/>
      <c r="AZ32" s="657"/>
      <c r="BA32" s="657"/>
      <c r="BB32" s="657"/>
      <c r="BC32" s="657"/>
      <c r="BD32" s="657"/>
      <c r="BE32" s="657"/>
      <c r="BF32" s="658"/>
      <c r="BG32" s="716">
        <v>99.5</v>
      </c>
      <c r="BH32" s="692"/>
      <c r="BI32" s="692"/>
      <c r="BJ32" s="692"/>
      <c r="BK32" s="692"/>
      <c r="BL32" s="692"/>
      <c r="BM32" s="665">
        <v>98.6</v>
      </c>
      <c r="BN32" s="692"/>
      <c r="BO32" s="692"/>
      <c r="BP32" s="692"/>
      <c r="BQ32" s="714"/>
      <c r="BR32" s="716">
        <v>99.5</v>
      </c>
      <c r="BS32" s="692"/>
      <c r="BT32" s="692"/>
      <c r="BU32" s="692"/>
      <c r="BV32" s="692"/>
      <c r="BW32" s="692"/>
      <c r="BX32" s="665">
        <v>98.5</v>
      </c>
      <c r="BY32" s="692"/>
      <c r="BZ32" s="692"/>
      <c r="CA32" s="692"/>
      <c r="CB32" s="714"/>
      <c r="CD32" s="699"/>
      <c r="CE32" s="700"/>
      <c r="CF32" s="656" t="s">
        <v>317</v>
      </c>
      <c r="CG32" s="657"/>
      <c r="CH32" s="657"/>
      <c r="CI32" s="657"/>
      <c r="CJ32" s="657"/>
      <c r="CK32" s="657"/>
      <c r="CL32" s="657"/>
      <c r="CM32" s="657"/>
      <c r="CN32" s="657"/>
      <c r="CO32" s="657"/>
      <c r="CP32" s="657"/>
      <c r="CQ32" s="658"/>
      <c r="CR32" s="659" t="s">
        <v>130</v>
      </c>
      <c r="CS32" s="660"/>
      <c r="CT32" s="660"/>
      <c r="CU32" s="660"/>
      <c r="CV32" s="660"/>
      <c r="CW32" s="660"/>
      <c r="CX32" s="660"/>
      <c r="CY32" s="661"/>
      <c r="CZ32" s="664" t="s">
        <v>130</v>
      </c>
      <c r="DA32" s="690"/>
      <c r="DB32" s="690"/>
      <c r="DC32" s="694"/>
      <c r="DD32" s="668" t="s">
        <v>130</v>
      </c>
      <c r="DE32" s="660"/>
      <c r="DF32" s="660"/>
      <c r="DG32" s="660"/>
      <c r="DH32" s="660"/>
      <c r="DI32" s="660"/>
      <c r="DJ32" s="660"/>
      <c r="DK32" s="661"/>
      <c r="DL32" s="668" t="s">
        <v>130</v>
      </c>
      <c r="DM32" s="660"/>
      <c r="DN32" s="660"/>
      <c r="DO32" s="660"/>
      <c r="DP32" s="660"/>
      <c r="DQ32" s="660"/>
      <c r="DR32" s="660"/>
      <c r="DS32" s="660"/>
      <c r="DT32" s="660"/>
      <c r="DU32" s="660"/>
      <c r="DV32" s="661"/>
      <c r="DW32" s="664" t="s">
        <v>130</v>
      </c>
      <c r="DX32" s="690"/>
      <c r="DY32" s="690"/>
      <c r="DZ32" s="690"/>
      <c r="EA32" s="690"/>
      <c r="EB32" s="690"/>
      <c r="EC32" s="691"/>
    </row>
    <row r="33" spans="2:133" ht="11.25" customHeight="1" x14ac:dyDescent="0.15">
      <c r="B33" s="656" t="s">
        <v>318</v>
      </c>
      <c r="C33" s="657"/>
      <c r="D33" s="657"/>
      <c r="E33" s="657"/>
      <c r="F33" s="657"/>
      <c r="G33" s="657"/>
      <c r="H33" s="657"/>
      <c r="I33" s="657"/>
      <c r="J33" s="657"/>
      <c r="K33" s="657"/>
      <c r="L33" s="657"/>
      <c r="M33" s="657"/>
      <c r="N33" s="657"/>
      <c r="O33" s="657"/>
      <c r="P33" s="657"/>
      <c r="Q33" s="658"/>
      <c r="R33" s="659">
        <v>155411</v>
      </c>
      <c r="S33" s="660"/>
      <c r="T33" s="660"/>
      <c r="U33" s="660"/>
      <c r="V33" s="660"/>
      <c r="W33" s="660"/>
      <c r="X33" s="660"/>
      <c r="Y33" s="661"/>
      <c r="Z33" s="662">
        <v>0.3</v>
      </c>
      <c r="AA33" s="662"/>
      <c r="AB33" s="662"/>
      <c r="AC33" s="662"/>
      <c r="AD33" s="663">
        <v>52741</v>
      </c>
      <c r="AE33" s="663"/>
      <c r="AF33" s="663"/>
      <c r="AG33" s="663"/>
      <c r="AH33" s="663"/>
      <c r="AI33" s="663"/>
      <c r="AJ33" s="663"/>
      <c r="AK33" s="663"/>
      <c r="AL33" s="664">
        <v>0.2</v>
      </c>
      <c r="AM33" s="665"/>
      <c r="AN33" s="665"/>
      <c r="AO33" s="666"/>
      <c r="AP33" s="709"/>
      <c r="AQ33" s="710"/>
      <c r="AR33" s="710"/>
      <c r="AS33" s="710"/>
      <c r="AT33" s="713"/>
      <c r="AU33" s="219"/>
      <c r="AV33" s="219"/>
      <c r="AW33" s="219"/>
      <c r="AX33" s="680" t="s">
        <v>319</v>
      </c>
      <c r="AY33" s="681"/>
      <c r="AZ33" s="681"/>
      <c r="BA33" s="681"/>
      <c r="BB33" s="681"/>
      <c r="BC33" s="681"/>
      <c r="BD33" s="681"/>
      <c r="BE33" s="681"/>
      <c r="BF33" s="682"/>
      <c r="BG33" s="717">
        <v>99.3</v>
      </c>
      <c r="BH33" s="718"/>
      <c r="BI33" s="718"/>
      <c r="BJ33" s="718"/>
      <c r="BK33" s="718"/>
      <c r="BL33" s="718"/>
      <c r="BM33" s="719">
        <v>97.6</v>
      </c>
      <c r="BN33" s="718"/>
      <c r="BO33" s="718"/>
      <c r="BP33" s="718"/>
      <c r="BQ33" s="720"/>
      <c r="BR33" s="717">
        <v>99.4</v>
      </c>
      <c r="BS33" s="718"/>
      <c r="BT33" s="718"/>
      <c r="BU33" s="718"/>
      <c r="BV33" s="718"/>
      <c r="BW33" s="718"/>
      <c r="BX33" s="719">
        <v>97.5</v>
      </c>
      <c r="BY33" s="718"/>
      <c r="BZ33" s="718"/>
      <c r="CA33" s="718"/>
      <c r="CB33" s="720"/>
      <c r="CD33" s="656" t="s">
        <v>320</v>
      </c>
      <c r="CE33" s="657"/>
      <c r="CF33" s="657"/>
      <c r="CG33" s="657"/>
      <c r="CH33" s="657"/>
      <c r="CI33" s="657"/>
      <c r="CJ33" s="657"/>
      <c r="CK33" s="657"/>
      <c r="CL33" s="657"/>
      <c r="CM33" s="657"/>
      <c r="CN33" s="657"/>
      <c r="CO33" s="657"/>
      <c r="CP33" s="657"/>
      <c r="CQ33" s="658"/>
      <c r="CR33" s="659">
        <v>20411190</v>
      </c>
      <c r="CS33" s="692"/>
      <c r="CT33" s="692"/>
      <c r="CU33" s="692"/>
      <c r="CV33" s="692"/>
      <c r="CW33" s="692"/>
      <c r="CX33" s="692"/>
      <c r="CY33" s="693"/>
      <c r="CZ33" s="664">
        <v>40.6</v>
      </c>
      <c r="DA33" s="690"/>
      <c r="DB33" s="690"/>
      <c r="DC33" s="694"/>
      <c r="DD33" s="668">
        <v>16165808</v>
      </c>
      <c r="DE33" s="692"/>
      <c r="DF33" s="692"/>
      <c r="DG33" s="692"/>
      <c r="DH33" s="692"/>
      <c r="DI33" s="692"/>
      <c r="DJ33" s="692"/>
      <c r="DK33" s="693"/>
      <c r="DL33" s="668">
        <v>11339263</v>
      </c>
      <c r="DM33" s="692"/>
      <c r="DN33" s="692"/>
      <c r="DO33" s="692"/>
      <c r="DP33" s="692"/>
      <c r="DQ33" s="692"/>
      <c r="DR33" s="692"/>
      <c r="DS33" s="692"/>
      <c r="DT33" s="692"/>
      <c r="DU33" s="692"/>
      <c r="DV33" s="693"/>
      <c r="DW33" s="664">
        <v>38.9</v>
      </c>
      <c r="DX33" s="690"/>
      <c r="DY33" s="690"/>
      <c r="DZ33" s="690"/>
      <c r="EA33" s="690"/>
      <c r="EB33" s="690"/>
      <c r="EC33" s="691"/>
    </row>
    <row r="34" spans="2:133" ht="11.25" customHeight="1" x14ac:dyDescent="0.15">
      <c r="B34" s="656" t="s">
        <v>321</v>
      </c>
      <c r="C34" s="657"/>
      <c r="D34" s="657"/>
      <c r="E34" s="657"/>
      <c r="F34" s="657"/>
      <c r="G34" s="657"/>
      <c r="H34" s="657"/>
      <c r="I34" s="657"/>
      <c r="J34" s="657"/>
      <c r="K34" s="657"/>
      <c r="L34" s="657"/>
      <c r="M34" s="657"/>
      <c r="N34" s="657"/>
      <c r="O34" s="657"/>
      <c r="P34" s="657"/>
      <c r="Q34" s="658"/>
      <c r="R34" s="659">
        <v>420285</v>
      </c>
      <c r="S34" s="660"/>
      <c r="T34" s="660"/>
      <c r="U34" s="660"/>
      <c r="V34" s="660"/>
      <c r="W34" s="660"/>
      <c r="X34" s="660"/>
      <c r="Y34" s="661"/>
      <c r="Z34" s="662">
        <v>0.8</v>
      </c>
      <c r="AA34" s="662"/>
      <c r="AB34" s="662"/>
      <c r="AC34" s="662"/>
      <c r="AD34" s="663" t="s">
        <v>130</v>
      </c>
      <c r="AE34" s="663"/>
      <c r="AF34" s="663"/>
      <c r="AG34" s="663"/>
      <c r="AH34" s="663"/>
      <c r="AI34" s="663"/>
      <c r="AJ34" s="663"/>
      <c r="AK34" s="663"/>
      <c r="AL34" s="664" t="s">
        <v>130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322</v>
      </c>
      <c r="CE34" s="657"/>
      <c r="CF34" s="657"/>
      <c r="CG34" s="657"/>
      <c r="CH34" s="657"/>
      <c r="CI34" s="657"/>
      <c r="CJ34" s="657"/>
      <c r="CK34" s="657"/>
      <c r="CL34" s="657"/>
      <c r="CM34" s="657"/>
      <c r="CN34" s="657"/>
      <c r="CO34" s="657"/>
      <c r="CP34" s="657"/>
      <c r="CQ34" s="658"/>
      <c r="CR34" s="659">
        <v>6208402</v>
      </c>
      <c r="CS34" s="660"/>
      <c r="CT34" s="660"/>
      <c r="CU34" s="660"/>
      <c r="CV34" s="660"/>
      <c r="CW34" s="660"/>
      <c r="CX34" s="660"/>
      <c r="CY34" s="661"/>
      <c r="CZ34" s="664">
        <v>12.3</v>
      </c>
      <c r="DA34" s="690"/>
      <c r="DB34" s="690"/>
      <c r="DC34" s="694"/>
      <c r="DD34" s="668">
        <v>4108361</v>
      </c>
      <c r="DE34" s="660"/>
      <c r="DF34" s="660"/>
      <c r="DG34" s="660"/>
      <c r="DH34" s="660"/>
      <c r="DI34" s="660"/>
      <c r="DJ34" s="660"/>
      <c r="DK34" s="661"/>
      <c r="DL34" s="668">
        <v>3336781</v>
      </c>
      <c r="DM34" s="660"/>
      <c r="DN34" s="660"/>
      <c r="DO34" s="660"/>
      <c r="DP34" s="660"/>
      <c r="DQ34" s="660"/>
      <c r="DR34" s="660"/>
      <c r="DS34" s="660"/>
      <c r="DT34" s="660"/>
      <c r="DU34" s="660"/>
      <c r="DV34" s="661"/>
      <c r="DW34" s="664">
        <v>11.4</v>
      </c>
      <c r="DX34" s="690"/>
      <c r="DY34" s="690"/>
      <c r="DZ34" s="690"/>
      <c r="EA34" s="690"/>
      <c r="EB34" s="690"/>
      <c r="EC34" s="691"/>
    </row>
    <row r="35" spans="2:133" ht="11.25" customHeight="1" x14ac:dyDescent="0.15">
      <c r="B35" s="656" t="s">
        <v>323</v>
      </c>
      <c r="C35" s="657"/>
      <c r="D35" s="657"/>
      <c r="E35" s="657"/>
      <c r="F35" s="657"/>
      <c r="G35" s="657"/>
      <c r="H35" s="657"/>
      <c r="I35" s="657"/>
      <c r="J35" s="657"/>
      <c r="K35" s="657"/>
      <c r="L35" s="657"/>
      <c r="M35" s="657"/>
      <c r="N35" s="657"/>
      <c r="O35" s="657"/>
      <c r="P35" s="657"/>
      <c r="Q35" s="658"/>
      <c r="R35" s="659">
        <v>1893155</v>
      </c>
      <c r="S35" s="660"/>
      <c r="T35" s="660"/>
      <c r="U35" s="660"/>
      <c r="V35" s="660"/>
      <c r="W35" s="660"/>
      <c r="X35" s="660"/>
      <c r="Y35" s="661"/>
      <c r="Z35" s="662">
        <v>3.6</v>
      </c>
      <c r="AA35" s="662"/>
      <c r="AB35" s="662"/>
      <c r="AC35" s="662"/>
      <c r="AD35" s="663" t="s">
        <v>130</v>
      </c>
      <c r="AE35" s="663"/>
      <c r="AF35" s="663"/>
      <c r="AG35" s="663"/>
      <c r="AH35" s="663"/>
      <c r="AI35" s="663"/>
      <c r="AJ35" s="663"/>
      <c r="AK35" s="663"/>
      <c r="AL35" s="664" t="s">
        <v>242</v>
      </c>
      <c r="AM35" s="665"/>
      <c r="AN35" s="665"/>
      <c r="AO35" s="666"/>
      <c r="AP35" s="222"/>
      <c r="AQ35" s="641" t="s">
        <v>324</v>
      </c>
      <c r="AR35" s="642"/>
      <c r="AS35" s="642"/>
      <c r="AT35" s="642"/>
      <c r="AU35" s="642"/>
      <c r="AV35" s="642"/>
      <c r="AW35" s="642"/>
      <c r="AX35" s="642"/>
      <c r="AY35" s="642"/>
      <c r="AZ35" s="642"/>
      <c r="BA35" s="642"/>
      <c r="BB35" s="642"/>
      <c r="BC35" s="642"/>
      <c r="BD35" s="642"/>
      <c r="BE35" s="642"/>
      <c r="BF35" s="643"/>
      <c r="BG35" s="641" t="s">
        <v>325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326</v>
      </c>
      <c r="CE35" s="657"/>
      <c r="CF35" s="657"/>
      <c r="CG35" s="657"/>
      <c r="CH35" s="657"/>
      <c r="CI35" s="657"/>
      <c r="CJ35" s="657"/>
      <c r="CK35" s="657"/>
      <c r="CL35" s="657"/>
      <c r="CM35" s="657"/>
      <c r="CN35" s="657"/>
      <c r="CO35" s="657"/>
      <c r="CP35" s="657"/>
      <c r="CQ35" s="658"/>
      <c r="CR35" s="659">
        <v>425754</v>
      </c>
      <c r="CS35" s="692"/>
      <c r="CT35" s="692"/>
      <c r="CU35" s="692"/>
      <c r="CV35" s="692"/>
      <c r="CW35" s="692"/>
      <c r="CX35" s="692"/>
      <c r="CY35" s="693"/>
      <c r="CZ35" s="664">
        <v>0.8</v>
      </c>
      <c r="DA35" s="690"/>
      <c r="DB35" s="690"/>
      <c r="DC35" s="694"/>
      <c r="DD35" s="668">
        <v>319028</v>
      </c>
      <c r="DE35" s="692"/>
      <c r="DF35" s="692"/>
      <c r="DG35" s="692"/>
      <c r="DH35" s="692"/>
      <c r="DI35" s="692"/>
      <c r="DJ35" s="692"/>
      <c r="DK35" s="693"/>
      <c r="DL35" s="668">
        <v>269043</v>
      </c>
      <c r="DM35" s="692"/>
      <c r="DN35" s="692"/>
      <c r="DO35" s="692"/>
      <c r="DP35" s="692"/>
      <c r="DQ35" s="692"/>
      <c r="DR35" s="692"/>
      <c r="DS35" s="692"/>
      <c r="DT35" s="692"/>
      <c r="DU35" s="692"/>
      <c r="DV35" s="693"/>
      <c r="DW35" s="664">
        <v>0.9</v>
      </c>
      <c r="DX35" s="690"/>
      <c r="DY35" s="690"/>
      <c r="DZ35" s="690"/>
      <c r="EA35" s="690"/>
      <c r="EB35" s="690"/>
      <c r="EC35" s="691"/>
    </row>
    <row r="36" spans="2:133" ht="11.25" customHeight="1" x14ac:dyDescent="0.15">
      <c r="B36" s="656" t="s">
        <v>327</v>
      </c>
      <c r="C36" s="657"/>
      <c r="D36" s="657"/>
      <c r="E36" s="657"/>
      <c r="F36" s="657"/>
      <c r="G36" s="657"/>
      <c r="H36" s="657"/>
      <c r="I36" s="657"/>
      <c r="J36" s="657"/>
      <c r="K36" s="657"/>
      <c r="L36" s="657"/>
      <c r="M36" s="657"/>
      <c r="N36" s="657"/>
      <c r="O36" s="657"/>
      <c r="P36" s="657"/>
      <c r="Q36" s="658"/>
      <c r="R36" s="659">
        <v>1108121</v>
      </c>
      <c r="S36" s="660"/>
      <c r="T36" s="660"/>
      <c r="U36" s="660"/>
      <c r="V36" s="660"/>
      <c r="W36" s="660"/>
      <c r="X36" s="660"/>
      <c r="Y36" s="661"/>
      <c r="Z36" s="662">
        <v>2.1</v>
      </c>
      <c r="AA36" s="662"/>
      <c r="AB36" s="662"/>
      <c r="AC36" s="662"/>
      <c r="AD36" s="663" t="s">
        <v>130</v>
      </c>
      <c r="AE36" s="663"/>
      <c r="AF36" s="663"/>
      <c r="AG36" s="663"/>
      <c r="AH36" s="663"/>
      <c r="AI36" s="663"/>
      <c r="AJ36" s="663"/>
      <c r="AK36" s="663"/>
      <c r="AL36" s="664" t="s">
        <v>242</v>
      </c>
      <c r="AM36" s="665"/>
      <c r="AN36" s="665"/>
      <c r="AO36" s="666"/>
      <c r="AP36" s="222"/>
      <c r="AQ36" s="725" t="s">
        <v>328</v>
      </c>
      <c r="AR36" s="726"/>
      <c r="AS36" s="726"/>
      <c r="AT36" s="726"/>
      <c r="AU36" s="726"/>
      <c r="AV36" s="726"/>
      <c r="AW36" s="726"/>
      <c r="AX36" s="726"/>
      <c r="AY36" s="727"/>
      <c r="AZ36" s="648">
        <v>6284735</v>
      </c>
      <c r="BA36" s="649"/>
      <c r="BB36" s="649"/>
      <c r="BC36" s="649"/>
      <c r="BD36" s="649"/>
      <c r="BE36" s="649"/>
      <c r="BF36" s="721"/>
      <c r="BG36" s="645" t="s">
        <v>329</v>
      </c>
      <c r="BH36" s="646"/>
      <c r="BI36" s="646"/>
      <c r="BJ36" s="646"/>
      <c r="BK36" s="646"/>
      <c r="BL36" s="646"/>
      <c r="BM36" s="646"/>
      <c r="BN36" s="646"/>
      <c r="BO36" s="646"/>
      <c r="BP36" s="646"/>
      <c r="BQ36" s="646"/>
      <c r="BR36" s="646"/>
      <c r="BS36" s="646"/>
      <c r="BT36" s="646"/>
      <c r="BU36" s="647"/>
      <c r="BV36" s="648">
        <v>132045</v>
      </c>
      <c r="BW36" s="649"/>
      <c r="BX36" s="649"/>
      <c r="BY36" s="649"/>
      <c r="BZ36" s="649"/>
      <c r="CA36" s="649"/>
      <c r="CB36" s="721"/>
      <c r="CD36" s="656" t="s">
        <v>330</v>
      </c>
      <c r="CE36" s="657"/>
      <c r="CF36" s="657"/>
      <c r="CG36" s="657"/>
      <c r="CH36" s="657"/>
      <c r="CI36" s="657"/>
      <c r="CJ36" s="657"/>
      <c r="CK36" s="657"/>
      <c r="CL36" s="657"/>
      <c r="CM36" s="657"/>
      <c r="CN36" s="657"/>
      <c r="CO36" s="657"/>
      <c r="CP36" s="657"/>
      <c r="CQ36" s="658"/>
      <c r="CR36" s="659">
        <v>8734604</v>
      </c>
      <c r="CS36" s="660"/>
      <c r="CT36" s="660"/>
      <c r="CU36" s="660"/>
      <c r="CV36" s="660"/>
      <c r="CW36" s="660"/>
      <c r="CX36" s="660"/>
      <c r="CY36" s="661"/>
      <c r="CZ36" s="664">
        <v>17.399999999999999</v>
      </c>
      <c r="DA36" s="690"/>
      <c r="DB36" s="690"/>
      <c r="DC36" s="694"/>
      <c r="DD36" s="668">
        <v>7981617</v>
      </c>
      <c r="DE36" s="660"/>
      <c r="DF36" s="660"/>
      <c r="DG36" s="660"/>
      <c r="DH36" s="660"/>
      <c r="DI36" s="660"/>
      <c r="DJ36" s="660"/>
      <c r="DK36" s="661"/>
      <c r="DL36" s="668">
        <v>4446533</v>
      </c>
      <c r="DM36" s="660"/>
      <c r="DN36" s="660"/>
      <c r="DO36" s="660"/>
      <c r="DP36" s="660"/>
      <c r="DQ36" s="660"/>
      <c r="DR36" s="660"/>
      <c r="DS36" s="660"/>
      <c r="DT36" s="660"/>
      <c r="DU36" s="660"/>
      <c r="DV36" s="661"/>
      <c r="DW36" s="664">
        <v>15.2</v>
      </c>
      <c r="DX36" s="690"/>
      <c r="DY36" s="690"/>
      <c r="DZ36" s="690"/>
      <c r="EA36" s="690"/>
      <c r="EB36" s="690"/>
      <c r="EC36" s="691"/>
    </row>
    <row r="37" spans="2:133" ht="11.25" customHeight="1" x14ac:dyDescent="0.15">
      <c r="B37" s="656" t="s">
        <v>331</v>
      </c>
      <c r="C37" s="657"/>
      <c r="D37" s="657"/>
      <c r="E37" s="657"/>
      <c r="F37" s="657"/>
      <c r="G37" s="657"/>
      <c r="H37" s="657"/>
      <c r="I37" s="657"/>
      <c r="J37" s="657"/>
      <c r="K37" s="657"/>
      <c r="L37" s="657"/>
      <c r="M37" s="657"/>
      <c r="N37" s="657"/>
      <c r="O37" s="657"/>
      <c r="P37" s="657"/>
      <c r="Q37" s="658"/>
      <c r="R37" s="659">
        <v>592252</v>
      </c>
      <c r="S37" s="660"/>
      <c r="T37" s="660"/>
      <c r="U37" s="660"/>
      <c r="V37" s="660"/>
      <c r="W37" s="660"/>
      <c r="X37" s="660"/>
      <c r="Y37" s="661"/>
      <c r="Z37" s="662">
        <v>1.1000000000000001</v>
      </c>
      <c r="AA37" s="662"/>
      <c r="AB37" s="662"/>
      <c r="AC37" s="662"/>
      <c r="AD37" s="663">
        <v>124819</v>
      </c>
      <c r="AE37" s="663"/>
      <c r="AF37" s="663"/>
      <c r="AG37" s="663"/>
      <c r="AH37" s="663"/>
      <c r="AI37" s="663"/>
      <c r="AJ37" s="663"/>
      <c r="AK37" s="663"/>
      <c r="AL37" s="664">
        <v>0.4</v>
      </c>
      <c r="AM37" s="665"/>
      <c r="AN37" s="665"/>
      <c r="AO37" s="666"/>
      <c r="AQ37" s="722" t="s">
        <v>332</v>
      </c>
      <c r="AR37" s="723"/>
      <c r="AS37" s="723"/>
      <c r="AT37" s="723"/>
      <c r="AU37" s="723"/>
      <c r="AV37" s="723"/>
      <c r="AW37" s="723"/>
      <c r="AX37" s="723"/>
      <c r="AY37" s="724"/>
      <c r="AZ37" s="659">
        <v>1874467</v>
      </c>
      <c r="BA37" s="660"/>
      <c r="BB37" s="660"/>
      <c r="BC37" s="660"/>
      <c r="BD37" s="692"/>
      <c r="BE37" s="692"/>
      <c r="BF37" s="714"/>
      <c r="BG37" s="656" t="s">
        <v>333</v>
      </c>
      <c r="BH37" s="657"/>
      <c r="BI37" s="657"/>
      <c r="BJ37" s="657"/>
      <c r="BK37" s="657"/>
      <c r="BL37" s="657"/>
      <c r="BM37" s="657"/>
      <c r="BN37" s="657"/>
      <c r="BO37" s="657"/>
      <c r="BP37" s="657"/>
      <c r="BQ37" s="657"/>
      <c r="BR37" s="657"/>
      <c r="BS37" s="657"/>
      <c r="BT37" s="657"/>
      <c r="BU37" s="658"/>
      <c r="BV37" s="659">
        <v>-25801</v>
      </c>
      <c r="BW37" s="660"/>
      <c r="BX37" s="660"/>
      <c r="BY37" s="660"/>
      <c r="BZ37" s="660"/>
      <c r="CA37" s="660"/>
      <c r="CB37" s="669"/>
      <c r="CD37" s="656" t="s">
        <v>334</v>
      </c>
      <c r="CE37" s="657"/>
      <c r="CF37" s="657"/>
      <c r="CG37" s="657"/>
      <c r="CH37" s="657"/>
      <c r="CI37" s="657"/>
      <c r="CJ37" s="657"/>
      <c r="CK37" s="657"/>
      <c r="CL37" s="657"/>
      <c r="CM37" s="657"/>
      <c r="CN37" s="657"/>
      <c r="CO37" s="657"/>
      <c r="CP37" s="657"/>
      <c r="CQ37" s="658"/>
      <c r="CR37" s="659">
        <v>3143876</v>
      </c>
      <c r="CS37" s="692"/>
      <c r="CT37" s="692"/>
      <c r="CU37" s="692"/>
      <c r="CV37" s="692"/>
      <c r="CW37" s="692"/>
      <c r="CX37" s="692"/>
      <c r="CY37" s="693"/>
      <c r="CZ37" s="664">
        <v>6.2</v>
      </c>
      <c r="DA37" s="690"/>
      <c r="DB37" s="690"/>
      <c r="DC37" s="694"/>
      <c r="DD37" s="668">
        <v>3094017</v>
      </c>
      <c r="DE37" s="692"/>
      <c r="DF37" s="692"/>
      <c r="DG37" s="692"/>
      <c r="DH37" s="692"/>
      <c r="DI37" s="692"/>
      <c r="DJ37" s="692"/>
      <c r="DK37" s="693"/>
      <c r="DL37" s="668">
        <v>3017067</v>
      </c>
      <c r="DM37" s="692"/>
      <c r="DN37" s="692"/>
      <c r="DO37" s="692"/>
      <c r="DP37" s="692"/>
      <c r="DQ37" s="692"/>
      <c r="DR37" s="692"/>
      <c r="DS37" s="692"/>
      <c r="DT37" s="692"/>
      <c r="DU37" s="692"/>
      <c r="DV37" s="693"/>
      <c r="DW37" s="664">
        <v>10.3</v>
      </c>
      <c r="DX37" s="690"/>
      <c r="DY37" s="690"/>
      <c r="DZ37" s="690"/>
      <c r="EA37" s="690"/>
      <c r="EB37" s="690"/>
      <c r="EC37" s="691"/>
    </row>
    <row r="38" spans="2:133" ht="11.25" customHeight="1" x14ac:dyDescent="0.15">
      <c r="B38" s="656" t="s">
        <v>335</v>
      </c>
      <c r="C38" s="657"/>
      <c r="D38" s="657"/>
      <c r="E38" s="657"/>
      <c r="F38" s="657"/>
      <c r="G38" s="657"/>
      <c r="H38" s="657"/>
      <c r="I38" s="657"/>
      <c r="J38" s="657"/>
      <c r="K38" s="657"/>
      <c r="L38" s="657"/>
      <c r="M38" s="657"/>
      <c r="N38" s="657"/>
      <c r="O38" s="657"/>
      <c r="P38" s="657"/>
      <c r="Q38" s="658"/>
      <c r="R38" s="659">
        <v>2380573</v>
      </c>
      <c r="S38" s="660"/>
      <c r="T38" s="660"/>
      <c r="U38" s="660"/>
      <c r="V38" s="660"/>
      <c r="W38" s="660"/>
      <c r="X38" s="660"/>
      <c r="Y38" s="661"/>
      <c r="Z38" s="662">
        <v>4.5999999999999996</v>
      </c>
      <c r="AA38" s="662"/>
      <c r="AB38" s="662"/>
      <c r="AC38" s="662"/>
      <c r="AD38" s="663" t="s">
        <v>242</v>
      </c>
      <c r="AE38" s="663"/>
      <c r="AF38" s="663"/>
      <c r="AG38" s="663"/>
      <c r="AH38" s="663"/>
      <c r="AI38" s="663"/>
      <c r="AJ38" s="663"/>
      <c r="AK38" s="663"/>
      <c r="AL38" s="664" t="s">
        <v>242</v>
      </c>
      <c r="AM38" s="665"/>
      <c r="AN38" s="665"/>
      <c r="AO38" s="666"/>
      <c r="AQ38" s="722" t="s">
        <v>336</v>
      </c>
      <c r="AR38" s="723"/>
      <c r="AS38" s="723"/>
      <c r="AT38" s="723"/>
      <c r="AU38" s="723"/>
      <c r="AV38" s="723"/>
      <c r="AW38" s="723"/>
      <c r="AX38" s="723"/>
      <c r="AY38" s="724"/>
      <c r="AZ38" s="659">
        <v>80246</v>
      </c>
      <c r="BA38" s="660"/>
      <c r="BB38" s="660"/>
      <c r="BC38" s="660"/>
      <c r="BD38" s="692"/>
      <c r="BE38" s="692"/>
      <c r="BF38" s="714"/>
      <c r="BG38" s="656" t="s">
        <v>337</v>
      </c>
      <c r="BH38" s="657"/>
      <c r="BI38" s="657"/>
      <c r="BJ38" s="657"/>
      <c r="BK38" s="657"/>
      <c r="BL38" s="657"/>
      <c r="BM38" s="657"/>
      <c r="BN38" s="657"/>
      <c r="BO38" s="657"/>
      <c r="BP38" s="657"/>
      <c r="BQ38" s="657"/>
      <c r="BR38" s="657"/>
      <c r="BS38" s="657"/>
      <c r="BT38" s="657"/>
      <c r="BU38" s="658"/>
      <c r="BV38" s="659">
        <v>11736</v>
      </c>
      <c r="BW38" s="660"/>
      <c r="BX38" s="660"/>
      <c r="BY38" s="660"/>
      <c r="BZ38" s="660"/>
      <c r="CA38" s="660"/>
      <c r="CB38" s="669"/>
      <c r="CD38" s="656" t="s">
        <v>338</v>
      </c>
      <c r="CE38" s="657"/>
      <c r="CF38" s="657"/>
      <c r="CG38" s="657"/>
      <c r="CH38" s="657"/>
      <c r="CI38" s="657"/>
      <c r="CJ38" s="657"/>
      <c r="CK38" s="657"/>
      <c r="CL38" s="657"/>
      <c r="CM38" s="657"/>
      <c r="CN38" s="657"/>
      <c r="CO38" s="657"/>
      <c r="CP38" s="657"/>
      <c r="CQ38" s="658"/>
      <c r="CR38" s="659">
        <v>4306816</v>
      </c>
      <c r="CS38" s="660"/>
      <c r="CT38" s="660"/>
      <c r="CU38" s="660"/>
      <c r="CV38" s="660"/>
      <c r="CW38" s="660"/>
      <c r="CX38" s="660"/>
      <c r="CY38" s="661"/>
      <c r="CZ38" s="664">
        <v>8.6</v>
      </c>
      <c r="DA38" s="690"/>
      <c r="DB38" s="690"/>
      <c r="DC38" s="694"/>
      <c r="DD38" s="668">
        <v>3529462</v>
      </c>
      <c r="DE38" s="660"/>
      <c r="DF38" s="660"/>
      <c r="DG38" s="660"/>
      <c r="DH38" s="660"/>
      <c r="DI38" s="660"/>
      <c r="DJ38" s="660"/>
      <c r="DK38" s="661"/>
      <c r="DL38" s="668">
        <v>3286906</v>
      </c>
      <c r="DM38" s="660"/>
      <c r="DN38" s="660"/>
      <c r="DO38" s="660"/>
      <c r="DP38" s="660"/>
      <c r="DQ38" s="660"/>
      <c r="DR38" s="660"/>
      <c r="DS38" s="660"/>
      <c r="DT38" s="660"/>
      <c r="DU38" s="660"/>
      <c r="DV38" s="661"/>
      <c r="DW38" s="664">
        <v>11.3</v>
      </c>
      <c r="DX38" s="690"/>
      <c r="DY38" s="690"/>
      <c r="DZ38" s="690"/>
      <c r="EA38" s="690"/>
      <c r="EB38" s="690"/>
      <c r="EC38" s="691"/>
    </row>
    <row r="39" spans="2:133" ht="11.25" customHeight="1" x14ac:dyDescent="0.15">
      <c r="B39" s="656" t="s">
        <v>339</v>
      </c>
      <c r="C39" s="657"/>
      <c r="D39" s="657"/>
      <c r="E39" s="657"/>
      <c r="F39" s="657"/>
      <c r="G39" s="657"/>
      <c r="H39" s="657"/>
      <c r="I39" s="657"/>
      <c r="J39" s="657"/>
      <c r="K39" s="657"/>
      <c r="L39" s="657"/>
      <c r="M39" s="657"/>
      <c r="N39" s="657"/>
      <c r="O39" s="657"/>
      <c r="P39" s="657"/>
      <c r="Q39" s="658"/>
      <c r="R39" s="659" t="s">
        <v>130</v>
      </c>
      <c r="S39" s="660"/>
      <c r="T39" s="660"/>
      <c r="U39" s="660"/>
      <c r="V39" s="660"/>
      <c r="W39" s="660"/>
      <c r="X39" s="660"/>
      <c r="Y39" s="661"/>
      <c r="Z39" s="662" t="s">
        <v>130</v>
      </c>
      <c r="AA39" s="662"/>
      <c r="AB39" s="662"/>
      <c r="AC39" s="662"/>
      <c r="AD39" s="663" t="s">
        <v>130</v>
      </c>
      <c r="AE39" s="663"/>
      <c r="AF39" s="663"/>
      <c r="AG39" s="663"/>
      <c r="AH39" s="663"/>
      <c r="AI39" s="663"/>
      <c r="AJ39" s="663"/>
      <c r="AK39" s="663"/>
      <c r="AL39" s="664" t="s">
        <v>130</v>
      </c>
      <c r="AM39" s="665"/>
      <c r="AN39" s="665"/>
      <c r="AO39" s="666"/>
      <c r="AQ39" s="722" t="s">
        <v>340</v>
      </c>
      <c r="AR39" s="723"/>
      <c r="AS39" s="723"/>
      <c r="AT39" s="723"/>
      <c r="AU39" s="723"/>
      <c r="AV39" s="723"/>
      <c r="AW39" s="723"/>
      <c r="AX39" s="723"/>
      <c r="AY39" s="724"/>
      <c r="AZ39" s="659">
        <v>70043</v>
      </c>
      <c r="BA39" s="660"/>
      <c r="BB39" s="660"/>
      <c r="BC39" s="660"/>
      <c r="BD39" s="692"/>
      <c r="BE39" s="692"/>
      <c r="BF39" s="714"/>
      <c r="BG39" s="656" t="s">
        <v>341</v>
      </c>
      <c r="BH39" s="657"/>
      <c r="BI39" s="657"/>
      <c r="BJ39" s="657"/>
      <c r="BK39" s="657"/>
      <c r="BL39" s="657"/>
      <c r="BM39" s="657"/>
      <c r="BN39" s="657"/>
      <c r="BO39" s="657"/>
      <c r="BP39" s="657"/>
      <c r="BQ39" s="657"/>
      <c r="BR39" s="657"/>
      <c r="BS39" s="657"/>
      <c r="BT39" s="657"/>
      <c r="BU39" s="658"/>
      <c r="BV39" s="659">
        <v>17059</v>
      </c>
      <c r="BW39" s="660"/>
      <c r="BX39" s="660"/>
      <c r="BY39" s="660"/>
      <c r="BZ39" s="660"/>
      <c r="CA39" s="660"/>
      <c r="CB39" s="669"/>
      <c r="CD39" s="656" t="s">
        <v>342</v>
      </c>
      <c r="CE39" s="657"/>
      <c r="CF39" s="657"/>
      <c r="CG39" s="657"/>
      <c r="CH39" s="657"/>
      <c r="CI39" s="657"/>
      <c r="CJ39" s="657"/>
      <c r="CK39" s="657"/>
      <c r="CL39" s="657"/>
      <c r="CM39" s="657"/>
      <c r="CN39" s="657"/>
      <c r="CO39" s="657"/>
      <c r="CP39" s="657"/>
      <c r="CQ39" s="658"/>
      <c r="CR39" s="659">
        <v>526236</v>
      </c>
      <c r="CS39" s="692"/>
      <c r="CT39" s="692"/>
      <c r="CU39" s="692"/>
      <c r="CV39" s="692"/>
      <c r="CW39" s="692"/>
      <c r="CX39" s="692"/>
      <c r="CY39" s="693"/>
      <c r="CZ39" s="664">
        <v>1</v>
      </c>
      <c r="DA39" s="690"/>
      <c r="DB39" s="690"/>
      <c r="DC39" s="694"/>
      <c r="DD39" s="668">
        <v>124504</v>
      </c>
      <c r="DE39" s="692"/>
      <c r="DF39" s="692"/>
      <c r="DG39" s="692"/>
      <c r="DH39" s="692"/>
      <c r="DI39" s="692"/>
      <c r="DJ39" s="692"/>
      <c r="DK39" s="693"/>
      <c r="DL39" s="668" t="s">
        <v>130</v>
      </c>
      <c r="DM39" s="692"/>
      <c r="DN39" s="692"/>
      <c r="DO39" s="692"/>
      <c r="DP39" s="692"/>
      <c r="DQ39" s="692"/>
      <c r="DR39" s="692"/>
      <c r="DS39" s="692"/>
      <c r="DT39" s="692"/>
      <c r="DU39" s="692"/>
      <c r="DV39" s="693"/>
      <c r="DW39" s="664" t="s">
        <v>242</v>
      </c>
      <c r="DX39" s="690"/>
      <c r="DY39" s="690"/>
      <c r="DZ39" s="690"/>
      <c r="EA39" s="690"/>
      <c r="EB39" s="690"/>
      <c r="EC39" s="691"/>
    </row>
    <row r="40" spans="2:133" ht="11.25" customHeight="1" x14ac:dyDescent="0.15">
      <c r="B40" s="656" t="s">
        <v>343</v>
      </c>
      <c r="C40" s="657"/>
      <c r="D40" s="657"/>
      <c r="E40" s="657"/>
      <c r="F40" s="657"/>
      <c r="G40" s="657"/>
      <c r="H40" s="657"/>
      <c r="I40" s="657"/>
      <c r="J40" s="657"/>
      <c r="K40" s="657"/>
      <c r="L40" s="657"/>
      <c r="M40" s="657"/>
      <c r="N40" s="657"/>
      <c r="O40" s="657"/>
      <c r="P40" s="657"/>
      <c r="Q40" s="658"/>
      <c r="R40" s="659">
        <v>470173</v>
      </c>
      <c r="S40" s="660"/>
      <c r="T40" s="660"/>
      <c r="U40" s="660"/>
      <c r="V40" s="660"/>
      <c r="W40" s="660"/>
      <c r="X40" s="660"/>
      <c r="Y40" s="661"/>
      <c r="Z40" s="662">
        <v>0.9</v>
      </c>
      <c r="AA40" s="662"/>
      <c r="AB40" s="662"/>
      <c r="AC40" s="662"/>
      <c r="AD40" s="663" t="s">
        <v>242</v>
      </c>
      <c r="AE40" s="663"/>
      <c r="AF40" s="663"/>
      <c r="AG40" s="663"/>
      <c r="AH40" s="663"/>
      <c r="AI40" s="663"/>
      <c r="AJ40" s="663"/>
      <c r="AK40" s="663"/>
      <c r="AL40" s="664" t="s">
        <v>130</v>
      </c>
      <c r="AM40" s="665"/>
      <c r="AN40" s="665"/>
      <c r="AO40" s="666"/>
      <c r="AQ40" s="722" t="s">
        <v>344</v>
      </c>
      <c r="AR40" s="723"/>
      <c r="AS40" s="723"/>
      <c r="AT40" s="723"/>
      <c r="AU40" s="723"/>
      <c r="AV40" s="723"/>
      <c r="AW40" s="723"/>
      <c r="AX40" s="723"/>
      <c r="AY40" s="724"/>
      <c r="AZ40" s="659">
        <v>23206</v>
      </c>
      <c r="BA40" s="660"/>
      <c r="BB40" s="660"/>
      <c r="BC40" s="660"/>
      <c r="BD40" s="692"/>
      <c r="BE40" s="692"/>
      <c r="BF40" s="714"/>
      <c r="BG40" s="707" t="s">
        <v>345</v>
      </c>
      <c r="BH40" s="708"/>
      <c r="BI40" s="708"/>
      <c r="BJ40" s="708"/>
      <c r="BK40" s="708"/>
      <c r="BL40" s="223"/>
      <c r="BM40" s="657" t="s">
        <v>346</v>
      </c>
      <c r="BN40" s="657"/>
      <c r="BO40" s="657"/>
      <c r="BP40" s="657"/>
      <c r="BQ40" s="657"/>
      <c r="BR40" s="657"/>
      <c r="BS40" s="657"/>
      <c r="BT40" s="657"/>
      <c r="BU40" s="658"/>
      <c r="BV40" s="659">
        <v>93</v>
      </c>
      <c r="BW40" s="660"/>
      <c r="BX40" s="660"/>
      <c r="BY40" s="660"/>
      <c r="BZ40" s="660"/>
      <c r="CA40" s="660"/>
      <c r="CB40" s="669"/>
      <c r="CD40" s="656" t="s">
        <v>347</v>
      </c>
      <c r="CE40" s="657"/>
      <c r="CF40" s="657"/>
      <c r="CG40" s="657"/>
      <c r="CH40" s="657"/>
      <c r="CI40" s="657"/>
      <c r="CJ40" s="657"/>
      <c r="CK40" s="657"/>
      <c r="CL40" s="657"/>
      <c r="CM40" s="657"/>
      <c r="CN40" s="657"/>
      <c r="CO40" s="657"/>
      <c r="CP40" s="657"/>
      <c r="CQ40" s="658"/>
      <c r="CR40" s="659">
        <v>209378</v>
      </c>
      <c r="CS40" s="660"/>
      <c r="CT40" s="660"/>
      <c r="CU40" s="660"/>
      <c r="CV40" s="660"/>
      <c r="CW40" s="660"/>
      <c r="CX40" s="660"/>
      <c r="CY40" s="661"/>
      <c r="CZ40" s="664">
        <v>0.4</v>
      </c>
      <c r="DA40" s="690"/>
      <c r="DB40" s="690"/>
      <c r="DC40" s="694"/>
      <c r="DD40" s="668">
        <v>102836</v>
      </c>
      <c r="DE40" s="660"/>
      <c r="DF40" s="660"/>
      <c r="DG40" s="660"/>
      <c r="DH40" s="660"/>
      <c r="DI40" s="660"/>
      <c r="DJ40" s="660"/>
      <c r="DK40" s="661"/>
      <c r="DL40" s="668" t="s">
        <v>130</v>
      </c>
      <c r="DM40" s="660"/>
      <c r="DN40" s="660"/>
      <c r="DO40" s="660"/>
      <c r="DP40" s="660"/>
      <c r="DQ40" s="660"/>
      <c r="DR40" s="660"/>
      <c r="DS40" s="660"/>
      <c r="DT40" s="660"/>
      <c r="DU40" s="660"/>
      <c r="DV40" s="661"/>
      <c r="DW40" s="664" t="s">
        <v>130</v>
      </c>
      <c r="DX40" s="690"/>
      <c r="DY40" s="690"/>
      <c r="DZ40" s="690"/>
      <c r="EA40" s="690"/>
      <c r="EB40" s="690"/>
      <c r="EC40" s="691"/>
    </row>
    <row r="41" spans="2:133" ht="11.25" customHeight="1" x14ac:dyDescent="0.15">
      <c r="B41" s="680" t="s">
        <v>348</v>
      </c>
      <c r="C41" s="681"/>
      <c r="D41" s="681"/>
      <c r="E41" s="681"/>
      <c r="F41" s="681"/>
      <c r="G41" s="681"/>
      <c r="H41" s="681"/>
      <c r="I41" s="681"/>
      <c r="J41" s="681"/>
      <c r="K41" s="681"/>
      <c r="L41" s="681"/>
      <c r="M41" s="681"/>
      <c r="N41" s="681"/>
      <c r="O41" s="681"/>
      <c r="P41" s="681"/>
      <c r="Q41" s="682"/>
      <c r="R41" s="731">
        <v>52247762</v>
      </c>
      <c r="S41" s="732"/>
      <c r="T41" s="732"/>
      <c r="U41" s="732"/>
      <c r="V41" s="732"/>
      <c r="W41" s="732"/>
      <c r="X41" s="732"/>
      <c r="Y41" s="736"/>
      <c r="Z41" s="737">
        <v>100</v>
      </c>
      <c r="AA41" s="737"/>
      <c r="AB41" s="737"/>
      <c r="AC41" s="737"/>
      <c r="AD41" s="738">
        <v>28690906</v>
      </c>
      <c r="AE41" s="738"/>
      <c r="AF41" s="738"/>
      <c r="AG41" s="738"/>
      <c r="AH41" s="738"/>
      <c r="AI41" s="738"/>
      <c r="AJ41" s="738"/>
      <c r="AK41" s="738"/>
      <c r="AL41" s="739">
        <v>100</v>
      </c>
      <c r="AM41" s="719"/>
      <c r="AN41" s="719"/>
      <c r="AO41" s="740"/>
      <c r="AQ41" s="722" t="s">
        <v>349</v>
      </c>
      <c r="AR41" s="723"/>
      <c r="AS41" s="723"/>
      <c r="AT41" s="723"/>
      <c r="AU41" s="723"/>
      <c r="AV41" s="723"/>
      <c r="AW41" s="723"/>
      <c r="AX41" s="723"/>
      <c r="AY41" s="724"/>
      <c r="AZ41" s="659">
        <v>888147</v>
      </c>
      <c r="BA41" s="660"/>
      <c r="BB41" s="660"/>
      <c r="BC41" s="660"/>
      <c r="BD41" s="692"/>
      <c r="BE41" s="692"/>
      <c r="BF41" s="714"/>
      <c r="BG41" s="707"/>
      <c r="BH41" s="708"/>
      <c r="BI41" s="708"/>
      <c r="BJ41" s="708"/>
      <c r="BK41" s="708"/>
      <c r="BL41" s="223"/>
      <c r="BM41" s="657" t="s">
        <v>350</v>
      </c>
      <c r="BN41" s="657"/>
      <c r="BO41" s="657"/>
      <c r="BP41" s="657"/>
      <c r="BQ41" s="657"/>
      <c r="BR41" s="657"/>
      <c r="BS41" s="657"/>
      <c r="BT41" s="657"/>
      <c r="BU41" s="658"/>
      <c r="BV41" s="659" t="s">
        <v>242</v>
      </c>
      <c r="BW41" s="660"/>
      <c r="BX41" s="660"/>
      <c r="BY41" s="660"/>
      <c r="BZ41" s="660"/>
      <c r="CA41" s="660"/>
      <c r="CB41" s="669"/>
      <c r="CD41" s="656" t="s">
        <v>351</v>
      </c>
      <c r="CE41" s="657"/>
      <c r="CF41" s="657"/>
      <c r="CG41" s="657"/>
      <c r="CH41" s="657"/>
      <c r="CI41" s="657"/>
      <c r="CJ41" s="657"/>
      <c r="CK41" s="657"/>
      <c r="CL41" s="657"/>
      <c r="CM41" s="657"/>
      <c r="CN41" s="657"/>
      <c r="CO41" s="657"/>
      <c r="CP41" s="657"/>
      <c r="CQ41" s="658"/>
      <c r="CR41" s="659" t="s">
        <v>242</v>
      </c>
      <c r="CS41" s="692"/>
      <c r="CT41" s="692"/>
      <c r="CU41" s="692"/>
      <c r="CV41" s="692"/>
      <c r="CW41" s="692"/>
      <c r="CX41" s="692"/>
      <c r="CY41" s="693"/>
      <c r="CZ41" s="664" t="s">
        <v>130</v>
      </c>
      <c r="DA41" s="690"/>
      <c r="DB41" s="690"/>
      <c r="DC41" s="694"/>
      <c r="DD41" s="668" t="s">
        <v>130</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352</v>
      </c>
      <c r="AR42" s="729"/>
      <c r="AS42" s="729"/>
      <c r="AT42" s="729"/>
      <c r="AU42" s="729"/>
      <c r="AV42" s="729"/>
      <c r="AW42" s="729"/>
      <c r="AX42" s="729"/>
      <c r="AY42" s="730"/>
      <c r="AZ42" s="731">
        <v>3348626</v>
      </c>
      <c r="BA42" s="732"/>
      <c r="BB42" s="732"/>
      <c r="BC42" s="732"/>
      <c r="BD42" s="718"/>
      <c r="BE42" s="718"/>
      <c r="BF42" s="720"/>
      <c r="BG42" s="709"/>
      <c r="BH42" s="710"/>
      <c r="BI42" s="710"/>
      <c r="BJ42" s="710"/>
      <c r="BK42" s="710"/>
      <c r="BL42" s="224"/>
      <c r="BM42" s="681" t="s">
        <v>353</v>
      </c>
      <c r="BN42" s="681"/>
      <c r="BO42" s="681"/>
      <c r="BP42" s="681"/>
      <c r="BQ42" s="681"/>
      <c r="BR42" s="681"/>
      <c r="BS42" s="681"/>
      <c r="BT42" s="681"/>
      <c r="BU42" s="682"/>
      <c r="BV42" s="731">
        <v>399</v>
      </c>
      <c r="BW42" s="732"/>
      <c r="BX42" s="732"/>
      <c r="BY42" s="732"/>
      <c r="BZ42" s="732"/>
      <c r="CA42" s="732"/>
      <c r="CB42" s="741"/>
      <c r="CD42" s="656" t="s">
        <v>354</v>
      </c>
      <c r="CE42" s="657"/>
      <c r="CF42" s="657"/>
      <c r="CG42" s="657"/>
      <c r="CH42" s="657"/>
      <c r="CI42" s="657"/>
      <c r="CJ42" s="657"/>
      <c r="CK42" s="657"/>
      <c r="CL42" s="657"/>
      <c r="CM42" s="657"/>
      <c r="CN42" s="657"/>
      <c r="CO42" s="657"/>
      <c r="CP42" s="657"/>
      <c r="CQ42" s="658"/>
      <c r="CR42" s="659">
        <v>4325714</v>
      </c>
      <c r="CS42" s="692"/>
      <c r="CT42" s="692"/>
      <c r="CU42" s="692"/>
      <c r="CV42" s="692"/>
      <c r="CW42" s="692"/>
      <c r="CX42" s="692"/>
      <c r="CY42" s="693"/>
      <c r="CZ42" s="664">
        <v>8.6</v>
      </c>
      <c r="DA42" s="690"/>
      <c r="DB42" s="690"/>
      <c r="DC42" s="694"/>
      <c r="DD42" s="668">
        <v>1352326</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355</v>
      </c>
      <c r="CD43" s="656" t="s">
        <v>356</v>
      </c>
      <c r="CE43" s="657"/>
      <c r="CF43" s="657"/>
      <c r="CG43" s="657"/>
      <c r="CH43" s="657"/>
      <c r="CI43" s="657"/>
      <c r="CJ43" s="657"/>
      <c r="CK43" s="657"/>
      <c r="CL43" s="657"/>
      <c r="CM43" s="657"/>
      <c r="CN43" s="657"/>
      <c r="CO43" s="657"/>
      <c r="CP43" s="657"/>
      <c r="CQ43" s="658"/>
      <c r="CR43" s="659">
        <v>167181</v>
      </c>
      <c r="CS43" s="692"/>
      <c r="CT43" s="692"/>
      <c r="CU43" s="692"/>
      <c r="CV43" s="692"/>
      <c r="CW43" s="692"/>
      <c r="CX43" s="692"/>
      <c r="CY43" s="693"/>
      <c r="CZ43" s="664">
        <v>0.3</v>
      </c>
      <c r="DA43" s="690"/>
      <c r="DB43" s="690"/>
      <c r="DC43" s="694"/>
      <c r="DD43" s="668">
        <v>159332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358</v>
      </c>
      <c r="CG44" s="657"/>
      <c r="CH44" s="657"/>
      <c r="CI44" s="657"/>
      <c r="CJ44" s="657"/>
      <c r="CK44" s="657"/>
      <c r="CL44" s="657"/>
      <c r="CM44" s="657"/>
      <c r="CN44" s="657"/>
      <c r="CO44" s="657"/>
      <c r="CP44" s="657"/>
      <c r="CQ44" s="658"/>
      <c r="CR44" s="659">
        <v>4183288</v>
      </c>
      <c r="CS44" s="660"/>
      <c r="CT44" s="660"/>
      <c r="CU44" s="660"/>
      <c r="CV44" s="660"/>
      <c r="CW44" s="660"/>
      <c r="CX44" s="660"/>
      <c r="CY44" s="661"/>
      <c r="CZ44" s="664">
        <v>8.3000000000000007</v>
      </c>
      <c r="DA44" s="665"/>
      <c r="DB44" s="665"/>
      <c r="DC44" s="671"/>
      <c r="DD44" s="668">
        <v>1346277</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360</v>
      </c>
      <c r="CG45" s="657"/>
      <c r="CH45" s="657"/>
      <c r="CI45" s="657"/>
      <c r="CJ45" s="657"/>
      <c r="CK45" s="657"/>
      <c r="CL45" s="657"/>
      <c r="CM45" s="657"/>
      <c r="CN45" s="657"/>
      <c r="CO45" s="657"/>
      <c r="CP45" s="657"/>
      <c r="CQ45" s="658"/>
      <c r="CR45" s="659">
        <v>1847920</v>
      </c>
      <c r="CS45" s="692"/>
      <c r="CT45" s="692"/>
      <c r="CU45" s="692"/>
      <c r="CV45" s="692"/>
      <c r="CW45" s="692"/>
      <c r="CX45" s="692"/>
      <c r="CY45" s="693"/>
      <c r="CZ45" s="664">
        <v>3.7</v>
      </c>
      <c r="DA45" s="690"/>
      <c r="DB45" s="690"/>
      <c r="DC45" s="694"/>
      <c r="DD45" s="668">
        <v>189389</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361</v>
      </c>
      <c r="CG46" s="657"/>
      <c r="CH46" s="657"/>
      <c r="CI46" s="657"/>
      <c r="CJ46" s="657"/>
      <c r="CK46" s="657"/>
      <c r="CL46" s="657"/>
      <c r="CM46" s="657"/>
      <c r="CN46" s="657"/>
      <c r="CO46" s="657"/>
      <c r="CP46" s="657"/>
      <c r="CQ46" s="658"/>
      <c r="CR46" s="659">
        <v>2188922</v>
      </c>
      <c r="CS46" s="660"/>
      <c r="CT46" s="660"/>
      <c r="CU46" s="660"/>
      <c r="CV46" s="660"/>
      <c r="CW46" s="660"/>
      <c r="CX46" s="660"/>
      <c r="CY46" s="661"/>
      <c r="CZ46" s="664">
        <v>4.4000000000000004</v>
      </c>
      <c r="DA46" s="665"/>
      <c r="DB46" s="665"/>
      <c r="DC46" s="671"/>
      <c r="DD46" s="668">
        <v>1132677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362</v>
      </c>
      <c r="CG47" s="657"/>
      <c r="CH47" s="657"/>
      <c r="CI47" s="657"/>
      <c r="CJ47" s="657"/>
      <c r="CK47" s="657"/>
      <c r="CL47" s="657"/>
      <c r="CM47" s="657"/>
      <c r="CN47" s="657"/>
      <c r="CO47" s="657"/>
      <c r="CP47" s="657"/>
      <c r="CQ47" s="658"/>
      <c r="CR47" s="659">
        <v>142426</v>
      </c>
      <c r="CS47" s="692"/>
      <c r="CT47" s="692"/>
      <c r="CU47" s="692"/>
      <c r="CV47" s="692"/>
      <c r="CW47" s="692"/>
      <c r="CX47" s="692"/>
      <c r="CY47" s="693"/>
      <c r="CZ47" s="664">
        <v>0.3</v>
      </c>
      <c r="DA47" s="690"/>
      <c r="DB47" s="690"/>
      <c r="DC47" s="694"/>
      <c r="DD47" s="668">
        <v>6049</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363</v>
      </c>
      <c r="CG48" s="657"/>
      <c r="CH48" s="657"/>
      <c r="CI48" s="657"/>
      <c r="CJ48" s="657"/>
      <c r="CK48" s="657"/>
      <c r="CL48" s="657"/>
      <c r="CM48" s="657"/>
      <c r="CN48" s="657"/>
      <c r="CO48" s="657"/>
      <c r="CP48" s="657"/>
      <c r="CQ48" s="658"/>
      <c r="CR48" s="659" t="s">
        <v>242</v>
      </c>
      <c r="CS48" s="660"/>
      <c r="CT48" s="660"/>
      <c r="CU48" s="660"/>
      <c r="CV48" s="660"/>
      <c r="CW48" s="660"/>
      <c r="CX48" s="660"/>
      <c r="CY48" s="661"/>
      <c r="CZ48" s="664" t="s">
        <v>242</v>
      </c>
      <c r="DA48" s="665"/>
      <c r="DB48" s="665"/>
      <c r="DC48" s="671"/>
      <c r="DD48" s="668" t="s">
        <v>130</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364</v>
      </c>
      <c r="CE49" s="681"/>
      <c r="CF49" s="681"/>
      <c r="CG49" s="681"/>
      <c r="CH49" s="681"/>
      <c r="CI49" s="681"/>
      <c r="CJ49" s="681"/>
      <c r="CK49" s="681"/>
      <c r="CL49" s="681"/>
      <c r="CM49" s="681"/>
      <c r="CN49" s="681"/>
      <c r="CO49" s="681"/>
      <c r="CP49" s="681"/>
      <c r="CQ49" s="682"/>
      <c r="CR49" s="731">
        <v>50302264</v>
      </c>
      <c r="CS49" s="718"/>
      <c r="CT49" s="718"/>
      <c r="CU49" s="718"/>
      <c r="CV49" s="718"/>
      <c r="CW49" s="718"/>
      <c r="CX49" s="718"/>
      <c r="CY49" s="747"/>
      <c r="CZ49" s="739">
        <v>100</v>
      </c>
      <c r="DA49" s="748"/>
      <c r="DB49" s="748"/>
      <c r="DC49" s="749"/>
      <c r="DD49" s="750">
        <v>33532329</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gfFmjAeEQxuKkZidmefkAMXp7ZFSh28DbWdnlHNy1zersRz92iOja3DIxRcfowM4WNxCiT1oPzjr8dh5Ycq4g==" saltValue="IwuAfUR1HT852CCO8oIe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366</v>
      </c>
      <c r="DK2" s="759"/>
      <c r="DL2" s="759"/>
      <c r="DM2" s="759"/>
      <c r="DN2" s="759"/>
      <c r="DO2" s="760"/>
      <c r="DP2" s="228"/>
      <c r="DQ2" s="758" t="s">
        <v>367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370</v>
      </c>
      <c r="B5" s="764"/>
      <c r="C5" s="764"/>
      <c r="D5" s="764"/>
      <c r="E5" s="764"/>
      <c r="F5" s="764"/>
      <c r="G5" s="764"/>
      <c r="H5" s="764"/>
      <c r="I5" s="764"/>
      <c r="J5" s="764"/>
      <c r="K5" s="764"/>
      <c r="L5" s="764"/>
      <c r="M5" s="764"/>
      <c r="N5" s="764"/>
      <c r="O5" s="764"/>
      <c r="P5" s="765"/>
      <c r="Q5" s="769" t="s">
        <v>371</v>
      </c>
      <c r="R5" s="770"/>
      <c r="S5" s="770"/>
      <c r="T5" s="770"/>
      <c r="U5" s="771"/>
      <c r="V5" s="769" t="s">
        <v>372</v>
      </c>
      <c r="W5" s="770"/>
      <c r="X5" s="770"/>
      <c r="Y5" s="770"/>
      <c r="Z5" s="771"/>
      <c r="AA5" s="769" t="s">
        <v>373</v>
      </c>
      <c r="AB5" s="770"/>
      <c r="AC5" s="770"/>
      <c r="AD5" s="770"/>
      <c r="AE5" s="770"/>
      <c r="AF5" s="775" t="s">
        <v>374</v>
      </c>
      <c r="AG5" s="770"/>
      <c r="AH5" s="770"/>
      <c r="AI5" s="770"/>
      <c r="AJ5" s="776"/>
      <c r="AK5" s="770" t="s">
        <v>375</v>
      </c>
      <c r="AL5" s="770"/>
      <c r="AM5" s="770"/>
      <c r="AN5" s="770"/>
      <c r="AO5" s="771"/>
      <c r="AP5" s="769" t="s">
        <v>376</v>
      </c>
      <c r="AQ5" s="770"/>
      <c r="AR5" s="770"/>
      <c r="AS5" s="770"/>
      <c r="AT5" s="771"/>
      <c r="AU5" s="769" t="s">
        <v>377</v>
      </c>
      <c r="AV5" s="770"/>
      <c r="AW5" s="770"/>
      <c r="AX5" s="770"/>
      <c r="AY5" s="776"/>
      <c r="AZ5" s="232"/>
      <c r="BA5" s="232"/>
      <c r="BB5" s="232"/>
      <c r="BC5" s="232"/>
      <c r="BD5" s="232"/>
      <c r="BE5" s="233"/>
      <c r="BF5" s="233"/>
      <c r="BG5" s="233"/>
      <c r="BH5" s="233"/>
      <c r="BI5" s="233"/>
      <c r="BJ5" s="233"/>
      <c r="BK5" s="233"/>
      <c r="BL5" s="233"/>
      <c r="BM5" s="233"/>
      <c r="BN5" s="233"/>
      <c r="BO5" s="233"/>
      <c r="BP5" s="233"/>
      <c r="BQ5" s="763" t="s">
        <v>378</v>
      </c>
      <c r="BR5" s="764"/>
      <c r="BS5" s="764"/>
      <c r="BT5" s="764"/>
      <c r="BU5" s="764"/>
      <c r="BV5" s="764"/>
      <c r="BW5" s="764"/>
      <c r="BX5" s="764"/>
      <c r="BY5" s="764"/>
      <c r="BZ5" s="764"/>
      <c r="CA5" s="764"/>
      <c r="CB5" s="764"/>
      <c r="CC5" s="764"/>
      <c r="CD5" s="764"/>
      <c r="CE5" s="764"/>
      <c r="CF5" s="764"/>
      <c r="CG5" s="765"/>
      <c r="CH5" s="769" t="s">
        <v>379</v>
      </c>
      <c r="CI5" s="770"/>
      <c r="CJ5" s="770"/>
      <c r="CK5" s="770"/>
      <c r="CL5" s="771"/>
      <c r="CM5" s="769" t="s">
        <v>380</v>
      </c>
      <c r="CN5" s="770"/>
      <c r="CO5" s="770"/>
      <c r="CP5" s="770"/>
      <c r="CQ5" s="771"/>
      <c r="CR5" s="769" t="s">
        <v>381</v>
      </c>
      <c r="CS5" s="770"/>
      <c r="CT5" s="770"/>
      <c r="CU5" s="770"/>
      <c r="CV5" s="771"/>
      <c r="CW5" s="769" t="s">
        <v>382</v>
      </c>
      <c r="CX5" s="770"/>
      <c r="CY5" s="770"/>
      <c r="CZ5" s="770"/>
      <c r="DA5" s="771"/>
      <c r="DB5" s="769" t="s">
        <v>383</v>
      </c>
      <c r="DC5" s="770"/>
      <c r="DD5" s="770"/>
      <c r="DE5" s="770"/>
      <c r="DF5" s="771"/>
      <c r="DG5" s="799" t="s">
        <v>384</v>
      </c>
      <c r="DH5" s="800"/>
      <c r="DI5" s="800"/>
      <c r="DJ5" s="800"/>
      <c r="DK5" s="801"/>
      <c r="DL5" s="799" t="s">
        <v>385</v>
      </c>
      <c r="DM5" s="800"/>
      <c r="DN5" s="800"/>
      <c r="DO5" s="800"/>
      <c r="DP5" s="801"/>
      <c r="DQ5" s="769" t="s">
        <v>386</v>
      </c>
      <c r="DR5" s="770"/>
      <c r="DS5" s="770"/>
      <c r="DT5" s="770"/>
      <c r="DU5" s="771"/>
      <c r="DV5" s="769" t="s">
        <v>377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387</v>
      </c>
      <c r="C7" s="786"/>
      <c r="D7" s="786"/>
      <c r="E7" s="786"/>
      <c r="F7" s="786"/>
      <c r="G7" s="786"/>
      <c r="H7" s="786"/>
      <c r="I7" s="786"/>
      <c r="J7" s="786"/>
      <c r="K7" s="786"/>
      <c r="L7" s="786"/>
      <c r="M7" s="786"/>
      <c r="N7" s="786"/>
      <c r="O7" s="786"/>
      <c r="P7" s="787"/>
      <c r="Q7" s="788">
        <v>52190</v>
      </c>
      <c r="R7" s="789"/>
      <c r="S7" s="789"/>
      <c r="T7" s="789"/>
      <c r="U7" s="789"/>
      <c r="V7" s="789">
        <v>50251</v>
      </c>
      <c r="W7" s="789"/>
      <c r="X7" s="789"/>
      <c r="Y7" s="789"/>
      <c r="Z7" s="789"/>
      <c r="AA7" s="789">
        <v>1939</v>
      </c>
      <c r="AB7" s="789"/>
      <c r="AC7" s="789"/>
      <c r="AD7" s="789"/>
      <c r="AE7" s="790"/>
      <c r="AF7" s="791">
        <v>1859</v>
      </c>
      <c r="AG7" s="792"/>
      <c r="AH7" s="792"/>
      <c r="AI7" s="792"/>
      <c r="AJ7" s="793"/>
      <c r="AK7" s="794">
        <v>1892</v>
      </c>
      <c r="AL7" s="795"/>
      <c r="AM7" s="795"/>
      <c r="AN7" s="795"/>
      <c r="AO7" s="795"/>
      <c r="AP7" s="795">
        <v>58523</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621</v>
      </c>
      <c r="BS7" s="782" t="s">
        <v>612</v>
      </c>
      <c r="BT7" s="783"/>
      <c r="BU7" s="783"/>
      <c r="BV7" s="783"/>
      <c r="BW7" s="783"/>
      <c r="BX7" s="783"/>
      <c r="BY7" s="783"/>
      <c r="BZ7" s="783"/>
      <c r="CA7" s="783"/>
      <c r="CB7" s="783"/>
      <c r="CC7" s="783"/>
      <c r="CD7" s="783"/>
      <c r="CE7" s="783"/>
      <c r="CF7" s="783"/>
      <c r="CG7" s="798"/>
      <c r="CH7" s="779">
        <v>27</v>
      </c>
      <c r="CI7" s="780"/>
      <c r="CJ7" s="780"/>
      <c r="CK7" s="780"/>
      <c r="CL7" s="781"/>
      <c r="CM7" s="779">
        <v>1058</v>
      </c>
      <c r="CN7" s="780"/>
      <c r="CO7" s="780"/>
      <c r="CP7" s="780"/>
      <c r="CQ7" s="781"/>
      <c r="CR7" s="779">
        <v>3</v>
      </c>
      <c r="CS7" s="780"/>
      <c r="CT7" s="780"/>
      <c r="CU7" s="780"/>
      <c r="CV7" s="781"/>
      <c r="CW7" s="779">
        <v>162</v>
      </c>
      <c r="CX7" s="780"/>
      <c r="CY7" s="780"/>
      <c r="CZ7" s="780"/>
      <c r="DA7" s="781"/>
      <c r="DB7" s="779" t="s">
        <v>594</v>
      </c>
      <c r="DC7" s="780"/>
      <c r="DD7" s="780"/>
      <c r="DE7" s="780"/>
      <c r="DF7" s="781"/>
      <c r="DG7" s="779" t="s">
        <v>595</v>
      </c>
      <c r="DH7" s="780"/>
      <c r="DI7" s="780"/>
      <c r="DJ7" s="780"/>
      <c r="DK7" s="781"/>
      <c r="DL7" s="779">
        <v>510</v>
      </c>
      <c r="DM7" s="780"/>
      <c r="DN7" s="780"/>
      <c r="DO7" s="780"/>
      <c r="DP7" s="781"/>
      <c r="DQ7" s="779" t="s">
        <v>594</v>
      </c>
      <c r="DR7" s="780"/>
      <c r="DS7" s="780"/>
      <c r="DT7" s="780"/>
      <c r="DU7" s="781"/>
      <c r="DV7" s="782"/>
      <c r="DW7" s="783"/>
      <c r="DX7" s="783"/>
      <c r="DY7" s="783"/>
      <c r="DZ7" s="784"/>
      <c r="EA7" s="234"/>
    </row>
    <row r="8" spans="1:131" s="235" customFormat="1" ht="26.25" customHeight="1" x14ac:dyDescent="0.15">
      <c r="A8" s="238">
        <v>2</v>
      </c>
      <c r="B8" s="816" t="s">
        <v>388</v>
      </c>
      <c r="C8" s="817"/>
      <c r="D8" s="817"/>
      <c r="E8" s="817"/>
      <c r="F8" s="817"/>
      <c r="G8" s="817"/>
      <c r="H8" s="817"/>
      <c r="I8" s="817"/>
      <c r="J8" s="817"/>
      <c r="K8" s="817"/>
      <c r="L8" s="817"/>
      <c r="M8" s="817"/>
      <c r="N8" s="817"/>
      <c r="O8" s="817"/>
      <c r="P8" s="818"/>
      <c r="Q8" s="819">
        <v>7</v>
      </c>
      <c r="R8" s="820"/>
      <c r="S8" s="820"/>
      <c r="T8" s="820"/>
      <c r="U8" s="820"/>
      <c r="V8" s="820">
        <v>0</v>
      </c>
      <c r="W8" s="820"/>
      <c r="X8" s="820"/>
      <c r="Y8" s="820"/>
      <c r="Z8" s="820"/>
      <c r="AA8" s="820">
        <v>6</v>
      </c>
      <c r="AB8" s="820"/>
      <c r="AC8" s="820"/>
      <c r="AD8" s="820"/>
      <c r="AE8" s="821"/>
      <c r="AF8" s="822" t="s">
        <v>389</v>
      </c>
      <c r="AG8" s="823"/>
      <c r="AH8" s="823"/>
      <c r="AI8" s="823"/>
      <c r="AJ8" s="824"/>
      <c r="AK8" s="805" t="s">
        <v>595</v>
      </c>
      <c r="AL8" s="806"/>
      <c r="AM8" s="806"/>
      <c r="AN8" s="806"/>
      <c r="AO8" s="806"/>
      <c r="AP8" s="806" t="s">
        <v>593</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613</v>
      </c>
      <c r="BT8" s="810"/>
      <c r="BU8" s="810"/>
      <c r="BV8" s="810"/>
      <c r="BW8" s="810"/>
      <c r="BX8" s="810"/>
      <c r="BY8" s="810"/>
      <c r="BZ8" s="810"/>
      <c r="CA8" s="810"/>
      <c r="CB8" s="810"/>
      <c r="CC8" s="810"/>
      <c r="CD8" s="810"/>
      <c r="CE8" s="810"/>
      <c r="CF8" s="810"/>
      <c r="CG8" s="811"/>
      <c r="CH8" s="812">
        <v>-2</v>
      </c>
      <c r="CI8" s="813"/>
      <c r="CJ8" s="813"/>
      <c r="CK8" s="813"/>
      <c r="CL8" s="814"/>
      <c r="CM8" s="812">
        <v>179</v>
      </c>
      <c r="CN8" s="813"/>
      <c r="CO8" s="813"/>
      <c r="CP8" s="813"/>
      <c r="CQ8" s="814"/>
      <c r="CR8" s="812">
        <v>70</v>
      </c>
      <c r="CS8" s="813"/>
      <c r="CT8" s="813"/>
      <c r="CU8" s="813"/>
      <c r="CV8" s="814"/>
      <c r="CW8" s="812">
        <v>1</v>
      </c>
      <c r="CX8" s="813"/>
      <c r="CY8" s="813"/>
      <c r="CZ8" s="813"/>
      <c r="DA8" s="814"/>
      <c r="DB8" s="812" t="s">
        <v>626</v>
      </c>
      <c r="DC8" s="813"/>
      <c r="DD8" s="813"/>
      <c r="DE8" s="813"/>
      <c r="DF8" s="814"/>
      <c r="DG8" s="812" t="s">
        <v>595</v>
      </c>
      <c r="DH8" s="813"/>
      <c r="DI8" s="813"/>
      <c r="DJ8" s="813"/>
      <c r="DK8" s="814"/>
      <c r="DL8" s="812" t="s">
        <v>594</v>
      </c>
      <c r="DM8" s="813"/>
      <c r="DN8" s="813"/>
      <c r="DO8" s="813"/>
      <c r="DP8" s="814"/>
      <c r="DQ8" s="812" t="s">
        <v>596</v>
      </c>
      <c r="DR8" s="813"/>
      <c r="DS8" s="813"/>
      <c r="DT8" s="813"/>
      <c r="DU8" s="814"/>
      <c r="DV8" s="809"/>
      <c r="DW8" s="810"/>
      <c r="DX8" s="810"/>
      <c r="DY8" s="810"/>
      <c r="DZ8" s="815"/>
      <c r="EA8" s="234"/>
    </row>
    <row r="9" spans="1:131" s="235" customFormat="1" ht="26.25" customHeight="1" x14ac:dyDescent="0.15">
      <c r="A9" s="238">
        <v>3</v>
      </c>
      <c r="B9" s="816" t="s">
        <v>390</v>
      </c>
      <c r="C9" s="817"/>
      <c r="D9" s="817"/>
      <c r="E9" s="817"/>
      <c r="F9" s="817"/>
      <c r="G9" s="817"/>
      <c r="H9" s="817"/>
      <c r="I9" s="817"/>
      <c r="J9" s="817"/>
      <c r="K9" s="817"/>
      <c r="L9" s="817"/>
      <c r="M9" s="817"/>
      <c r="N9" s="817"/>
      <c r="O9" s="817"/>
      <c r="P9" s="818"/>
      <c r="Q9" s="819">
        <v>1</v>
      </c>
      <c r="R9" s="820"/>
      <c r="S9" s="820"/>
      <c r="T9" s="820"/>
      <c r="U9" s="820"/>
      <c r="V9" s="820">
        <v>1</v>
      </c>
      <c r="W9" s="820"/>
      <c r="X9" s="820"/>
      <c r="Y9" s="820"/>
      <c r="Z9" s="820"/>
      <c r="AA9" s="820">
        <v>0</v>
      </c>
      <c r="AB9" s="820"/>
      <c r="AC9" s="820"/>
      <c r="AD9" s="820"/>
      <c r="AE9" s="821"/>
      <c r="AF9" s="822" t="s">
        <v>391</v>
      </c>
      <c r="AG9" s="823"/>
      <c r="AH9" s="823"/>
      <c r="AI9" s="823"/>
      <c r="AJ9" s="824"/>
      <c r="AK9" s="805" t="s">
        <v>594</v>
      </c>
      <c r="AL9" s="806"/>
      <c r="AM9" s="806"/>
      <c r="AN9" s="806"/>
      <c r="AO9" s="806"/>
      <c r="AP9" s="806" t="s">
        <v>594</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614</v>
      </c>
      <c r="BT9" s="810"/>
      <c r="BU9" s="810"/>
      <c r="BV9" s="810"/>
      <c r="BW9" s="810"/>
      <c r="BX9" s="810"/>
      <c r="BY9" s="810"/>
      <c r="BZ9" s="810"/>
      <c r="CA9" s="810"/>
      <c r="CB9" s="810"/>
      <c r="CC9" s="810"/>
      <c r="CD9" s="810"/>
      <c r="CE9" s="810"/>
      <c r="CF9" s="810"/>
      <c r="CG9" s="811"/>
      <c r="CH9" s="812">
        <v>-2</v>
      </c>
      <c r="CI9" s="813"/>
      <c r="CJ9" s="813"/>
      <c r="CK9" s="813"/>
      <c r="CL9" s="814"/>
      <c r="CM9" s="812">
        <v>194</v>
      </c>
      <c r="CN9" s="813"/>
      <c r="CO9" s="813"/>
      <c r="CP9" s="813"/>
      <c r="CQ9" s="814"/>
      <c r="CR9" s="812">
        <v>160</v>
      </c>
      <c r="CS9" s="813"/>
      <c r="CT9" s="813"/>
      <c r="CU9" s="813"/>
      <c r="CV9" s="814"/>
      <c r="CW9" s="812">
        <v>26</v>
      </c>
      <c r="CX9" s="813"/>
      <c r="CY9" s="813"/>
      <c r="CZ9" s="813"/>
      <c r="DA9" s="814"/>
      <c r="DB9" s="812" t="s">
        <v>626</v>
      </c>
      <c r="DC9" s="813"/>
      <c r="DD9" s="813"/>
      <c r="DE9" s="813"/>
      <c r="DF9" s="814"/>
      <c r="DG9" s="812" t="s">
        <v>628</v>
      </c>
      <c r="DH9" s="813"/>
      <c r="DI9" s="813"/>
      <c r="DJ9" s="813"/>
      <c r="DK9" s="814"/>
      <c r="DL9" s="812" t="s">
        <v>629</v>
      </c>
      <c r="DM9" s="813"/>
      <c r="DN9" s="813"/>
      <c r="DO9" s="813"/>
      <c r="DP9" s="814"/>
      <c r="DQ9" s="812" t="s">
        <v>595</v>
      </c>
      <c r="DR9" s="813"/>
      <c r="DS9" s="813"/>
      <c r="DT9" s="813"/>
      <c r="DU9" s="814"/>
      <c r="DV9" s="809"/>
      <c r="DW9" s="810"/>
      <c r="DX9" s="810"/>
      <c r="DY9" s="810"/>
      <c r="DZ9" s="815"/>
      <c r="EA9" s="234"/>
    </row>
    <row r="10" spans="1:131" s="235" customFormat="1" ht="26.25" customHeight="1" x14ac:dyDescent="0.15">
      <c r="A10" s="238">
        <v>4</v>
      </c>
      <c r="B10" s="816" t="s">
        <v>392</v>
      </c>
      <c r="C10" s="817"/>
      <c r="D10" s="817"/>
      <c r="E10" s="817"/>
      <c r="F10" s="817"/>
      <c r="G10" s="817"/>
      <c r="H10" s="817"/>
      <c r="I10" s="817"/>
      <c r="J10" s="817"/>
      <c r="K10" s="817"/>
      <c r="L10" s="817"/>
      <c r="M10" s="817"/>
      <c r="N10" s="817"/>
      <c r="O10" s="817"/>
      <c r="P10" s="818"/>
      <c r="Q10" s="819">
        <v>9</v>
      </c>
      <c r="R10" s="820"/>
      <c r="S10" s="820"/>
      <c r="T10" s="820"/>
      <c r="U10" s="820"/>
      <c r="V10" s="820">
        <v>9</v>
      </c>
      <c r="W10" s="820"/>
      <c r="X10" s="820"/>
      <c r="Y10" s="820"/>
      <c r="Z10" s="820"/>
      <c r="AA10" s="820">
        <v>0</v>
      </c>
      <c r="AB10" s="820"/>
      <c r="AC10" s="820"/>
      <c r="AD10" s="820"/>
      <c r="AE10" s="821"/>
      <c r="AF10" s="822" t="s">
        <v>391</v>
      </c>
      <c r="AG10" s="823"/>
      <c r="AH10" s="823"/>
      <c r="AI10" s="823"/>
      <c r="AJ10" s="824"/>
      <c r="AK10" s="805">
        <v>3</v>
      </c>
      <c r="AL10" s="806"/>
      <c r="AM10" s="806"/>
      <c r="AN10" s="806"/>
      <c r="AO10" s="806"/>
      <c r="AP10" s="806" t="s">
        <v>593</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615</v>
      </c>
      <c r="BT10" s="810"/>
      <c r="BU10" s="810"/>
      <c r="BV10" s="810"/>
      <c r="BW10" s="810"/>
      <c r="BX10" s="810"/>
      <c r="BY10" s="810"/>
      <c r="BZ10" s="810"/>
      <c r="CA10" s="810"/>
      <c r="CB10" s="810"/>
      <c r="CC10" s="810"/>
      <c r="CD10" s="810"/>
      <c r="CE10" s="810"/>
      <c r="CF10" s="810"/>
      <c r="CG10" s="811"/>
      <c r="CH10" s="812">
        <v>-23</v>
      </c>
      <c r="CI10" s="813"/>
      <c r="CJ10" s="813"/>
      <c r="CK10" s="813"/>
      <c r="CL10" s="814"/>
      <c r="CM10" s="812">
        <v>243</v>
      </c>
      <c r="CN10" s="813"/>
      <c r="CO10" s="813"/>
      <c r="CP10" s="813"/>
      <c r="CQ10" s="814"/>
      <c r="CR10" s="812">
        <v>5</v>
      </c>
      <c r="CS10" s="813"/>
      <c r="CT10" s="813"/>
      <c r="CU10" s="813"/>
      <c r="CV10" s="814"/>
      <c r="CW10" s="812">
        <v>15</v>
      </c>
      <c r="CX10" s="813"/>
      <c r="CY10" s="813"/>
      <c r="CZ10" s="813"/>
      <c r="DA10" s="814"/>
      <c r="DB10" s="812" t="s">
        <v>627</v>
      </c>
      <c r="DC10" s="813"/>
      <c r="DD10" s="813"/>
      <c r="DE10" s="813"/>
      <c r="DF10" s="814"/>
      <c r="DG10" s="812" t="s">
        <v>596</v>
      </c>
      <c r="DH10" s="813"/>
      <c r="DI10" s="813"/>
      <c r="DJ10" s="813"/>
      <c r="DK10" s="814"/>
      <c r="DL10" s="812" t="s">
        <v>595</v>
      </c>
      <c r="DM10" s="813"/>
      <c r="DN10" s="813"/>
      <c r="DO10" s="813"/>
      <c r="DP10" s="814"/>
      <c r="DQ10" s="812" t="s">
        <v>594</v>
      </c>
      <c r="DR10" s="813"/>
      <c r="DS10" s="813"/>
      <c r="DT10" s="813"/>
      <c r="DU10" s="814"/>
      <c r="DV10" s="809"/>
      <c r="DW10" s="810"/>
      <c r="DX10" s="810"/>
      <c r="DY10" s="810"/>
      <c r="DZ10" s="815"/>
      <c r="EA10" s="234"/>
    </row>
    <row r="11" spans="1:131" s="235" customFormat="1" ht="26.25" customHeight="1" x14ac:dyDescent="0.15">
      <c r="A11" s="238">
        <v>5</v>
      </c>
      <c r="B11" s="816" t="s">
        <v>393</v>
      </c>
      <c r="C11" s="817"/>
      <c r="D11" s="817"/>
      <c r="E11" s="817"/>
      <c r="F11" s="817"/>
      <c r="G11" s="817"/>
      <c r="H11" s="817"/>
      <c r="I11" s="817"/>
      <c r="J11" s="817"/>
      <c r="K11" s="817"/>
      <c r="L11" s="817"/>
      <c r="M11" s="817"/>
      <c r="N11" s="817"/>
      <c r="O11" s="817"/>
      <c r="P11" s="818"/>
      <c r="Q11" s="819">
        <v>398</v>
      </c>
      <c r="R11" s="820"/>
      <c r="S11" s="820"/>
      <c r="T11" s="820"/>
      <c r="U11" s="820"/>
      <c r="V11" s="820">
        <v>398</v>
      </c>
      <c r="W11" s="820"/>
      <c r="X11" s="820"/>
      <c r="Y11" s="820"/>
      <c r="Z11" s="820"/>
      <c r="AA11" s="820">
        <v>0</v>
      </c>
      <c r="AB11" s="820"/>
      <c r="AC11" s="820"/>
      <c r="AD11" s="820"/>
      <c r="AE11" s="821"/>
      <c r="AF11" s="822" t="s">
        <v>391</v>
      </c>
      <c r="AG11" s="823"/>
      <c r="AH11" s="823"/>
      <c r="AI11" s="823"/>
      <c r="AJ11" s="824"/>
      <c r="AK11" s="805">
        <v>321</v>
      </c>
      <c r="AL11" s="806"/>
      <c r="AM11" s="806"/>
      <c r="AN11" s="806"/>
      <c r="AO11" s="806"/>
      <c r="AP11" s="806">
        <v>5966</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616</v>
      </c>
      <c r="BT11" s="810"/>
      <c r="BU11" s="810"/>
      <c r="BV11" s="810"/>
      <c r="BW11" s="810"/>
      <c r="BX11" s="810"/>
      <c r="BY11" s="810"/>
      <c r="BZ11" s="810"/>
      <c r="CA11" s="810"/>
      <c r="CB11" s="810"/>
      <c r="CC11" s="810"/>
      <c r="CD11" s="810"/>
      <c r="CE11" s="810"/>
      <c r="CF11" s="810"/>
      <c r="CG11" s="811"/>
      <c r="CH11" s="812">
        <v>-15</v>
      </c>
      <c r="CI11" s="813"/>
      <c r="CJ11" s="813"/>
      <c r="CK11" s="813"/>
      <c r="CL11" s="814"/>
      <c r="CM11" s="812">
        <v>1555</v>
      </c>
      <c r="CN11" s="813"/>
      <c r="CO11" s="813"/>
      <c r="CP11" s="813"/>
      <c r="CQ11" s="814"/>
      <c r="CR11" s="812">
        <v>50</v>
      </c>
      <c r="CS11" s="813"/>
      <c r="CT11" s="813"/>
      <c r="CU11" s="813"/>
      <c r="CV11" s="814"/>
      <c r="CW11" s="812" t="s">
        <v>594</v>
      </c>
      <c r="CX11" s="813"/>
      <c r="CY11" s="813"/>
      <c r="CZ11" s="813"/>
      <c r="DA11" s="814"/>
      <c r="DB11" s="812" t="s">
        <v>627</v>
      </c>
      <c r="DC11" s="813"/>
      <c r="DD11" s="813"/>
      <c r="DE11" s="813"/>
      <c r="DF11" s="814"/>
      <c r="DG11" s="812" t="s">
        <v>596</v>
      </c>
      <c r="DH11" s="813"/>
      <c r="DI11" s="813"/>
      <c r="DJ11" s="813"/>
      <c r="DK11" s="814"/>
      <c r="DL11" s="812" t="s">
        <v>594</v>
      </c>
      <c r="DM11" s="813"/>
      <c r="DN11" s="813"/>
      <c r="DO11" s="813"/>
      <c r="DP11" s="814"/>
      <c r="DQ11" s="812" t="s">
        <v>594</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617</v>
      </c>
      <c r="BT12" s="810"/>
      <c r="BU12" s="810"/>
      <c r="BV12" s="810"/>
      <c r="BW12" s="810"/>
      <c r="BX12" s="810"/>
      <c r="BY12" s="810"/>
      <c r="BZ12" s="810"/>
      <c r="CA12" s="810"/>
      <c r="CB12" s="810"/>
      <c r="CC12" s="810"/>
      <c r="CD12" s="810"/>
      <c r="CE12" s="810"/>
      <c r="CF12" s="810"/>
      <c r="CG12" s="811"/>
      <c r="CH12" s="812">
        <v>3</v>
      </c>
      <c r="CI12" s="813"/>
      <c r="CJ12" s="813"/>
      <c r="CK12" s="813"/>
      <c r="CL12" s="814"/>
      <c r="CM12" s="812">
        <v>13</v>
      </c>
      <c r="CN12" s="813"/>
      <c r="CO12" s="813"/>
      <c r="CP12" s="813"/>
      <c r="CQ12" s="814"/>
      <c r="CR12" s="812">
        <v>43</v>
      </c>
      <c r="CS12" s="813"/>
      <c r="CT12" s="813"/>
      <c r="CU12" s="813"/>
      <c r="CV12" s="814"/>
      <c r="CW12" s="812" t="s">
        <v>594</v>
      </c>
      <c r="CX12" s="813"/>
      <c r="CY12" s="813"/>
      <c r="CZ12" s="813"/>
      <c r="DA12" s="814"/>
      <c r="DB12" s="812" t="s">
        <v>594</v>
      </c>
      <c r="DC12" s="813"/>
      <c r="DD12" s="813"/>
      <c r="DE12" s="813"/>
      <c r="DF12" s="814"/>
      <c r="DG12" s="812" t="s">
        <v>594</v>
      </c>
      <c r="DH12" s="813"/>
      <c r="DI12" s="813"/>
      <c r="DJ12" s="813"/>
      <c r="DK12" s="814"/>
      <c r="DL12" s="812" t="s">
        <v>630</v>
      </c>
      <c r="DM12" s="813"/>
      <c r="DN12" s="813"/>
      <c r="DO12" s="813"/>
      <c r="DP12" s="814"/>
      <c r="DQ12" s="812" t="s">
        <v>623</v>
      </c>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618</v>
      </c>
      <c r="BT13" s="810"/>
      <c r="BU13" s="810"/>
      <c r="BV13" s="810"/>
      <c r="BW13" s="810"/>
      <c r="BX13" s="810"/>
      <c r="BY13" s="810"/>
      <c r="BZ13" s="810"/>
      <c r="CA13" s="810"/>
      <c r="CB13" s="810"/>
      <c r="CC13" s="810"/>
      <c r="CD13" s="810"/>
      <c r="CE13" s="810"/>
      <c r="CF13" s="810"/>
      <c r="CG13" s="811"/>
      <c r="CH13" s="812">
        <v>6</v>
      </c>
      <c r="CI13" s="813"/>
      <c r="CJ13" s="813"/>
      <c r="CK13" s="813"/>
      <c r="CL13" s="814"/>
      <c r="CM13" s="812">
        <v>24</v>
      </c>
      <c r="CN13" s="813"/>
      <c r="CO13" s="813"/>
      <c r="CP13" s="813"/>
      <c r="CQ13" s="814"/>
      <c r="CR13" s="812">
        <v>2</v>
      </c>
      <c r="CS13" s="813"/>
      <c r="CT13" s="813"/>
      <c r="CU13" s="813"/>
      <c r="CV13" s="814"/>
      <c r="CW13" s="812" t="s">
        <v>594</v>
      </c>
      <c r="CX13" s="813"/>
      <c r="CY13" s="813"/>
      <c r="CZ13" s="813"/>
      <c r="DA13" s="814"/>
      <c r="DB13" s="812" t="s">
        <v>594</v>
      </c>
      <c r="DC13" s="813"/>
      <c r="DD13" s="813"/>
      <c r="DE13" s="813"/>
      <c r="DF13" s="814"/>
      <c r="DG13" s="812" t="s">
        <v>595</v>
      </c>
      <c r="DH13" s="813"/>
      <c r="DI13" s="813"/>
      <c r="DJ13" s="813"/>
      <c r="DK13" s="814"/>
      <c r="DL13" s="812" t="s">
        <v>596</v>
      </c>
      <c r="DM13" s="813"/>
      <c r="DN13" s="813"/>
      <c r="DO13" s="813"/>
      <c r="DP13" s="814"/>
      <c r="DQ13" s="812" t="s">
        <v>594</v>
      </c>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t="s">
        <v>619</v>
      </c>
      <c r="BT14" s="810"/>
      <c r="BU14" s="810"/>
      <c r="BV14" s="810"/>
      <c r="BW14" s="810"/>
      <c r="BX14" s="810"/>
      <c r="BY14" s="810"/>
      <c r="BZ14" s="810"/>
      <c r="CA14" s="810"/>
      <c r="CB14" s="810"/>
      <c r="CC14" s="810"/>
      <c r="CD14" s="810"/>
      <c r="CE14" s="810"/>
      <c r="CF14" s="810"/>
      <c r="CG14" s="811"/>
      <c r="CH14" s="812">
        <v>0</v>
      </c>
      <c r="CI14" s="813"/>
      <c r="CJ14" s="813"/>
      <c r="CK14" s="813"/>
      <c r="CL14" s="814"/>
      <c r="CM14" s="812">
        <v>15</v>
      </c>
      <c r="CN14" s="813"/>
      <c r="CO14" s="813"/>
      <c r="CP14" s="813"/>
      <c r="CQ14" s="814"/>
      <c r="CR14" s="812">
        <v>89</v>
      </c>
      <c r="CS14" s="813"/>
      <c r="CT14" s="813"/>
      <c r="CU14" s="813"/>
      <c r="CV14" s="814"/>
      <c r="CW14" s="812">
        <v>1</v>
      </c>
      <c r="CX14" s="813"/>
      <c r="CY14" s="813"/>
      <c r="CZ14" s="813"/>
      <c r="DA14" s="814"/>
      <c r="DB14" s="812" t="s">
        <v>628</v>
      </c>
      <c r="DC14" s="813"/>
      <c r="DD14" s="813"/>
      <c r="DE14" s="813"/>
      <c r="DF14" s="814"/>
      <c r="DG14" s="812" t="s">
        <v>628</v>
      </c>
      <c r="DH14" s="813"/>
      <c r="DI14" s="813"/>
      <c r="DJ14" s="813"/>
      <c r="DK14" s="814"/>
      <c r="DL14" s="812" t="s">
        <v>594</v>
      </c>
      <c r="DM14" s="813"/>
      <c r="DN14" s="813"/>
      <c r="DO14" s="813"/>
      <c r="DP14" s="814"/>
      <c r="DQ14" s="812" t="s">
        <v>594</v>
      </c>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t="s">
        <v>620</v>
      </c>
      <c r="BT15" s="810"/>
      <c r="BU15" s="810"/>
      <c r="BV15" s="810"/>
      <c r="BW15" s="810"/>
      <c r="BX15" s="810"/>
      <c r="BY15" s="810"/>
      <c r="BZ15" s="810"/>
      <c r="CA15" s="810"/>
      <c r="CB15" s="810"/>
      <c r="CC15" s="810"/>
      <c r="CD15" s="810"/>
      <c r="CE15" s="810"/>
      <c r="CF15" s="810"/>
      <c r="CG15" s="811"/>
      <c r="CH15" s="812">
        <v>0</v>
      </c>
      <c r="CI15" s="813"/>
      <c r="CJ15" s="813"/>
      <c r="CK15" s="813"/>
      <c r="CL15" s="814"/>
      <c r="CM15" s="812">
        <v>62</v>
      </c>
      <c r="CN15" s="813"/>
      <c r="CO15" s="813"/>
      <c r="CP15" s="813"/>
      <c r="CQ15" s="814"/>
      <c r="CR15" s="812">
        <v>55</v>
      </c>
      <c r="CS15" s="813"/>
      <c r="CT15" s="813"/>
      <c r="CU15" s="813"/>
      <c r="CV15" s="814"/>
      <c r="CW15" s="812">
        <v>21</v>
      </c>
      <c r="CX15" s="813"/>
      <c r="CY15" s="813"/>
      <c r="CZ15" s="813"/>
      <c r="DA15" s="814"/>
      <c r="DB15" s="812" t="s">
        <v>596</v>
      </c>
      <c r="DC15" s="813"/>
      <c r="DD15" s="813"/>
      <c r="DE15" s="813"/>
      <c r="DF15" s="814"/>
      <c r="DG15" s="812" t="s">
        <v>594</v>
      </c>
      <c r="DH15" s="813"/>
      <c r="DI15" s="813"/>
      <c r="DJ15" s="813"/>
      <c r="DK15" s="814"/>
      <c r="DL15" s="812" t="s">
        <v>594</v>
      </c>
      <c r="DM15" s="813"/>
      <c r="DN15" s="813"/>
      <c r="DO15" s="813"/>
      <c r="DP15" s="814"/>
      <c r="DQ15" s="812" t="s">
        <v>594</v>
      </c>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v>52248</v>
      </c>
      <c r="R23" s="829"/>
      <c r="S23" s="829"/>
      <c r="T23" s="829"/>
      <c r="U23" s="829"/>
      <c r="V23" s="829">
        <v>50302</v>
      </c>
      <c r="W23" s="829"/>
      <c r="X23" s="829"/>
      <c r="Y23" s="829"/>
      <c r="Z23" s="829"/>
      <c r="AA23" s="829">
        <v>1945</v>
      </c>
      <c r="AB23" s="829"/>
      <c r="AC23" s="829"/>
      <c r="AD23" s="829"/>
      <c r="AE23" s="830"/>
      <c r="AF23" s="831">
        <v>1859</v>
      </c>
      <c r="AG23" s="829"/>
      <c r="AH23" s="829"/>
      <c r="AI23" s="829"/>
      <c r="AJ23" s="832"/>
      <c r="AK23" s="833"/>
      <c r="AL23" s="834"/>
      <c r="AM23" s="834"/>
      <c r="AN23" s="834"/>
      <c r="AO23" s="834"/>
      <c r="AP23" s="829">
        <v>64489</v>
      </c>
      <c r="AQ23" s="829"/>
      <c r="AR23" s="829"/>
      <c r="AS23" s="829"/>
      <c r="AT23" s="829"/>
      <c r="AU23" s="845"/>
      <c r="AV23" s="845"/>
      <c r="AW23" s="845"/>
      <c r="AX23" s="845"/>
      <c r="AY23" s="846"/>
      <c r="AZ23" s="847" t="s">
        <v>397</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370</v>
      </c>
      <c r="B26" s="764"/>
      <c r="C26" s="764"/>
      <c r="D26" s="764"/>
      <c r="E26" s="764"/>
      <c r="F26" s="764"/>
      <c r="G26" s="764"/>
      <c r="H26" s="764"/>
      <c r="I26" s="764"/>
      <c r="J26" s="764"/>
      <c r="K26" s="764"/>
      <c r="L26" s="764"/>
      <c r="M26" s="764"/>
      <c r="N26" s="764"/>
      <c r="O26" s="764"/>
      <c r="P26" s="765"/>
      <c r="Q26" s="769" t="s">
        <v>400</v>
      </c>
      <c r="R26" s="770"/>
      <c r="S26" s="770"/>
      <c r="T26" s="770"/>
      <c r="U26" s="771"/>
      <c r="V26" s="769" t="s">
        <v>401</v>
      </c>
      <c r="W26" s="770"/>
      <c r="X26" s="770"/>
      <c r="Y26" s="770"/>
      <c r="Z26" s="771"/>
      <c r="AA26" s="769" t="s">
        <v>402</v>
      </c>
      <c r="AB26" s="770"/>
      <c r="AC26" s="770"/>
      <c r="AD26" s="770"/>
      <c r="AE26" s="770"/>
      <c r="AF26" s="850" t="s">
        <v>403</v>
      </c>
      <c r="AG26" s="851"/>
      <c r="AH26" s="851"/>
      <c r="AI26" s="851"/>
      <c r="AJ26" s="852"/>
      <c r="AK26" s="770" t="s">
        <v>404</v>
      </c>
      <c r="AL26" s="770"/>
      <c r="AM26" s="770"/>
      <c r="AN26" s="770"/>
      <c r="AO26" s="771"/>
      <c r="AP26" s="769" t="s">
        <v>405</v>
      </c>
      <c r="AQ26" s="770"/>
      <c r="AR26" s="770"/>
      <c r="AS26" s="770"/>
      <c r="AT26" s="771"/>
      <c r="AU26" s="769" t="s">
        <v>406</v>
      </c>
      <c r="AV26" s="770"/>
      <c r="AW26" s="770"/>
      <c r="AX26" s="770"/>
      <c r="AY26" s="771"/>
      <c r="AZ26" s="769" t="s">
        <v>407</v>
      </c>
      <c r="BA26" s="770"/>
      <c r="BB26" s="770"/>
      <c r="BC26" s="770"/>
      <c r="BD26" s="771"/>
      <c r="BE26" s="769" t="s">
        <v>377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408</v>
      </c>
      <c r="C28" s="786"/>
      <c r="D28" s="786"/>
      <c r="E28" s="786"/>
      <c r="F28" s="786"/>
      <c r="G28" s="786"/>
      <c r="H28" s="786"/>
      <c r="I28" s="786"/>
      <c r="J28" s="786"/>
      <c r="K28" s="786"/>
      <c r="L28" s="786"/>
      <c r="M28" s="786"/>
      <c r="N28" s="786"/>
      <c r="O28" s="786"/>
      <c r="P28" s="787"/>
      <c r="Q28" s="858">
        <v>9502</v>
      </c>
      <c r="R28" s="859"/>
      <c r="S28" s="859"/>
      <c r="T28" s="859"/>
      <c r="U28" s="859"/>
      <c r="V28" s="859">
        <v>9370</v>
      </c>
      <c r="W28" s="859"/>
      <c r="X28" s="859"/>
      <c r="Y28" s="859"/>
      <c r="Z28" s="859"/>
      <c r="AA28" s="859">
        <v>132</v>
      </c>
      <c r="AB28" s="859"/>
      <c r="AC28" s="859"/>
      <c r="AD28" s="859"/>
      <c r="AE28" s="860"/>
      <c r="AF28" s="861">
        <v>132</v>
      </c>
      <c r="AG28" s="859"/>
      <c r="AH28" s="859"/>
      <c r="AI28" s="859"/>
      <c r="AJ28" s="862"/>
      <c r="AK28" s="863">
        <v>888</v>
      </c>
      <c r="AL28" s="864"/>
      <c r="AM28" s="864"/>
      <c r="AN28" s="864"/>
      <c r="AO28" s="864"/>
      <c r="AP28" s="864" t="s">
        <v>596</v>
      </c>
      <c r="AQ28" s="864"/>
      <c r="AR28" s="864"/>
      <c r="AS28" s="864"/>
      <c r="AT28" s="864"/>
      <c r="AU28" s="864" t="s">
        <v>595</v>
      </c>
      <c r="AV28" s="864"/>
      <c r="AW28" s="864"/>
      <c r="AX28" s="864"/>
      <c r="AY28" s="864"/>
      <c r="AZ28" s="865" t="s">
        <v>597</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409</v>
      </c>
      <c r="C29" s="817"/>
      <c r="D29" s="817"/>
      <c r="E29" s="817"/>
      <c r="F29" s="817"/>
      <c r="G29" s="817"/>
      <c r="H29" s="817"/>
      <c r="I29" s="817"/>
      <c r="J29" s="817"/>
      <c r="K29" s="817"/>
      <c r="L29" s="817"/>
      <c r="M29" s="817"/>
      <c r="N29" s="817"/>
      <c r="O29" s="817"/>
      <c r="P29" s="818"/>
      <c r="Q29" s="819">
        <v>10989</v>
      </c>
      <c r="R29" s="820"/>
      <c r="S29" s="820"/>
      <c r="T29" s="820"/>
      <c r="U29" s="820"/>
      <c r="V29" s="820">
        <v>10447</v>
      </c>
      <c r="W29" s="820"/>
      <c r="X29" s="820"/>
      <c r="Y29" s="820"/>
      <c r="Z29" s="820"/>
      <c r="AA29" s="820">
        <v>542</v>
      </c>
      <c r="AB29" s="820"/>
      <c r="AC29" s="820"/>
      <c r="AD29" s="820"/>
      <c r="AE29" s="821"/>
      <c r="AF29" s="822">
        <v>542</v>
      </c>
      <c r="AG29" s="823"/>
      <c r="AH29" s="823"/>
      <c r="AI29" s="823"/>
      <c r="AJ29" s="824"/>
      <c r="AK29" s="870">
        <v>1635</v>
      </c>
      <c r="AL29" s="866"/>
      <c r="AM29" s="866"/>
      <c r="AN29" s="866"/>
      <c r="AO29" s="866"/>
      <c r="AP29" s="866" t="s">
        <v>596</v>
      </c>
      <c r="AQ29" s="866"/>
      <c r="AR29" s="866"/>
      <c r="AS29" s="866"/>
      <c r="AT29" s="866"/>
      <c r="AU29" s="866" t="s">
        <v>595</v>
      </c>
      <c r="AV29" s="866"/>
      <c r="AW29" s="866"/>
      <c r="AX29" s="866"/>
      <c r="AY29" s="866"/>
      <c r="AZ29" s="867" t="s">
        <v>596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410</v>
      </c>
      <c r="C30" s="817"/>
      <c r="D30" s="817"/>
      <c r="E30" s="817"/>
      <c r="F30" s="817"/>
      <c r="G30" s="817"/>
      <c r="H30" s="817"/>
      <c r="I30" s="817"/>
      <c r="J30" s="817"/>
      <c r="K30" s="817"/>
      <c r="L30" s="817"/>
      <c r="M30" s="817"/>
      <c r="N30" s="817"/>
      <c r="O30" s="817"/>
      <c r="P30" s="818"/>
      <c r="Q30" s="819">
        <v>1475</v>
      </c>
      <c r="R30" s="820"/>
      <c r="S30" s="820"/>
      <c r="T30" s="820"/>
      <c r="U30" s="820"/>
      <c r="V30" s="820">
        <v>1474</v>
      </c>
      <c r="W30" s="820"/>
      <c r="X30" s="820"/>
      <c r="Y30" s="820"/>
      <c r="Z30" s="820"/>
      <c r="AA30" s="820">
        <v>2</v>
      </c>
      <c r="AB30" s="820"/>
      <c r="AC30" s="820"/>
      <c r="AD30" s="820"/>
      <c r="AE30" s="821"/>
      <c r="AF30" s="822">
        <v>2</v>
      </c>
      <c r="AG30" s="823"/>
      <c r="AH30" s="823"/>
      <c r="AI30" s="823"/>
      <c r="AJ30" s="824"/>
      <c r="AK30" s="870">
        <v>419</v>
      </c>
      <c r="AL30" s="866"/>
      <c r="AM30" s="866"/>
      <c r="AN30" s="866"/>
      <c r="AO30" s="866"/>
      <c r="AP30" s="866" t="s">
        <v>596</v>
      </c>
      <c r="AQ30" s="866"/>
      <c r="AR30" s="866"/>
      <c r="AS30" s="866"/>
      <c r="AT30" s="866"/>
      <c r="AU30" s="866" t="s">
        <v>596</v>
      </c>
      <c r="AV30" s="866"/>
      <c r="AW30" s="866"/>
      <c r="AX30" s="866"/>
      <c r="AY30" s="866"/>
      <c r="AZ30" s="867" t="s">
        <v>597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411</v>
      </c>
      <c r="C31" s="817"/>
      <c r="D31" s="817"/>
      <c r="E31" s="817"/>
      <c r="F31" s="817"/>
      <c r="G31" s="817"/>
      <c r="H31" s="817"/>
      <c r="I31" s="817"/>
      <c r="J31" s="817"/>
      <c r="K31" s="817"/>
      <c r="L31" s="817"/>
      <c r="M31" s="817"/>
      <c r="N31" s="817"/>
      <c r="O31" s="817"/>
      <c r="P31" s="818"/>
      <c r="Q31" s="819">
        <v>3330</v>
      </c>
      <c r="R31" s="820"/>
      <c r="S31" s="820"/>
      <c r="T31" s="820"/>
      <c r="U31" s="820"/>
      <c r="V31" s="820">
        <v>3118</v>
      </c>
      <c r="W31" s="820"/>
      <c r="X31" s="820"/>
      <c r="Y31" s="820"/>
      <c r="Z31" s="820"/>
      <c r="AA31" s="820">
        <v>212</v>
      </c>
      <c r="AB31" s="820"/>
      <c r="AC31" s="820"/>
      <c r="AD31" s="820"/>
      <c r="AE31" s="821"/>
      <c r="AF31" s="822">
        <v>4775</v>
      </c>
      <c r="AG31" s="823"/>
      <c r="AH31" s="823"/>
      <c r="AI31" s="823"/>
      <c r="AJ31" s="824"/>
      <c r="AK31" s="870">
        <v>19</v>
      </c>
      <c r="AL31" s="866"/>
      <c r="AM31" s="866"/>
      <c r="AN31" s="866"/>
      <c r="AO31" s="866"/>
      <c r="AP31" s="866">
        <v>6686</v>
      </c>
      <c r="AQ31" s="866"/>
      <c r="AR31" s="866"/>
      <c r="AS31" s="866"/>
      <c r="AT31" s="866"/>
      <c r="AU31" s="866">
        <v>762</v>
      </c>
      <c r="AV31" s="866"/>
      <c r="AW31" s="866"/>
      <c r="AX31" s="866"/>
      <c r="AY31" s="866"/>
      <c r="AZ31" s="867" t="s">
        <v>597</v>
      </c>
      <c r="BA31" s="867"/>
      <c r="BB31" s="867"/>
      <c r="BC31" s="867"/>
      <c r="BD31" s="867"/>
      <c r="BE31" s="868" t="s">
        <v>412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413</v>
      </c>
      <c r="C32" s="817"/>
      <c r="D32" s="817"/>
      <c r="E32" s="817"/>
      <c r="F32" s="817"/>
      <c r="G32" s="817"/>
      <c r="H32" s="817"/>
      <c r="I32" s="817"/>
      <c r="J32" s="817"/>
      <c r="K32" s="817"/>
      <c r="L32" s="817"/>
      <c r="M32" s="817"/>
      <c r="N32" s="817"/>
      <c r="O32" s="817"/>
      <c r="P32" s="818"/>
      <c r="Q32" s="819">
        <v>31</v>
      </c>
      <c r="R32" s="820"/>
      <c r="S32" s="820"/>
      <c r="T32" s="820"/>
      <c r="U32" s="820"/>
      <c r="V32" s="820">
        <v>19</v>
      </c>
      <c r="W32" s="820"/>
      <c r="X32" s="820"/>
      <c r="Y32" s="820"/>
      <c r="Z32" s="820"/>
      <c r="AA32" s="820">
        <v>11</v>
      </c>
      <c r="AB32" s="820"/>
      <c r="AC32" s="820"/>
      <c r="AD32" s="820"/>
      <c r="AE32" s="821"/>
      <c r="AF32" s="822">
        <v>50</v>
      </c>
      <c r="AG32" s="823"/>
      <c r="AH32" s="823"/>
      <c r="AI32" s="823"/>
      <c r="AJ32" s="824"/>
      <c r="AK32" s="870">
        <v>23</v>
      </c>
      <c r="AL32" s="866"/>
      <c r="AM32" s="866"/>
      <c r="AN32" s="866"/>
      <c r="AO32" s="866"/>
      <c r="AP32" s="866">
        <v>198</v>
      </c>
      <c r="AQ32" s="866"/>
      <c r="AR32" s="866"/>
      <c r="AS32" s="866"/>
      <c r="AT32" s="866"/>
      <c r="AU32" s="866">
        <v>153</v>
      </c>
      <c r="AV32" s="866"/>
      <c r="AW32" s="866"/>
      <c r="AX32" s="866"/>
      <c r="AY32" s="866"/>
      <c r="AZ32" s="867" t="s">
        <v>594</v>
      </c>
      <c r="BA32" s="867"/>
      <c r="BB32" s="867"/>
      <c r="BC32" s="867"/>
      <c r="BD32" s="867"/>
      <c r="BE32" s="868" t="s">
        <v>414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415</v>
      </c>
      <c r="C33" s="817"/>
      <c r="D33" s="817"/>
      <c r="E33" s="817"/>
      <c r="F33" s="817"/>
      <c r="G33" s="817"/>
      <c r="H33" s="817"/>
      <c r="I33" s="817"/>
      <c r="J33" s="817"/>
      <c r="K33" s="817"/>
      <c r="L33" s="817"/>
      <c r="M33" s="817"/>
      <c r="N33" s="817"/>
      <c r="O33" s="817"/>
      <c r="P33" s="818"/>
      <c r="Q33" s="819">
        <v>3447</v>
      </c>
      <c r="R33" s="820"/>
      <c r="S33" s="820"/>
      <c r="T33" s="820"/>
      <c r="U33" s="820"/>
      <c r="V33" s="820">
        <v>3142</v>
      </c>
      <c r="W33" s="820"/>
      <c r="X33" s="820"/>
      <c r="Y33" s="820"/>
      <c r="Z33" s="820"/>
      <c r="AA33" s="820">
        <v>305</v>
      </c>
      <c r="AB33" s="820"/>
      <c r="AC33" s="820"/>
      <c r="AD33" s="820"/>
      <c r="AE33" s="821"/>
      <c r="AF33" s="822">
        <v>654</v>
      </c>
      <c r="AG33" s="823"/>
      <c r="AH33" s="823"/>
      <c r="AI33" s="823"/>
      <c r="AJ33" s="824"/>
      <c r="AK33" s="870">
        <v>1283</v>
      </c>
      <c r="AL33" s="866"/>
      <c r="AM33" s="866"/>
      <c r="AN33" s="866"/>
      <c r="AO33" s="866"/>
      <c r="AP33" s="866">
        <v>31658</v>
      </c>
      <c r="AQ33" s="866"/>
      <c r="AR33" s="866"/>
      <c r="AS33" s="866"/>
      <c r="AT33" s="866"/>
      <c r="AU33" s="866">
        <v>20800</v>
      </c>
      <c r="AV33" s="866"/>
      <c r="AW33" s="866"/>
      <c r="AX33" s="866"/>
      <c r="AY33" s="866"/>
      <c r="AZ33" s="867" t="s">
        <v>594</v>
      </c>
      <c r="BA33" s="867"/>
      <c r="BB33" s="867"/>
      <c r="BC33" s="867"/>
      <c r="BD33" s="867"/>
      <c r="BE33" s="868" t="s">
        <v>416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417</v>
      </c>
      <c r="C34" s="817"/>
      <c r="D34" s="817"/>
      <c r="E34" s="817"/>
      <c r="F34" s="817"/>
      <c r="G34" s="817"/>
      <c r="H34" s="817"/>
      <c r="I34" s="817"/>
      <c r="J34" s="817"/>
      <c r="K34" s="817"/>
      <c r="L34" s="817"/>
      <c r="M34" s="817"/>
      <c r="N34" s="817"/>
      <c r="O34" s="817"/>
      <c r="P34" s="818"/>
      <c r="Q34" s="819">
        <v>91</v>
      </c>
      <c r="R34" s="820"/>
      <c r="S34" s="820"/>
      <c r="T34" s="820"/>
      <c r="U34" s="820"/>
      <c r="V34" s="820">
        <v>91</v>
      </c>
      <c r="W34" s="820"/>
      <c r="X34" s="820"/>
      <c r="Y34" s="820"/>
      <c r="Z34" s="820"/>
      <c r="AA34" s="820">
        <v>0</v>
      </c>
      <c r="AB34" s="820"/>
      <c r="AC34" s="820"/>
      <c r="AD34" s="820"/>
      <c r="AE34" s="821"/>
      <c r="AF34" s="822" t="s">
        <v>418</v>
      </c>
      <c r="AG34" s="823"/>
      <c r="AH34" s="823"/>
      <c r="AI34" s="823"/>
      <c r="AJ34" s="824"/>
      <c r="AK34" s="870">
        <v>70</v>
      </c>
      <c r="AL34" s="866"/>
      <c r="AM34" s="866"/>
      <c r="AN34" s="866"/>
      <c r="AO34" s="866"/>
      <c r="AP34" s="866" t="s">
        <v>594</v>
      </c>
      <c r="AQ34" s="866"/>
      <c r="AR34" s="866"/>
      <c r="AS34" s="866"/>
      <c r="AT34" s="866"/>
      <c r="AU34" s="866" t="s">
        <v>594</v>
      </c>
      <c r="AV34" s="866"/>
      <c r="AW34" s="866"/>
      <c r="AX34" s="866"/>
      <c r="AY34" s="866"/>
      <c r="AZ34" s="867" t="s">
        <v>594</v>
      </c>
      <c r="BA34" s="867"/>
      <c r="BB34" s="867"/>
      <c r="BC34" s="867"/>
      <c r="BD34" s="867"/>
      <c r="BE34" s="868" t="s">
        <v>419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420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421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6155</v>
      </c>
      <c r="AG63" s="880"/>
      <c r="AH63" s="880"/>
      <c r="AI63" s="880"/>
      <c r="AJ63" s="881"/>
      <c r="AK63" s="882"/>
      <c r="AL63" s="877"/>
      <c r="AM63" s="877"/>
      <c r="AN63" s="877"/>
      <c r="AO63" s="877"/>
      <c r="AP63" s="880">
        <v>38542</v>
      </c>
      <c r="AQ63" s="880"/>
      <c r="AR63" s="880"/>
      <c r="AS63" s="880"/>
      <c r="AT63" s="880"/>
      <c r="AU63" s="880">
        <v>21715</v>
      </c>
      <c r="AV63" s="880"/>
      <c r="AW63" s="880"/>
      <c r="AX63" s="880"/>
      <c r="AY63" s="880"/>
      <c r="AZ63" s="884"/>
      <c r="BA63" s="884"/>
      <c r="BB63" s="884"/>
      <c r="BC63" s="884"/>
      <c r="BD63" s="884"/>
      <c r="BE63" s="885"/>
      <c r="BF63" s="885"/>
      <c r="BG63" s="885"/>
      <c r="BH63" s="885"/>
      <c r="BI63" s="886"/>
      <c r="BJ63" s="887" t="s">
        <v>397</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423</v>
      </c>
      <c r="B66" s="764"/>
      <c r="C66" s="764"/>
      <c r="D66" s="764"/>
      <c r="E66" s="764"/>
      <c r="F66" s="764"/>
      <c r="G66" s="764"/>
      <c r="H66" s="764"/>
      <c r="I66" s="764"/>
      <c r="J66" s="764"/>
      <c r="K66" s="764"/>
      <c r="L66" s="764"/>
      <c r="M66" s="764"/>
      <c r="N66" s="764"/>
      <c r="O66" s="764"/>
      <c r="P66" s="765"/>
      <c r="Q66" s="769" t="s">
        <v>424</v>
      </c>
      <c r="R66" s="770"/>
      <c r="S66" s="770"/>
      <c r="T66" s="770"/>
      <c r="U66" s="771"/>
      <c r="V66" s="769" t="s">
        <v>425</v>
      </c>
      <c r="W66" s="770"/>
      <c r="X66" s="770"/>
      <c r="Y66" s="770"/>
      <c r="Z66" s="771"/>
      <c r="AA66" s="769" t="s">
        <v>426</v>
      </c>
      <c r="AB66" s="770"/>
      <c r="AC66" s="770"/>
      <c r="AD66" s="770"/>
      <c r="AE66" s="771"/>
      <c r="AF66" s="890" t="s">
        <v>427</v>
      </c>
      <c r="AG66" s="851"/>
      <c r="AH66" s="851"/>
      <c r="AI66" s="851"/>
      <c r="AJ66" s="891"/>
      <c r="AK66" s="769" t="s">
        <v>428</v>
      </c>
      <c r="AL66" s="764"/>
      <c r="AM66" s="764"/>
      <c r="AN66" s="764"/>
      <c r="AO66" s="765"/>
      <c r="AP66" s="769" t="s">
        <v>429</v>
      </c>
      <c r="AQ66" s="770"/>
      <c r="AR66" s="770"/>
      <c r="AS66" s="770"/>
      <c r="AT66" s="771"/>
      <c r="AU66" s="769" t="s">
        <v>430</v>
      </c>
      <c r="AV66" s="770"/>
      <c r="AW66" s="770"/>
      <c r="AX66" s="770"/>
      <c r="AY66" s="771"/>
      <c r="AZ66" s="769" t="s">
        <v>377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598</v>
      </c>
      <c r="C68" s="906"/>
      <c r="D68" s="906"/>
      <c r="E68" s="906"/>
      <c r="F68" s="906"/>
      <c r="G68" s="906"/>
      <c r="H68" s="906"/>
      <c r="I68" s="906"/>
      <c r="J68" s="906"/>
      <c r="K68" s="906"/>
      <c r="L68" s="906"/>
      <c r="M68" s="906"/>
      <c r="N68" s="906"/>
      <c r="O68" s="906"/>
      <c r="P68" s="907"/>
      <c r="Q68" s="908">
        <v>41</v>
      </c>
      <c r="R68" s="902"/>
      <c r="S68" s="902"/>
      <c r="T68" s="902"/>
      <c r="U68" s="902"/>
      <c r="V68" s="902">
        <v>35</v>
      </c>
      <c r="W68" s="902"/>
      <c r="X68" s="902"/>
      <c r="Y68" s="902"/>
      <c r="Z68" s="902"/>
      <c r="AA68" s="902">
        <v>6</v>
      </c>
      <c r="AB68" s="902"/>
      <c r="AC68" s="902"/>
      <c r="AD68" s="902"/>
      <c r="AE68" s="902"/>
      <c r="AF68" s="902">
        <v>6</v>
      </c>
      <c r="AG68" s="902"/>
      <c r="AH68" s="902"/>
      <c r="AI68" s="902"/>
      <c r="AJ68" s="902"/>
      <c r="AK68" s="902" t="s">
        <v>594</v>
      </c>
      <c r="AL68" s="902"/>
      <c r="AM68" s="902"/>
      <c r="AN68" s="902"/>
      <c r="AO68" s="902"/>
      <c r="AP68" s="902" t="s">
        <v>622</v>
      </c>
      <c r="AQ68" s="902"/>
      <c r="AR68" s="902"/>
      <c r="AS68" s="902"/>
      <c r="AT68" s="902"/>
      <c r="AU68" s="902" t="s">
        <v>594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599</v>
      </c>
      <c r="C69" s="910"/>
      <c r="D69" s="910"/>
      <c r="E69" s="910"/>
      <c r="F69" s="910"/>
      <c r="G69" s="910"/>
      <c r="H69" s="910"/>
      <c r="I69" s="910"/>
      <c r="J69" s="910"/>
      <c r="K69" s="910"/>
      <c r="L69" s="910"/>
      <c r="M69" s="910"/>
      <c r="N69" s="910"/>
      <c r="O69" s="910"/>
      <c r="P69" s="911"/>
      <c r="Q69" s="912">
        <v>11</v>
      </c>
      <c r="R69" s="866"/>
      <c r="S69" s="866"/>
      <c r="T69" s="866"/>
      <c r="U69" s="866"/>
      <c r="V69" s="866">
        <v>2</v>
      </c>
      <c r="W69" s="866"/>
      <c r="X69" s="866"/>
      <c r="Y69" s="866"/>
      <c r="Z69" s="866"/>
      <c r="AA69" s="866">
        <v>9</v>
      </c>
      <c r="AB69" s="866"/>
      <c r="AC69" s="866"/>
      <c r="AD69" s="866"/>
      <c r="AE69" s="866"/>
      <c r="AF69" s="866">
        <v>9</v>
      </c>
      <c r="AG69" s="866"/>
      <c r="AH69" s="866"/>
      <c r="AI69" s="866"/>
      <c r="AJ69" s="866"/>
      <c r="AK69" s="866" t="s">
        <v>594</v>
      </c>
      <c r="AL69" s="866"/>
      <c r="AM69" s="866"/>
      <c r="AN69" s="866"/>
      <c r="AO69" s="866"/>
      <c r="AP69" s="866" t="s">
        <v>594</v>
      </c>
      <c r="AQ69" s="866"/>
      <c r="AR69" s="866"/>
      <c r="AS69" s="866"/>
      <c r="AT69" s="866"/>
      <c r="AU69" s="866" t="s">
        <v>596</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600</v>
      </c>
      <c r="C70" s="910"/>
      <c r="D70" s="910"/>
      <c r="E70" s="910"/>
      <c r="F70" s="910"/>
      <c r="G70" s="910"/>
      <c r="H70" s="910"/>
      <c r="I70" s="910"/>
      <c r="J70" s="910"/>
      <c r="K70" s="910"/>
      <c r="L70" s="910"/>
      <c r="M70" s="910"/>
      <c r="N70" s="910"/>
      <c r="O70" s="910"/>
      <c r="P70" s="911"/>
      <c r="Q70" s="912">
        <v>33</v>
      </c>
      <c r="R70" s="866"/>
      <c r="S70" s="866"/>
      <c r="T70" s="866"/>
      <c r="U70" s="866"/>
      <c r="V70" s="866">
        <v>28</v>
      </c>
      <c r="W70" s="866"/>
      <c r="X70" s="866"/>
      <c r="Y70" s="866"/>
      <c r="Z70" s="866"/>
      <c r="AA70" s="866">
        <v>5</v>
      </c>
      <c r="AB70" s="866"/>
      <c r="AC70" s="866"/>
      <c r="AD70" s="866"/>
      <c r="AE70" s="866"/>
      <c r="AF70" s="866">
        <v>5</v>
      </c>
      <c r="AG70" s="866"/>
      <c r="AH70" s="866"/>
      <c r="AI70" s="866"/>
      <c r="AJ70" s="866"/>
      <c r="AK70" s="866" t="s">
        <v>594</v>
      </c>
      <c r="AL70" s="866"/>
      <c r="AM70" s="866"/>
      <c r="AN70" s="866"/>
      <c r="AO70" s="866"/>
      <c r="AP70" s="866" t="s">
        <v>594</v>
      </c>
      <c r="AQ70" s="866"/>
      <c r="AR70" s="866"/>
      <c r="AS70" s="866"/>
      <c r="AT70" s="866"/>
      <c r="AU70" s="866" t="s">
        <v>594</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601</v>
      </c>
      <c r="C71" s="910"/>
      <c r="D71" s="910"/>
      <c r="E71" s="910"/>
      <c r="F71" s="910"/>
      <c r="G71" s="910"/>
      <c r="H71" s="910"/>
      <c r="I71" s="910"/>
      <c r="J71" s="910"/>
      <c r="K71" s="910"/>
      <c r="L71" s="910"/>
      <c r="M71" s="910"/>
      <c r="N71" s="910"/>
      <c r="O71" s="910"/>
      <c r="P71" s="911"/>
      <c r="Q71" s="912">
        <v>162</v>
      </c>
      <c r="R71" s="866"/>
      <c r="S71" s="866"/>
      <c r="T71" s="866"/>
      <c r="U71" s="866"/>
      <c r="V71" s="866">
        <v>158</v>
      </c>
      <c r="W71" s="866"/>
      <c r="X71" s="866"/>
      <c r="Y71" s="866"/>
      <c r="Z71" s="866"/>
      <c r="AA71" s="866">
        <v>4</v>
      </c>
      <c r="AB71" s="866"/>
      <c r="AC71" s="866"/>
      <c r="AD71" s="866"/>
      <c r="AE71" s="866"/>
      <c r="AF71" s="866">
        <v>4</v>
      </c>
      <c r="AG71" s="866"/>
      <c r="AH71" s="866"/>
      <c r="AI71" s="866"/>
      <c r="AJ71" s="866"/>
      <c r="AK71" s="866">
        <v>7</v>
      </c>
      <c r="AL71" s="866"/>
      <c r="AM71" s="866"/>
      <c r="AN71" s="866"/>
      <c r="AO71" s="866"/>
      <c r="AP71" s="866" t="s">
        <v>624</v>
      </c>
      <c r="AQ71" s="866"/>
      <c r="AR71" s="866"/>
      <c r="AS71" s="866"/>
      <c r="AT71" s="866"/>
      <c r="AU71" s="866" t="s">
        <v>594</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602</v>
      </c>
      <c r="C72" s="910"/>
      <c r="D72" s="910"/>
      <c r="E72" s="910"/>
      <c r="F72" s="910"/>
      <c r="G72" s="910"/>
      <c r="H72" s="910"/>
      <c r="I72" s="910"/>
      <c r="J72" s="910"/>
      <c r="K72" s="910"/>
      <c r="L72" s="910"/>
      <c r="M72" s="910"/>
      <c r="N72" s="910"/>
      <c r="O72" s="910"/>
      <c r="P72" s="911"/>
      <c r="Q72" s="912">
        <v>21</v>
      </c>
      <c r="R72" s="866"/>
      <c r="S72" s="866"/>
      <c r="T72" s="866"/>
      <c r="U72" s="866"/>
      <c r="V72" s="866">
        <v>20</v>
      </c>
      <c r="W72" s="866"/>
      <c r="X72" s="866"/>
      <c r="Y72" s="866"/>
      <c r="Z72" s="866"/>
      <c r="AA72" s="866">
        <v>1</v>
      </c>
      <c r="AB72" s="866"/>
      <c r="AC72" s="866"/>
      <c r="AD72" s="866"/>
      <c r="AE72" s="866"/>
      <c r="AF72" s="866">
        <v>1</v>
      </c>
      <c r="AG72" s="866"/>
      <c r="AH72" s="866"/>
      <c r="AI72" s="866"/>
      <c r="AJ72" s="866"/>
      <c r="AK72" s="866" t="s">
        <v>594</v>
      </c>
      <c r="AL72" s="866"/>
      <c r="AM72" s="866"/>
      <c r="AN72" s="866"/>
      <c r="AO72" s="866"/>
      <c r="AP72" s="866" t="s">
        <v>594</v>
      </c>
      <c r="AQ72" s="866"/>
      <c r="AR72" s="866"/>
      <c r="AS72" s="866"/>
      <c r="AT72" s="866"/>
      <c r="AU72" s="866" t="s">
        <v>594</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603</v>
      </c>
      <c r="C73" s="910"/>
      <c r="D73" s="910"/>
      <c r="E73" s="910"/>
      <c r="F73" s="910"/>
      <c r="G73" s="910"/>
      <c r="H73" s="910"/>
      <c r="I73" s="910"/>
      <c r="J73" s="910"/>
      <c r="K73" s="910"/>
      <c r="L73" s="910"/>
      <c r="M73" s="910"/>
      <c r="N73" s="910"/>
      <c r="O73" s="910"/>
      <c r="P73" s="911"/>
      <c r="Q73" s="912">
        <v>1847</v>
      </c>
      <c r="R73" s="866"/>
      <c r="S73" s="866"/>
      <c r="T73" s="866"/>
      <c r="U73" s="866"/>
      <c r="V73" s="866">
        <v>1651</v>
      </c>
      <c r="W73" s="866"/>
      <c r="X73" s="866"/>
      <c r="Y73" s="866"/>
      <c r="Z73" s="866"/>
      <c r="AA73" s="866">
        <v>196</v>
      </c>
      <c r="AB73" s="866"/>
      <c r="AC73" s="866"/>
      <c r="AD73" s="866"/>
      <c r="AE73" s="866"/>
      <c r="AF73" s="866">
        <v>196</v>
      </c>
      <c r="AG73" s="866"/>
      <c r="AH73" s="866"/>
      <c r="AI73" s="866"/>
      <c r="AJ73" s="866"/>
      <c r="AK73" s="866" t="s">
        <v>594</v>
      </c>
      <c r="AL73" s="866"/>
      <c r="AM73" s="866"/>
      <c r="AN73" s="866"/>
      <c r="AO73" s="866"/>
      <c r="AP73" s="866">
        <v>5547</v>
      </c>
      <c r="AQ73" s="866"/>
      <c r="AR73" s="866"/>
      <c r="AS73" s="866"/>
      <c r="AT73" s="866"/>
      <c r="AU73" s="866">
        <v>3917</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604</v>
      </c>
      <c r="C74" s="910"/>
      <c r="D74" s="910"/>
      <c r="E74" s="910"/>
      <c r="F74" s="910"/>
      <c r="G74" s="910"/>
      <c r="H74" s="910"/>
      <c r="I74" s="910"/>
      <c r="J74" s="910"/>
      <c r="K74" s="910"/>
      <c r="L74" s="910"/>
      <c r="M74" s="910"/>
      <c r="N74" s="910"/>
      <c r="O74" s="910"/>
      <c r="P74" s="911"/>
      <c r="Q74" s="912">
        <v>605</v>
      </c>
      <c r="R74" s="866"/>
      <c r="S74" s="866"/>
      <c r="T74" s="866"/>
      <c r="U74" s="866"/>
      <c r="V74" s="866">
        <v>558</v>
      </c>
      <c r="W74" s="866"/>
      <c r="X74" s="866"/>
      <c r="Y74" s="866"/>
      <c r="Z74" s="866"/>
      <c r="AA74" s="866">
        <v>47</v>
      </c>
      <c r="AB74" s="866"/>
      <c r="AC74" s="866"/>
      <c r="AD74" s="866"/>
      <c r="AE74" s="866"/>
      <c r="AF74" s="866">
        <v>47</v>
      </c>
      <c r="AG74" s="866"/>
      <c r="AH74" s="866"/>
      <c r="AI74" s="866"/>
      <c r="AJ74" s="866"/>
      <c r="AK74" s="866" t="s">
        <v>594</v>
      </c>
      <c r="AL74" s="866"/>
      <c r="AM74" s="866"/>
      <c r="AN74" s="866"/>
      <c r="AO74" s="866"/>
      <c r="AP74" s="866">
        <v>2036</v>
      </c>
      <c r="AQ74" s="866"/>
      <c r="AR74" s="866"/>
      <c r="AS74" s="866"/>
      <c r="AT74" s="866"/>
      <c r="AU74" s="866">
        <v>1731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605</v>
      </c>
      <c r="C75" s="910"/>
      <c r="D75" s="910"/>
      <c r="E75" s="910"/>
      <c r="F75" s="910"/>
      <c r="G75" s="910"/>
      <c r="H75" s="910"/>
      <c r="I75" s="910"/>
      <c r="J75" s="910"/>
      <c r="K75" s="910"/>
      <c r="L75" s="910"/>
      <c r="M75" s="910"/>
      <c r="N75" s="910"/>
      <c r="O75" s="910"/>
      <c r="P75" s="911"/>
      <c r="Q75" s="913">
        <v>2636</v>
      </c>
      <c r="R75" s="914"/>
      <c r="S75" s="914"/>
      <c r="T75" s="914"/>
      <c r="U75" s="870"/>
      <c r="V75" s="915">
        <v>2515</v>
      </c>
      <c r="W75" s="914"/>
      <c r="X75" s="914"/>
      <c r="Y75" s="914"/>
      <c r="Z75" s="870"/>
      <c r="AA75" s="915">
        <v>121</v>
      </c>
      <c r="AB75" s="914"/>
      <c r="AC75" s="914"/>
      <c r="AD75" s="914"/>
      <c r="AE75" s="870"/>
      <c r="AF75" s="915">
        <v>121</v>
      </c>
      <c r="AG75" s="914"/>
      <c r="AH75" s="914"/>
      <c r="AI75" s="914"/>
      <c r="AJ75" s="870"/>
      <c r="AK75" s="915">
        <v>2</v>
      </c>
      <c r="AL75" s="914"/>
      <c r="AM75" s="914"/>
      <c r="AN75" s="914"/>
      <c r="AO75" s="870"/>
      <c r="AP75" s="915">
        <v>1785</v>
      </c>
      <c r="AQ75" s="914"/>
      <c r="AR75" s="914"/>
      <c r="AS75" s="914"/>
      <c r="AT75" s="870"/>
      <c r="AU75" s="915">
        <v>1268</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606</v>
      </c>
      <c r="C76" s="910"/>
      <c r="D76" s="910"/>
      <c r="E76" s="910"/>
      <c r="F76" s="910"/>
      <c r="G76" s="910"/>
      <c r="H76" s="910"/>
      <c r="I76" s="910"/>
      <c r="J76" s="910"/>
      <c r="K76" s="910"/>
      <c r="L76" s="910"/>
      <c r="M76" s="910"/>
      <c r="N76" s="910"/>
      <c r="O76" s="910"/>
      <c r="P76" s="911"/>
      <c r="Q76" s="913">
        <v>6419</v>
      </c>
      <c r="R76" s="914"/>
      <c r="S76" s="914"/>
      <c r="T76" s="914"/>
      <c r="U76" s="870"/>
      <c r="V76" s="915">
        <v>6830</v>
      </c>
      <c r="W76" s="914"/>
      <c r="X76" s="914"/>
      <c r="Y76" s="914"/>
      <c r="Z76" s="870"/>
      <c r="AA76" s="915">
        <v>-411</v>
      </c>
      <c r="AB76" s="914"/>
      <c r="AC76" s="914"/>
      <c r="AD76" s="914"/>
      <c r="AE76" s="870"/>
      <c r="AF76" s="915">
        <v>3374</v>
      </c>
      <c r="AG76" s="914"/>
      <c r="AH76" s="914"/>
      <c r="AI76" s="914"/>
      <c r="AJ76" s="870"/>
      <c r="AK76" s="915" t="s">
        <v>625</v>
      </c>
      <c r="AL76" s="914"/>
      <c r="AM76" s="914"/>
      <c r="AN76" s="914"/>
      <c r="AO76" s="870"/>
      <c r="AP76" s="915">
        <v>17137</v>
      </c>
      <c r="AQ76" s="914"/>
      <c r="AR76" s="914"/>
      <c r="AS76" s="914"/>
      <c r="AT76" s="870"/>
      <c r="AU76" s="915" t="s">
        <v>595</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607</v>
      </c>
      <c r="C77" s="910"/>
      <c r="D77" s="910"/>
      <c r="E77" s="910"/>
      <c r="F77" s="910"/>
      <c r="G77" s="910"/>
      <c r="H77" s="910"/>
      <c r="I77" s="910"/>
      <c r="J77" s="910"/>
      <c r="K77" s="910"/>
      <c r="L77" s="910"/>
      <c r="M77" s="910"/>
      <c r="N77" s="910"/>
      <c r="O77" s="910"/>
      <c r="P77" s="911"/>
      <c r="Q77" s="913">
        <v>318</v>
      </c>
      <c r="R77" s="914"/>
      <c r="S77" s="914"/>
      <c r="T77" s="914"/>
      <c r="U77" s="870"/>
      <c r="V77" s="915">
        <v>315</v>
      </c>
      <c r="W77" s="914"/>
      <c r="X77" s="914"/>
      <c r="Y77" s="914"/>
      <c r="Z77" s="870"/>
      <c r="AA77" s="915">
        <v>3</v>
      </c>
      <c r="AB77" s="914"/>
      <c r="AC77" s="914"/>
      <c r="AD77" s="914"/>
      <c r="AE77" s="870"/>
      <c r="AF77" s="915">
        <v>3</v>
      </c>
      <c r="AG77" s="914"/>
      <c r="AH77" s="914"/>
      <c r="AI77" s="914"/>
      <c r="AJ77" s="870"/>
      <c r="AK77" s="915">
        <v>226</v>
      </c>
      <c r="AL77" s="914"/>
      <c r="AM77" s="914"/>
      <c r="AN77" s="914"/>
      <c r="AO77" s="870"/>
      <c r="AP77" s="915" t="s">
        <v>594</v>
      </c>
      <c r="AQ77" s="914"/>
      <c r="AR77" s="914"/>
      <c r="AS77" s="914"/>
      <c r="AT77" s="870"/>
      <c r="AU77" s="915" t="s">
        <v>594</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608</v>
      </c>
      <c r="C78" s="910"/>
      <c r="D78" s="910"/>
      <c r="E78" s="910"/>
      <c r="F78" s="910"/>
      <c r="G78" s="910"/>
      <c r="H78" s="910"/>
      <c r="I78" s="910"/>
      <c r="J78" s="910"/>
      <c r="K78" s="910"/>
      <c r="L78" s="910"/>
      <c r="M78" s="910"/>
      <c r="N78" s="910"/>
      <c r="O78" s="910"/>
      <c r="P78" s="911"/>
      <c r="Q78" s="912">
        <v>292382</v>
      </c>
      <c r="R78" s="866"/>
      <c r="S78" s="866"/>
      <c r="T78" s="866"/>
      <c r="U78" s="866"/>
      <c r="V78" s="866">
        <v>292372</v>
      </c>
      <c r="W78" s="866"/>
      <c r="X78" s="866"/>
      <c r="Y78" s="866"/>
      <c r="Z78" s="866"/>
      <c r="AA78" s="866">
        <v>10</v>
      </c>
      <c r="AB78" s="866"/>
      <c r="AC78" s="866"/>
      <c r="AD78" s="866"/>
      <c r="AE78" s="866"/>
      <c r="AF78" s="866">
        <v>10</v>
      </c>
      <c r="AG78" s="866"/>
      <c r="AH78" s="866"/>
      <c r="AI78" s="866"/>
      <c r="AJ78" s="866"/>
      <c r="AK78" s="866">
        <v>8484</v>
      </c>
      <c r="AL78" s="866"/>
      <c r="AM78" s="866"/>
      <c r="AN78" s="866"/>
      <c r="AO78" s="866"/>
      <c r="AP78" s="866" t="s">
        <v>594</v>
      </c>
      <c r="AQ78" s="866"/>
      <c r="AR78" s="866"/>
      <c r="AS78" s="866"/>
      <c r="AT78" s="866"/>
      <c r="AU78" s="866" t="s">
        <v>594</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609</v>
      </c>
      <c r="C79" s="910"/>
      <c r="D79" s="910"/>
      <c r="E79" s="910"/>
      <c r="F79" s="910"/>
      <c r="G79" s="910"/>
      <c r="H79" s="910"/>
      <c r="I79" s="910"/>
      <c r="J79" s="910"/>
      <c r="K79" s="910"/>
      <c r="L79" s="910"/>
      <c r="M79" s="910"/>
      <c r="N79" s="910"/>
      <c r="O79" s="910"/>
      <c r="P79" s="911"/>
      <c r="Q79" s="912">
        <v>6273</v>
      </c>
      <c r="R79" s="866"/>
      <c r="S79" s="866"/>
      <c r="T79" s="866"/>
      <c r="U79" s="866"/>
      <c r="V79" s="866">
        <v>6106</v>
      </c>
      <c r="W79" s="866"/>
      <c r="X79" s="866"/>
      <c r="Y79" s="866"/>
      <c r="Z79" s="866"/>
      <c r="AA79" s="866">
        <v>167</v>
      </c>
      <c r="AB79" s="866"/>
      <c r="AC79" s="866"/>
      <c r="AD79" s="866"/>
      <c r="AE79" s="866"/>
      <c r="AF79" s="866">
        <v>167</v>
      </c>
      <c r="AG79" s="866"/>
      <c r="AH79" s="866"/>
      <c r="AI79" s="866"/>
      <c r="AJ79" s="866"/>
      <c r="AK79" s="866">
        <v>19</v>
      </c>
      <c r="AL79" s="866"/>
      <c r="AM79" s="866"/>
      <c r="AN79" s="866"/>
      <c r="AO79" s="866"/>
      <c r="AP79" s="866" t="s">
        <v>624</v>
      </c>
      <c r="AQ79" s="866"/>
      <c r="AR79" s="866"/>
      <c r="AS79" s="866"/>
      <c r="AT79" s="866"/>
      <c r="AU79" s="866" t="s">
        <v>623</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610</v>
      </c>
      <c r="C80" s="910"/>
      <c r="D80" s="910"/>
      <c r="E80" s="910"/>
      <c r="F80" s="910"/>
      <c r="G80" s="910"/>
      <c r="H80" s="910"/>
      <c r="I80" s="910"/>
      <c r="J80" s="910"/>
      <c r="K80" s="910"/>
      <c r="L80" s="910"/>
      <c r="M80" s="910"/>
      <c r="N80" s="910"/>
      <c r="O80" s="910"/>
      <c r="P80" s="911"/>
      <c r="Q80" s="912">
        <v>776</v>
      </c>
      <c r="R80" s="866"/>
      <c r="S80" s="866"/>
      <c r="T80" s="866"/>
      <c r="U80" s="866"/>
      <c r="V80" s="866">
        <v>379</v>
      </c>
      <c r="W80" s="866"/>
      <c r="X80" s="866"/>
      <c r="Y80" s="866"/>
      <c r="Z80" s="866"/>
      <c r="AA80" s="866">
        <v>397</v>
      </c>
      <c r="AB80" s="866"/>
      <c r="AC80" s="866"/>
      <c r="AD80" s="866"/>
      <c r="AE80" s="866"/>
      <c r="AF80" s="866">
        <v>397</v>
      </c>
      <c r="AG80" s="866"/>
      <c r="AH80" s="866"/>
      <c r="AI80" s="866"/>
      <c r="AJ80" s="866"/>
      <c r="AK80" s="866" t="s">
        <v>594</v>
      </c>
      <c r="AL80" s="866"/>
      <c r="AM80" s="866"/>
      <c r="AN80" s="866"/>
      <c r="AO80" s="866"/>
      <c r="AP80" s="866" t="s">
        <v>594</v>
      </c>
      <c r="AQ80" s="866"/>
      <c r="AR80" s="866"/>
      <c r="AS80" s="866"/>
      <c r="AT80" s="866"/>
      <c r="AU80" s="866" t="s">
        <v>624</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611</v>
      </c>
      <c r="C81" s="910"/>
      <c r="D81" s="910"/>
      <c r="E81" s="910"/>
      <c r="F81" s="910"/>
      <c r="G81" s="910"/>
      <c r="H81" s="910"/>
      <c r="I81" s="910"/>
      <c r="J81" s="910"/>
      <c r="K81" s="910"/>
      <c r="L81" s="910"/>
      <c r="M81" s="910"/>
      <c r="N81" s="910"/>
      <c r="O81" s="910"/>
      <c r="P81" s="911"/>
      <c r="Q81" s="912">
        <v>241</v>
      </c>
      <c r="R81" s="866"/>
      <c r="S81" s="866"/>
      <c r="T81" s="866"/>
      <c r="U81" s="866"/>
      <c r="V81" s="866">
        <v>230</v>
      </c>
      <c r="W81" s="866"/>
      <c r="X81" s="866"/>
      <c r="Y81" s="866"/>
      <c r="Z81" s="866"/>
      <c r="AA81" s="866">
        <v>11</v>
      </c>
      <c r="AB81" s="866"/>
      <c r="AC81" s="866"/>
      <c r="AD81" s="866"/>
      <c r="AE81" s="866"/>
      <c r="AF81" s="866">
        <v>11</v>
      </c>
      <c r="AG81" s="866"/>
      <c r="AH81" s="866"/>
      <c r="AI81" s="866"/>
      <c r="AJ81" s="866"/>
      <c r="AK81" s="866">
        <v>237</v>
      </c>
      <c r="AL81" s="866"/>
      <c r="AM81" s="866"/>
      <c r="AN81" s="866"/>
      <c r="AO81" s="866"/>
      <c r="AP81" s="866" t="s">
        <v>594</v>
      </c>
      <c r="AQ81" s="866"/>
      <c r="AR81" s="866"/>
      <c r="AS81" s="866"/>
      <c r="AT81" s="866"/>
      <c r="AU81" s="866" t="s">
        <v>624</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431</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4351</v>
      </c>
      <c r="AG88" s="880"/>
      <c r="AH88" s="880"/>
      <c r="AI88" s="880"/>
      <c r="AJ88" s="880"/>
      <c r="AK88" s="877"/>
      <c r="AL88" s="877"/>
      <c r="AM88" s="877"/>
      <c r="AN88" s="877"/>
      <c r="AO88" s="877"/>
      <c r="AP88" s="880">
        <v>26505</v>
      </c>
      <c r="AQ88" s="880"/>
      <c r="AR88" s="880"/>
      <c r="AS88" s="880"/>
      <c r="AT88" s="880"/>
      <c r="AU88" s="880">
        <v>6917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432</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476</v>
      </c>
      <c r="CS102" s="888"/>
      <c r="CT102" s="888"/>
      <c r="CU102" s="888"/>
      <c r="CV102" s="927"/>
      <c r="CW102" s="926">
        <v>226</v>
      </c>
      <c r="CX102" s="888"/>
      <c r="CY102" s="888"/>
      <c r="CZ102" s="888"/>
      <c r="DA102" s="927"/>
      <c r="DB102" s="926" t="s">
        <v>594</v>
      </c>
      <c r="DC102" s="888"/>
      <c r="DD102" s="888"/>
      <c r="DE102" s="888"/>
      <c r="DF102" s="927"/>
      <c r="DG102" s="926" t="s">
        <v>631</v>
      </c>
      <c r="DH102" s="888"/>
      <c r="DI102" s="888"/>
      <c r="DJ102" s="888"/>
      <c r="DK102" s="927"/>
      <c r="DL102" s="926">
        <v>510</v>
      </c>
      <c r="DM102" s="888"/>
      <c r="DN102" s="888"/>
      <c r="DO102" s="888"/>
      <c r="DP102" s="927"/>
      <c r="DQ102" s="926" t="s">
        <v>594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433</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434</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437</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438</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439</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440</v>
      </c>
      <c r="AB109" s="929"/>
      <c r="AC109" s="929"/>
      <c r="AD109" s="929"/>
      <c r="AE109" s="930"/>
      <c r="AF109" s="928" t="s">
        <v>441</v>
      </c>
      <c r="AG109" s="929"/>
      <c r="AH109" s="929"/>
      <c r="AI109" s="929"/>
      <c r="AJ109" s="930"/>
      <c r="AK109" s="928" t="s">
        <v>307</v>
      </c>
      <c r="AL109" s="929"/>
      <c r="AM109" s="929"/>
      <c r="AN109" s="929"/>
      <c r="AO109" s="930"/>
      <c r="AP109" s="928" t="s">
        <v>442</v>
      </c>
      <c r="AQ109" s="929"/>
      <c r="AR109" s="929"/>
      <c r="AS109" s="929"/>
      <c r="AT109" s="931"/>
      <c r="AU109" s="948" t="s">
        <v>439</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440</v>
      </c>
      <c r="BR109" s="929"/>
      <c r="BS109" s="929"/>
      <c r="BT109" s="929"/>
      <c r="BU109" s="930"/>
      <c r="BV109" s="928" t="s">
        <v>441</v>
      </c>
      <c r="BW109" s="929"/>
      <c r="BX109" s="929"/>
      <c r="BY109" s="929"/>
      <c r="BZ109" s="930"/>
      <c r="CA109" s="928" t="s">
        <v>307</v>
      </c>
      <c r="CB109" s="929"/>
      <c r="CC109" s="929"/>
      <c r="CD109" s="929"/>
      <c r="CE109" s="930"/>
      <c r="CF109" s="949" t="s">
        <v>442</v>
      </c>
      <c r="CG109" s="949"/>
      <c r="CH109" s="949"/>
      <c r="CI109" s="949"/>
      <c r="CJ109" s="949"/>
      <c r="CK109" s="928" t="s">
        <v>443</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440</v>
      </c>
      <c r="DH109" s="929"/>
      <c r="DI109" s="929"/>
      <c r="DJ109" s="929"/>
      <c r="DK109" s="930"/>
      <c r="DL109" s="928" t="s">
        <v>441</v>
      </c>
      <c r="DM109" s="929"/>
      <c r="DN109" s="929"/>
      <c r="DO109" s="929"/>
      <c r="DP109" s="930"/>
      <c r="DQ109" s="928" t="s">
        <v>307</v>
      </c>
      <c r="DR109" s="929"/>
      <c r="DS109" s="929"/>
      <c r="DT109" s="929"/>
      <c r="DU109" s="930"/>
      <c r="DV109" s="928" t="s">
        <v>442</v>
      </c>
      <c r="DW109" s="929"/>
      <c r="DX109" s="929"/>
      <c r="DY109" s="929"/>
      <c r="DZ109" s="931"/>
    </row>
    <row r="110" spans="1:131" s="230" customFormat="1" ht="26.25" customHeight="1" x14ac:dyDescent="0.15">
      <c r="A110" s="932" t="s">
        <v>444</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6160951</v>
      </c>
      <c r="AB110" s="936"/>
      <c r="AC110" s="936"/>
      <c r="AD110" s="936"/>
      <c r="AE110" s="937"/>
      <c r="AF110" s="938">
        <v>6240973</v>
      </c>
      <c r="AG110" s="936"/>
      <c r="AH110" s="936"/>
      <c r="AI110" s="936"/>
      <c r="AJ110" s="937"/>
      <c r="AK110" s="938">
        <v>6315890</v>
      </c>
      <c r="AL110" s="936"/>
      <c r="AM110" s="936"/>
      <c r="AN110" s="936"/>
      <c r="AO110" s="937"/>
      <c r="AP110" s="939">
        <v>27.7</v>
      </c>
      <c r="AQ110" s="940"/>
      <c r="AR110" s="940"/>
      <c r="AS110" s="940"/>
      <c r="AT110" s="941"/>
      <c r="AU110" s="942" t="s">
        <v>75</v>
      </c>
      <c r="AV110" s="943"/>
      <c r="AW110" s="943"/>
      <c r="AX110" s="943"/>
      <c r="AY110" s="943"/>
      <c r="AZ110" s="965" t="s">
        <v>445</v>
      </c>
      <c r="BA110" s="933"/>
      <c r="BB110" s="933"/>
      <c r="BC110" s="933"/>
      <c r="BD110" s="933"/>
      <c r="BE110" s="933"/>
      <c r="BF110" s="933"/>
      <c r="BG110" s="933"/>
      <c r="BH110" s="933"/>
      <c r="BI110" s="933"/>
      <c r="BJ110" s="933"/>
      <c r="BK110" s="933"/>
      <c r="BL110" s="933"/>
      <c r="BM110" s="933"/>
      <c r="BN110" s="933"/>
      <c r="BO110" s="933"/>
      <c r="BP110" s="934"/>
      <c r="BQ110" s="966">
        <v>71248882</v>
      </c>
      <c r="BR110" s="967"/>
      <c r="BS110" s="967"/>
      <c r="BT110" s="967"/>
      <c r="BU110" s="967"/>
      <c r="BV110" s="967">
        <v>68270775</v>
      </c>
      <c r="BW110" s="967"/>
      <c r="BX110" s="967"/>
      <c r="BY110" s="967"/>
      <c r="BZ110" s="967"/>
      <c r="CA110" s="967">
        <v>64488575</v>
      </c>
      <c r="CB110" s="967"/>
      <c r="CC110" s="967"/>
      <c r="CD110" s="967"/>
      <c r="CE110" s="967"/>
      <c r="CF110" s="980">
        <v>282.8</v>
      </c>
      <c r="CG110" s="981"/>
      <c r="CH110" s="981"/>
      <c r="CI110" s="981"/>
      <c r="CJ110" s="981"/>
      <c r="CK110" s="982" t="s">
        <v>446</v>
      </c>
      <c r="CL110" s="983"/>
      <c r="CM110" s="965" t="s">
        <v>447</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389</v>
      </c>
      <c r="DH110" s="967"/>
      <c r="DI110" s="967"/>
      <c r="DJ110" s="967"/>
      <c r="DK110" s="967"/>
      <c r="DL110" s="967">
        <v>223034</v>
      </c>
      <c r="DM110" s="967"/>
      <c r="DN110" s="967"/>
      <c r="DO110" s="967"/>
      <c r="DP110" s="967"/>
      <c r="DQ110" s="967" t="s">
        <v>389</v>
      </c>
      <c r="DR110" s="967"/>
      <c r="DS110" s="967"/>
      <c r="DT110" s="967"/>
      <c r="DU110" s="967"/>
      <c r="DV110" s="968" t="s">
        <v>389</v>
      </c>
      <c r="DW110" s="968"/>
      <c r="DX110" s="968"/>
      <c r="DY110" s="968"/>
      <c r="DZ110" s="969"/>
    </row>
    <row r="111" spans="1:131" s="230" customFormat="1" ht="26.25" customHeight="1" x14ac:dyDescent="0.15">
      <c r="A111" s="970" t="s">
        <v>448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449</v>
      </c>
      <c r="AB111" s="974"/>
      <c r="AC111" s="974"/>
      <c r="AD111" s="974"/>
      <c r="AE111" s="975"/>
      <c r="AF111" s="976" t="s">
        <v>449</v>
      </c>
      <c r="AG111" s="974"/>
      <c r="AH111" s="974"/>
      <c r="AI111" s="974"/>
      <c r="AJ111" s="975"/>
      <c r="AK111" s="976" t="s">
        <v>391</v>
      </c>
      <c r="AL111" s="974"/>
      <c r="AM111" s="974"/>
      <c r="AN111" s="974"/>
      <c r="AO111" s="975"/>
      <c r="AP111" s="977" t="s">
        <v>450</v>
      </c>
      <c r="AQ111" s="978"/>
      <c r="AR111" s="978"/>
      <c r="AS111" s="978"/>
      <c r="AT111" s="979"/>
      <c r="AU111" s="944"/>
      <c r="AV111" s="945"/>
      <c r="AW111" s="945"/>
      <c r="AX111" s="945"/>
      <c r="AY111" s="945"/>
      <c r="AZ111" s="958" t="s">
        <v>451</v>
      </c>
      <c r="BA111" s="959"/>
      <c r="BB111" s="959"/>
      <c r="BC111" s="959"/>
      <c r="BD111" s="959"/>
      <c r="BE111" s="959"/>
      <c r="BF111" s="959"/>
      <c r="BG111" s="959"/>
      <c r="BH111" s="959"/>
      <c r="BI111" s="959"/>
      <c r="BJ111" s="959"/>
      <c r="BK111" s="959"/>
      <c r="BL111" s="959"/>
      <c r="BM111" s="959"/>
      <c r="BN111" s="959"/>
      <c r="BO111" s="959"/>
      <c r="BP111" s="960"/>
      <c r="BQ111" s="961">
        <v>1165774</v>
      </c>
      <c r="BR111" s="962"/>
      <c r="BS111" s="962"/>
      <c r="BT111" s="962"/>
      <c r="BU111" s="962"/>
      <c r="BV111" s="962">
        <v>1288978</v>
      </c>
      <c r="BW111" s="962"/>
      <c r="BX111" s="962"/>
      <c r="BY111" s="962"/>
      <c r="BZ111" s="962"/>
      <c r="CA111" s="962">
        <v>937867</v>
      </c>
      <c r="CB111" s="962"/>
      <c r="CC111" s="962"/>
      <c r="CD111" s="962"/>
      <c r="CE111" s="962"/>
      <c r="CF111" s="956">
        <v>4.0999999999999996</v>
      </c>
      <c r="CG111" s="957"/>
      <c r="CH111" s="957"/>
      <c r="CI111" s="957"/>
      <c r="CJ111" s="957"/>
      <c r="CK111" s="984"/>
      <c r="CL111" s="985"/>
      <c r="CM111" s="958" t="s">
        <v>452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391</v>
      </c>
      <c r="DH111" s="962"/>
      <c r="DI111" s="962"/>
      <c r="DJ111" s="962"/>
      <c r="DK111" s="962"/>
      <c r="DL111" s="962" t="s">
        <v>449</v>
      </c>
      <c r="DM111" s="962"/>
      <c r="DN111" s="962"/>
      <c r="DO111" s="962"/>
      <c r="DP111" s="962"/>
      <c r="DQ111" s="962" t="s">
        <v>397</v>
      </c>
      <c r="DR111" s="962"/>
      <c r="DS111" s="962"/>
      <c r="DT111" s="962"/>
      <c r="DU111" s="962"/>
      <c r="DV111" s="963" t="s">
        <v>453</v>
      </c>
      <c r="DW111" s="963"/>
      <c r="DX111" s="963"/>
      <c r="DY111" s="963"/>
      <c r="DZ111" s="964"/>
    </row>
    <row r="112" spans="1:131" s="230" customFormat="1" ht="26.25" customHeight="1" x14ac:dyDescent="0.15">
      <c r="A112" s="988" t="s">
        <v>454</v>
      </c>
      <c r="B112" s="989"/>
      <c r="C112" s="959" t="s">
        <v>455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389</v>
      </c>
      <c r="AB112" s="995"/>
      <c r="AC112" s="995"/>
      <c r="AD112" s="995"/>
      <c r="AE112" s="996"/>
      <c r="AF112" s="997" t="s">
        <v>449</v>
      </c>
      <c r="AG112" s="995"/>
      <c r="AH112" s="995"/>
      <c r="AI112" s="995"/>
      <c r="AJ112" s="996"/>
      <c r="AK112" s="997" t="s">
        <v>397</v>
      </c>
      <c r="AL112" s="995"/>
      <c r="AM112" s="995"/>
      <c r="AN112" s="995"/>
      <c r="AO112" s="996"/>
      <c r="AP112" s="998" t="s">
        <v>389</v>
      </c>
      <c r="AQ112" s="999"/>
      <c r="AR112" s="999"/>
      <c r="AS112" s="999"/>
      <c r="AT112" s="1000"/>
      <c r="AU112" s="944"/>
      <c r="AV112" s="945"/>
      <c r="AW112" s="945"/>
      <c r="AX112" s="945"/>
      <c r="AY112" s="945"/>
      <c r="AZ112" s="958" t="s">
        <v>456</v>
      </c>
      <c r="BA112" s="959"/>
      <c r="BB112" s="959"/>
      <c r="BC112" s="959"/>
      <c r="BD112" s="959"/>
      <c r="BE112" s="959"/>
      <c r="BF112" s="959"/>
      <c r="BG112" s="959"/>
      <c r="BH112" s="959"/>
      <c r="BI112" s="959"/>
      <c r="BJ112" s="959"/>
      <c r="BK112" s="959"/>
      <c r="BL112" s="959"/>
      <c r="BM112" s="959"/>
      <c r="BN112" s="959"/>
      <c r="BO112" s="959"/>
      <c r="BP112" s="960"/>
      <c r="BQ112" s="961">
        <v>23560952</v>
      </c>
      <c r="BR112" s="962"/>
      <c r="BS112" s="962"/>
      <c r="BT112" s="962"/>
      <c r="BU112" s="962"/>
      <c r="BV112" s="962">
        <v>22679022</v>
      </c>
      <c r="BW112" s="962"/>
      <c r="BX112" s="962"/>
      <c r="BY112" s="962"/>
      <c r="BZ112" s="962"/>
      <c r="CA112" s="962">
        <v>21714557</v>
      </c>
      <c r="CB112" s="962"/>
      <c r="CC112" s="962"/>
      <c r="CD112" s="962"/>
      <c r="CE112" s="962"/>
      <c r="CF112" s="956">
        <v>95.2</v>
      </c>
      <c r="CG112" s="957"/>
      <c r="CH112" s="957"/>
      <c r="CI112" s="957"/>
      <c r="CJ112" s="957"/>
      <c r="CK112" s="984"/>
      <c r="CL112" s="985"/>
      <c r="CM112" s="958" t="s">
        <v>457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458</v>
      </c>
      <c r="DH112" s="962"/>
      <c r="DI112" s="962"/>
      <c r="DJ112" s="962"/>
      <c r="DK112" s="962"/>
      <c r="DL112" s="962" t="s">
        <v>459</v>
      </c>
      <c r="DM112" s="962"/>
      <c r="DN112" s="962"/>
      <c r="DO112" s="962"/>
      <c r="DP112" s="962"/>
      <c r="DQ112" s="962" t="s">
        <v>459</v>
      </c>
      <c r="DR112" s="962"/>
      <c r="DS112" s="962"/>
      <c r="DT112" s="962"/>
      <c r="DU112" s="962"/>
      <c r="DV112" s="963" t="s">
        <v>389</v>
      </c>
      <c r="DW112" s="963"/>
      <c r="DX112" s="963"/>
      <c r="DY112" s="963"/>
      <c r="DZ112" s="964"/>
    </row>
    <row r="113" spans="1:130" s="230" customFormat="1" ht="26.25" customHeight="1" x14ac:dyDescent="0.15">
      <c r="A113" s="990"/>
      <c r="B113" s="991"/>
      <c r="C113" s="959" t="s">
        <v>460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1746333</v>
      </c>
      <c r="AB113" s="974"/>
      <c r="AC113" s="974"/>
      <c r="AD113" s="974"/>
      <c r="AE113" s="975"/>
      <c r="AF113" s="976">
        <v>1723905</v>
      </c>
      <c r="AG113" s="974"/>
      <c r="AH113" s="974"/>
      <c r="AI113" s="974"/>
      <c r="AJ113" s="975"/>
      <c r="AK113" s="976">
        <v>1633650</v>
      </c>
      <c r="AL113" s="974"/>
      <c r="AM113" s="974"/>
      <c r="AN113" s="974"/>
      <c r="AO113" s="975"/>
      <c r="AP113" s="977">
        <v>7.2</v>
      </c>
      <c r="AQ113" s="978"/>
      <c r="AR113" s="978"/>
      <c r="AS113" s="978"/>
      <c r="AT113" s="979"/>
      <c r="AU113" s="944"/>
      <c r="AV113" s="945"/>
      <c r="AW113" s="945"/>
      <c r="AX113" s="945"/>
      <c r="AY113" s="945"/>
      <c r="AZ113" s="958" t="s">
        <v>461</v>
      </c>
      <c r="BA113" s="959"/>
      <c r="BB113" s="959"/>
      <c r="BC113" s="959"/>
      <c r="BD113" s="959"/>
      <c r="BE113" s="959"/>
      <c r="BF113" s="959"/>
      <c r="BG113" s="959"/>
      <c r="BH113" s="959"/>
      <c r="BI113" s="959"/>
      <c r="BJ113" s="959"/>
      <c r="BK113" s="959"/>
      <c r="BL113" s="959"/>
      <c r="BM113" s="959"/>
      <c r="BN113" s="959"/>
      <c r="BO113" s="959"/>
      <c r="BP113" s="960"/>
      <c r="BQ113" s="961">
        <v>8234090</v>
      </c>
      <c r="BR113" s="962"/>
      <c r="BS113" s="962"/>
      <c r="BT113" s="962"/>
      <c r="BU113" s="962"/>
      <c r="BV113" s="962">
        <v>7743111</v>
      </c>
      <c r="BW113" s="962"/>
      <c r="BX113" s="962"/>
      <c r="BY113" s="962"/>
      <c r="BZ113" s="962"/>
      <c r="CA113" s="962">
        <v>6916917</v>
      </c>
      <c r="CB113" s="962"/>
      <c r="CC113" s="962"/>
      <c r="CD113" s="962"/>
      <c r="CE113" s="962"/>
      <c r="CF113" s="956">
        <v>30.3</v>
      </c>
      <c r="CG113" s="957"/>
      <c r="CH113" s="957"/>
      <c r="CI113" s="957"/>
      <c r="CJ113" s="957"/>
      <c r="CK113" s="984"/>
      <c r="CL113" s="985"/>
      <c r="CM113" s="958" t="s">
        <v>462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458</v>
      </c>
      <c r="DH113" s="995"/>
      <c r="DI113" s="995"/>
      <c r="DJ113" s="995"/>
      <c r="DK113" s="996"/>
      <c r="DL113" s="997" t="s">
        <v>397</v>
      </c>
      <c r="DM113" s="995"/>
      <c r="DN113" s="995"/>
      <c r="DO113" s="995"/>
      <c r="DP113" s="996"/>
      <c r="DQ113" s="997" t="s">
        <v>389</v>
      </c>
      <c r="DR113" s="995"/>
      <c r="DS113" s="995"/>
      <c r="DT113" s="995"/>
      <c r="DU113" s="996"/>
      <c r="DV113" s="998" t="s">
        <v>449</v>
      </c>
      <c r="DW113" s="999"/>
      <c r="DX113" s="999"/>
      <c r="DY113" s="999"/>
      <c r="DZ113" s="1000"/>
    </row>
    <row r="114" spans="1:130" s="230" customFormat="1" ht="26.25" customHeight="1" x14ac:dyDescent="0.15">
      <c r="A114" s="990"/>
      <c r="B114" s="991"/>
      <c r="C114" s="959" t="s">
        <v>463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871469</v>
      </c>
      <c r="AB114" s="995"/>
      <c r="AC114" s="995"/>
      <c r="AD114" s="995"/>
      <c r="AE114" s="996"/>
      <c r="AF114" s="997">
        <v>941387</v>
      </c>
      <c r="AG114" s="995"/>
      <c r="AH114" s="995"/>
      <c r="AI114" s="995"/>
      <c r="AJ114" s="996"/>
      <c r="AK114" s="997">
        <v>1059668</v>
      </c>
      <c r="AL114" s="995"/>
      <c r="AM114" s="995"/>
      <c r="AN114" s="995"/>
      <c r="AO114" s="996"/>
      <c r="AP114" s="998">
        <v>4.5999999999999996</v>
      </c>
      <c r="AQ114" s="999"/>
      <c r="AR114" s="999"/>
      <c r="AS114" s="999"/>
      <c r="AT114" s="1000"/>
      <c r="AU114" s="944"/>
      <c r="AV114" s="945"/>
      <c r="AW114" s="945"/>
      <c r="AX114" s="945"/>
      <c r="AY114" s="945"/>
      <c r="AZ114" s="958" t="s">
        <v>464</v>
      </c>
      <c r="BA114" s="959"/>
      <c r="BB114" s="959"/>
      <c r="BC114" s="959"/>
      <c r="BD114" s="959"/>
      <c r="BE114" s="959"/>
      <c r="BF114" s="959"/>
      <c r="BG114" s="959"/>
      <c r="BH114" s="959"/>
      <c r="BI114" s="959"/>
      <c r="BJ114" s="959"/>
      <c r="BK114" s="959"/>
      <c r="BL114" s="959"/>
      <c r="BM114" s="959"/>
      <c r="BN114" s="959"/>
      <c r="BO114" s="959"/>
      <c r="BP114" s="960"/>
      <c r="BQ114" s="961">
        <v>5763785</v>
      </c>
      <c r="BR114" s="962"/>
      <c r="BS114" s="962"/>
      <c r="BT114" s="962"/>
      <c r="BU114" s="962"/>
      <c r="BV114" s="962">
        <v>6040330</v>
      </c>
      <c r="BW114" s="962"/>
      <c r="BX114" s="962"/>
      <c r="BY114" s="962"/>
      <c r="BZ114" s="962"/>
      <c r="CA114" s="962">
        <v>5967864</v>
      </c>
      <c r="CB114" s="962"/>
      <c r="CC114" s="962"/>
      <c r="CD114" s="962"/>
      <c r="CE114" s="962"/>
      <c r="CF114" s="956">
        <v>26.2</v>
      </c>
      <c r="CG114" s="957"/>
      <c r="CH114" s="957"/>
      <c r="CI114" s="957"/>
      <c r="CJ114" s="957"/>
      <c r="CK114" s="984"/>
      <c r="CL114" s="985"/>
      <c r="CM114" s="958" t="s">
        <v>465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449</v>
      </c>
      <c r="DH114" s="995"/>
      <c r="DI114" s="995"/>
      <c r="DJ114" s="995"/>
      <c r="DK114" s="996"/>
      <c r="DL114" s="997" t="s">
        <v>449</v>
      </c>
      <c r="DM114" s="995"/>
      <c r="DN114" s="995"/>
      <c r="DO114" s="995"/>
      <c r="DP114" s="996"/>
      <c r="DQ114" s="997" t="s">
        <v>389</v>
      </c>
      <c r="DR114" s="995"/>
      <c r="DS114" s="995"/>
      <c r="DT114" s="995"/>
      <c r="DU114" s="996"/>
      <c r="DV114" s="998" t="s">
        <v>466</v>
      </c>
      <c r="DW114" s="999"/>
      <c r="DX114" s="999"/>
      <c r="DY114" s="999"/>
      <c r="DZ114" s="1000"/>
    </row>
    <row r="115" spans="1:130" s="230" customFormat="1" ht="26.25" customHeight="1" x14ac:dyDescent="0.15">
      <c r="A115" s="990"/>
      <c r="B115" s="991"/>
      <c r="C115" s="959" t="s">
        <v>467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151099</v>
      </c>
      <c r="AB115" s="974"/>
      <c r="AC115" s="974"/>
      <c r="AD115" s="974"/>
      <c r="AE115" s="975"/>
      <c r="AF115" s="976">
        <v>147891</v>
      </c>
      <c r="AG115" s="974"/>
      <c r="AH115" s="974"/>
      <c r="AI115" s="974"/>
      <c r="AJ115" s="975"/>
      <c r="AK115" s="976">
        <v>142825</v>
      </c>
      <c r="AL115" s="974"/>
      <c r="AM115" s="974"/>
      <c r="AN115" s="974"/>
      <c r="AO115" s="975"/>
      <c r="AP115" s="977">
        <v>0.6</v>
      </c>
      <c r="AQ115" s="978"/>
      <c r="AR115" s="978"/>
      <c r="AS115" s="978"/>
      <c r="AT115" s="979"/>
      <c r="AU115" s="944"/>
      <c r="AV115" s="945"/>
      <c r="AW115" s="945"/>
      <c r="AX115" s="945"/>
      <c r="AY115" s="945"/>
      <c r="AZ115" s="958" t="s">
        <v>468</v>
      </c>
      <c r="BA115" s="959"/>
      <c r="BB115" s="959"/>
      <c r="BC115" s="959"/>
      <c r="BD115" s="959"/>
      <c r="BE115" s="959"/>
      <c r="BF115" s="959"/>
      <c r="BG115" s="959"/>
      <c r="BH115" s="959"/>
      <c r="BI115" s="959"/>
      <c r="BJ115" s="959"/>
      <c r="BK115" s="959"/>
      <c r="BL115" s="959"/>
      <c r="BM115" s="959"/>
      <c r="BN115" s="959"/>
      <c r="BO115" s="959"/>
      <c r="BP115" s="960"/>
      <c r="BQ115" s="961">
        <v>17025</v>
      </c>
      <c r="BR115" s="962"/>
      <c r="BS115" s="962"/>
      <c r="BT115" s="962"/>
      <c r="BU115" s="962"/>
      <c r="BV115" s="962">
        <v>9975</v>
      </c>
      <c r="BW115" s="962"/>
      <c r="BX115" s="962"/>
      <c r="BY115" s="962"/>
      <c r="BZ115" s="962"/>
      <c r="CA115" s="962">
        <v>26361</v>
      </c>
      <c r="CB115" s="962"/>
      <c r="CC115" s="962"/>
      <c r="CD115" s="962"/>
      <c r="CE115" s="962"/>
      <c r="CF115" s="956">
        <v>0.1</v>
      </c>
      <c r="CG115" s="957"/>
      <c r="CH115" s="957"/>
      <c r="CI115" s="957"/>
      <c r="CJ115" s="957"/>
      <c r="CK115" s="984"/>
      <c r="CL115" s="985"/>
      <c r="CM115" s="958" t="s">
        <v>469</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389</v>
      </c>
      <c r="DH115" s="995"/>
      <c r="DI115" s="995"/>
      <c r="DJ115" s="995"/>
      <c r="DK115" s="996"/>
      <c r="DL115" s="997" t="s">
        <v>458</v>
      </c>
      <c r="DM115" s="995"/>
      <c r="DN115" s="995"/>
      <c r="DO115" s="995"/>
      <c r="DP115" s="996"/>
      <c r="DQ115" s="997" t="s">
        <v>458</v>
      </c>
      <c r="DR115" s="995"/>
      <c r="DS115" s="995"/>
      <c r="DT115" s="995"/>
      <c r="DU115" s="996"/>
      <c r="DV115" s="998" t="s">
        <v>466</v>
      </c>
      <c r="DW115" s="999"/>
      <c r="DX115" s="999"/>
      <c r="DY115" s="999"/>
      <c r="DZ115" s="1000"/>
    </row>
    <row r="116" spans="1:130" s="230" customFormat="1" ht="26.25" customHeight="1" x14ac:dyDescent="0.15">
      <c r="A116" s="992"/>
      <c r="B116" s="993"/>
      <c r="C116" s="1001" t="s">
        <v>470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449</v>
      </c>
      <c r="AB116" s="995"/>
      <c r="AC116" s="995"/>
      <c r="AD116" s="995"/>
      <c r="AE116" s="996"/>
      <c r="AF116" s="997" t="s">
        <v>397</v>
      </c>
      <c r="AG116" s="995"/>
      <c r="AH116" s="995"/>
      <c r="AI116" s="995"/>
      <c r="AJ116" s="996"/>
      <c r="AK116" s="997" t="s">
        <v>466</v>
      </c>
      <c r="AL116" s="995"/>
      <c r="AM116" s="995"/>
      <c r="AN116" s="995"/>
      <c r="AO116" s="996"/>
      <c r="AP116" s="998" t="s">
        <v>130</v>
      </c>
      <c r="AQ116" s="999"/>
      <c r="AR116" s="999"/>
      <c r="AS116" s="999"/>
      <c r="AT116" s="1000"/>
      <c r="AU116" s="944"/>
      <c r="AV116" s="945"/>
      <c r="AW116" s="945"/>
      <c r="AX116" s="945"/>
      <c r="AY116" s="945"/>
      <c r="AZ116" s="1003" t="s">
        <v>471</v>
      </c>
      <c r="BA116" s="1004"/>
      <c r="BB116" s="1004"/>
      <c r="BC116" s="1004"/>
      <c r="BD116" s="1004"/>
      <c r="BE116" s="1004"/>
      <c r="BF116" s="1004"/>
      <c r="BG116" s="1004"/>
      <c r="BH116" s="1004"/>
      <c r="BI116" s="1004"/>
      <c r="BJ116" s="1004"/>
      <c r="BK116" s="1004"/>
      <c r="BL116" s="1004"/>
      <c r="BM116" s="1004"/>
      <c r="BN116" s="1004"/>
      <c r="BO116" s="1004"/>
      <c r="BP116" s="1005"/>
      <c r="BQ116" s="961" t="s">
        <v>391</v>
      </c>
      <c r="BR116" s="962"/>
      <c r="BS116" s="962"/>
      <c r="BT116" s="962"/>
      <c r="BU116" s="962"/>
      <c r="BV116" s="962" t="s">
        <v>391</v>
      </c>
      <c r="BW116" s="962"/>
      <c r="BX116" s="962"/>
      <c r="BY116" s="962"/>
      <c r="BZ116" s="962"/>
      <c r="CA116" s="962" t="s">
        <v>389</v>
      </c>
      <c r="CB116" s="962"/>
      <c r="CC116" s="962"/>
      <c r="CD116" s="962"/>
      <c r="CE116" s="962"/>
      <c r="CF116" s="956" t="s">
        <v>391</v>
      </c>
      <c r="CG116" s="957"/>
      <c r="CH116" s="957"/>
      <c r="CI116" s="957"/>
      <c r="CJ116" s="957"/>
      <c r="CK116" s="984"/>
      <c r="CL116" s="985"/>
      <c r="CM116" s="958" t="s">
        <v>472</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v>55455</v>
      </c>
      <c r="DH116" s="995"/>
      <c r="DI116" s="995"/>
      <c r="DJ116" s="995"/>
      <c r="DK116" s="996"/>
      <c r="DL116" s="997">
        <v>46644</v>
      </c>
      <c r="DM116" s="995"/>
      <c r="DN116" s="995"/>
      <c r="DO116" s="995"/>
      <c r="DP116" s="996"/>
      <c r="DQ116" s="997">
        <v>40143</v>
      </c>
      <c r="DR116" s="995"/>
      <c r="DS116" s="995"/>
      <c r="DT116" s="995"/>
      <c r="DU116" s="996"/>
      <c r="DV116" s="998">
        <v>0.2</v>
      </c>
      <c r="DW116" s="999"/>
      <c r="DX116" s="999"/>
      <c r="DY116" s="999"/>
      <c r="DZ116" s="1000"/>
    </row>
    <row r="117" spans="1:130" s="230" customFormat="1" ht="26.25" customHeight="1" x14ac:dyDescent="0.15">
      <c r="A117" s="948" t="s">
        <v>187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473</v>
      </c>
      <c r="Z117" s="930"/>
      <c r="AA117" s="1014">
        <v>8929852</v>
      </c>
      <c r="AB117" s="1015"/>
      <c r="AC117" s="1015"/>
      <c r="AD117" s="1015"/>
      <c r="AE117" s="1016"/>
      <c r="AF117" s="1017">
        <v>9054156</v>
      </c>
      <c r="AG117" s="1015"/>
      <c r="AH117" s="1015"/>
      <c r="AI117" s="1015"/>
      <c r="AJ117" s="1016"/>
      <c r="AK117" s="1017">
        <v>9152033</v>
      </c>
      <c r="AL117" s="1015"/>
      <c r="AM117" s="1015"/>
      <c r="AN117" s="1015"/>
      <c r="AO117" s="1016"/>
      <c r="AP117" s="1018"/>
      <c r="AQ117" s="1019"/>
      <c r="AR117" s="1019"/>
      <c r="AS117" s="1019"/>
      <c r="AT117" s="1020"/>
      <c r="AU117" s="944"/>
      <c r="AV117" s="945"/>
      <c r="AW117" s="945"/>
      <c r="AX117" s="945"/>
      <c r="AY117" s="945"/>
      <c r="AZ117" s="1010" t="s">
        <v>474</v>
      </c>
      <c r="BA117" s="1011"/>
      <c r="BB117" s="1011"/>
      <c r="BC117" s="1011"/>
      <c r="BD117" s="1011"/>
      <c r="BE117" s="1011"/>
      <c r="BF117" s="1011"/>
      <c r="BG117" s="1011"/>
      <c r="BH117" s="1011"/>
      <c r="BI117" s="1011"/>
      <c r="BJ117" s="1011"/>
      <c r="BK117" s="1011"/>
      <c r="BL117" s="1011"/>
      <c r="BM117" s="1011"/>
      <c r="BN117" s="1011"/>
      <c r="BO117" s="1011"/>
      <c r="BP117" s="1012"/>
      <c r="BQ117" s="961" t="s">
        <v>389</v>
      </c>
      <c r="BR117" s="962"/>
      <c r="BS117" s="962"/>
      <c r="BT117" s="962"/>
      <c r="BU117" s="962"/>
      <c r="BV117" s="962" t="s">
        <v>391</v>
      </c>
      <c r="BW117" s="962"/>
      <c r="BX117" s="962"/>
      <c r="BY117" s="962"/>
      <c r="BZ117" s="962"/>
      <c r="CA117" s="962" t="s">
        <v>391</v>
      </c>
      <c r="CB117" s="962"/>
      <c r="CC117" s="962"/>
      <c r="CD117" s="962"/>
      <c r="CE117" s="962"/>
      <c r="CF117" s="956" t="s">
        <v>391</v>
      </c>
      <c r="CG117" s="957"/>
      <c r="CH117" s="957"/>
      <c r="CI117" s="957"/>
      <c r="CJ117" s="957"/>
      <c r="CK117" s="984"/>
      <c r="CL117" s="985"/>
      <c r="CM117" s="958" t="s">
        <v>475</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389</v>
      </c>
      <c r="DH117" s="995"/>
      <c r="DI117" s="995"/>
      <c r="DJ117" s="995"/>
      <c r="DK117" s="996"/>
      <c r="DL117" s="997" t="s">
        <v>391</v>
      </c>
      <c r="DM117" s="995"/>
      <c r="DN117" s="995"/>
      <c r="DO117" s="995"/>
      <c r="DP117" s="996"/>
      <c r="DQ117" s="997" t="s">
        <v>449</v>
      </c>
      <c r="DR117" s="995"/>
      <c r="DS117" s="995"/>
      <c r="DT117" s="995"/>
      <c r="DU117" s="996"/>
      <c r="DV117" s="998" t="s">
        <v>389</v>
      </c>
      <c r="DW117" s="999"/>
      <c r="DX117" s="999"/>
      <c r="DY117" s="999"/>
      <c r="DZ117" s="1000"/>
    </row>
    <row r="118" spans="1:130" s="230" customFormat="1" ht="26.25" customHeight="1" x14ac:dyDescent="0.15">
      <c r="A118" s="948" t="s">
        <v>443</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440</v>
      </c>
      <c r="AB118" s="929"/>
      <c r="AC118" s="929"/>
      <c r="AD118" s="929"/>
      <c r="AE118" s="930"/>
      <c r="AF118" s="928" t="s">
        <v>441</v>
      </c>
      <c r="AG118" s="929"/>
      <c r="AH118" s="929"/>
      <c r="AI118" s="929"/>
      <c r="AJ118" s="930"/>
      <c r="AK118" s="928" t="s">
        <v>307</v>
      </c>
      <c r="AL118" s="929"/>
      <c r="AM118" s="929"/>
      <c r="AN118" s="929"/>
      <c r="AO118" s="930"/>
      <c r="AP118" s="1006" t="s">
        <v>442</v>
      </c>
      <c r="AQ118" s="1007"/>
      <c r="AR118" s="1007"/>
      <c r="AS118" s="1007"/>
      <c r="AT118" s="1008"/>
      <c r="AU118" s="944"/>
      <c r="AV118" s="945"/>
      <c r="AW118" s="945"/>
      <c r="AX118" s="945"/>
      <c r="AY118" s="945"/>
      <c r="AZ118" s="1009" t="s">
        <v>476</v>
      </c>
      <c r="BA118" s="1001"/>
      <c r="BB118" s="1001"/>
      <c r="BC118" s="1001"/>
      <c r="BD118" s="1001"/>
      <c r="BE118" s="1001"/>
      <c r="BF118" s="1001"/>
      <c r="BG118" s="1001"/>
      <c r="BH118" s="1001"/>
      <c r="BI118" s="1001"/>
      <c r="BJ118" s="1001"/>
      <c r="BK118" s="1001"/>
      <c r="BL118" s="1001"/>
      <c r="BM118" s="1001"/>
      <c r="BN118" s="1001"/>
      <c r="BO118" s="1001"/>
      <c r="BP118" s="1002"/>
      <c r="BQ118" s="1035" t="s">
        <v>389</v>
      </c>
      <c r="BR118" s="1036"/>
      <c r="BS118" s="1036"/>
      <c r="BT118" s="1036"/>
      <c r="BU118" s="1036"/>
      <c r="BV118" s="1036" t="s">
        <v>459</v>
      </c>
      <c r="BW118" s="1036"/>
      <c r="BX118" s="1036"/>
      <c r="BY118" s="1036"/>
      <c r="BZ118" s="1036"/>
      <c r="CA118" s="1036" t="s">
        <v>449</v>
      </c>
      <c r="CB118" s="1036"/>
      <c r="CC118" s="1036"/>
      <c r="CD118" s="1036"/>
      <c r="CE118" s="1036"/>
      <c r="CF118" s="956" t="s">
        <v>458</v>
      </c>
      <c r="CG118" s="957"/>
      <c r="CH118" s="957"/>
      <c r="CI118" s="957"/>
      <c r="CJ118" s="957"/>
      <c r="CK118" s="984"/>
      <c r="CL118" s="985"/>
      <c r="CM118" s="958" t="s">
        <v>477</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458</v>
      </c>
      <c r="DH118" s="995"/>
      <c r="DI118" s="995"/>
      <c r="DJ118" s="995"/>
      <c r="DK118" s="996"/>
      <c r="DL118" s="997" t="s">
        <v>389</v>
      </c>
      <c r="DM118" s="995"/>
      <c r="DN118" s="995"/>
      <c r="DO118" s="995"/>
      <c r="DP118" s="996"/>
      <c r="DQ118" s="997" t="s">
        <v>389</v>
      </c>
      <c r="DR118" s="995"/>
      <c r="DS118" s="995"/>
      <c r="DT118" s="995"/>
      <c r="DU118" s="996"/>
      <c r="DV118" s="998" t="s">
        <v>389</v>
      </c>
      <c r="DW118" s="999"/>
      <c r="DX118" s="999"/>
      <c r="DY118" s="999"/>
      <c r="DZ118" s="1000"/>
    </row>
    <row r="119" spans="1:130" s="230" customFormat="1" ht="26.25" customHeight="1" x14ac:dyDescent="0.15">
      <c r="A119" s="1092" t="s">
        <v>446</v>
      </c>
      <c r="B119" s="983"/>
      <c r="C119" s="965" t="s">
        <v>447</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389</v>
      </c>
      <c r="AB119" s="936"/>
      <c r="AC119" s="936"/>
      <c r="AD119" s="936"/>
      <c r="AE119" s="937"/>
      <c r="AF119" s="938" t="s">
        <v>389</v>
      </c>
      <c r="AG119" s="936"/>
      <c r="AH119" s="936"/>
      <c r="AI119" s="936"/>
      <c r="AJ119" s="937"/>
      <c r="AK119" s="938" t="s">
        <v>450</v>
      </c>
      <c r="AL119" s="936"/>
      <c r="AM119" s="936"/>
      <c r="AN119" s="936"/>
      <c r="AO119" s="937"/>
      <c r="AP119" s="939" t="s">
        <v>458</v>
      </c>
      <c r="AQ119" s="940"/>
      <c r="AR119" s="940"/>
      <c r="AS119" s="940"/>
      <c r="AT119" s="941"/>
      <c r="AU119" s="946"/>
      <c r="AV119" s="947"/>
      <c r="AW119" s="947"/>
      <c r="AX119" s="947"/>
      <c r="AY119" s="947"/>
      <c r="AZ119" s="251" t="s">
        <v>187</v>
      </c>
      <c r="BA119" s="251"/>
      <c r="BB119" s="251"/>
      <c r="BC119" s="251"/>
      <c r="BD119" s="251"/>
      <c r="BE119" s="251"/>
      <c r="BF119" s="251"/>
      <c r="BG119" s="251"/>
      <c r="BH119" s="251"/>
      <c r="BI119" s="251"/>
      <c r="BJ119" s="251"/>
      <c r="BK119" s="251"/>
      <c r="BL119" s="251"/>
      <c r="BM119" s="251"/>
      <c r="BN119" s="251"/>
      <c r="BO119" s="1013" t="s">
        <v>478</v>
      </c>
      <c r="BP119" s="1041"/>
      <c r="BQ119" s="1035">
        <v>109990508</v>
      </c>
      <c r="BR119" s="1036"/>
      <c r="BS119" s="1036"/>
      <c r="BT119" s="1036"/>
      <c r="BU119" s="1036"/>
      <c r="BV119" s="1036">
        <v>106032191</v>
      </c>
      <c r="BW119" s="1036"/>
      <c r="BX119" s="1036"/>
      <c r="BY119" s="1036"/>
      <c r="BZ119" s="1036"/>
      <c r="CA119" s="1036">
        <v>100052141</v>
      </c>
      <c r="CB119" s="1036"/>
      <c r="CC119" s="1036"/>
      <c r="CD119" s="1036"/>
      <c r="CE119" s="1036"/>
      <c r="CF119" s="1037"/>
      <c r="CG119" s="1038"/>
      <c r="CH119" s="1038"/>
      <c r="CI119" s="1038"/>
      <c r="CJ119" s="1039"/>
      <c r="CK119" s="986"/>
      <c r="CL119" s="987"/>
      <c r="CM119" s="1009" t="s">
        <v>479</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1110319</v>
      </c>
      <c r="DH119" s="1022"/>
      <c r="DI119" s="1022"/>
      <c r="DJ119" s="1022"/>
      <c r="DK119" s="1023"/>
      <c r="DL119" s="1021">
        <v>1019300</v>
      </c>
      <c r="DM119" s="1022"/>
      <c r="DN119" s="1022"/>
      <c r="DO119" s="1022"/>
      <c r="DP119" s="1023"/>
      <c r="DQ119" s="1021">
        <v>897724</v>
      </c>
      <c r="DR119" s="1022"/>
      <c r="DS119" s="1022"/>
      <c r="DT119" s="1022"/>
      <c r="DU119" s="1023"/>
      <c r="DV119" s="1024">
        <v>3.9</v>
      </c>
      <c r="DW119" s="1025"/>
      <c r="DX119" s="1025"/>
      <c r="DY119" s="1025"/>
      <c r="DZ119" s="1026"/>
    </row>
    <row r="120" spans="1:130" s="230" customFormat="1" ht="26.25" customHeight="1" x14ac:dyDescent="0.15">
      <c r="A120" s="1093"/>
      <c r="B120" s="985"/>
      <c r="C120" s="958" t="s">
        <v>452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458</v>
      </c>
      <c r="AB120" s="995"/>
      <c r="AC120" s="995"/>
      <c r="AD120" s="995"/>
      <c r="AE120" s="996"/>
      <c r="AF120" s="997" t="s">
        <v>458</v>
      </c>
      <c r="AG120" s="995"/>
      <c r="AH120" s="995"/>
      <c r="AI120" s="995"/>
      <c r="AJ120" s="996"/>
      <c r="AK120" s="997" t="s">
        <v>130</v>
      </c>
      <c r="AL120" s="995"/>
      <c r="AM120" s="995"/>
      <c r="AN120" s="995"/>
      <c r="AO120" s="996"/>
      <c r="AP120" s="998" t="s">
        <v>466</v>
      </c>
      <c r="AQ120" s="999"/>
      <c r="AR120" s="999"/>
      <c r="AS120" s="999"/>
      <c r="AT120" s="1000"/>
      <c r="AU120" s="1027" t="s">
        <v>480</v>
      </c>
      <c r="AV120" s="1028"/>
      <c r="AW120" s="1028"/>
      <c r="AX120" s="1028"/>
      <c r="AY120" s="1029"/>
      <c r="AZ120" s="965" t="s">
        <v>481</v>
      </c>
      <c r="BA120" s="933"/>
      <c r="BB120" s="933"/>
      <c r="BC120" s="933"/>
      <c r="BD120" s="933"/>
      <c r="BE120" s="933"/>
      <c r="BF120" s="933"/>
      <c r="BG120" s="933"/>
      <c r="BH120" s="933"/>
      <c r="BI120" s="933"/>
      <c r="BJ120" s="933"/>
      <c r="BK120" s="933"/>
      <c r="BL120" s="933"/>
      <c r="BM120" s="933"/>
      <c r="BN120" s="933"/>
      <c r="BO120" s="933"/>
      <c r="BP120" s="934"/>
      <c r="BQ120" s="966">
        <v>7745143</v>
      </c>
      <c r="BR120" s="967"/>
      <c r="BS120" s="967"/>
      <c r="BT120" s="967"/>
      <c r="BU120" s="967"/>
      <c r="BV120" s="967">
        <v>9953333</v>
      </c>
      <c r="BW120" s="967"/>
      <c r="BX120" s="967"/>
      <c r="BY120" s="967"/>
      <c r="BZ120" s="967"/>
      <c r="CA120" s="967">
        <v>9958918</v>
      </c>
      <c r="CB120" s="967"/>
      <c r="CC120" s="967"/>
      <c r="CD120" s="967"/>
      <c r="CE120" s="967"/>
      <c r="CF120" s="980">
        <v>43.7</v>
      </c>
      <c r="CG120" s="981"/>
      <c r="CH120" s="981"/>
      <c r="CI120" s="981"/>
      <c r="CJ120" s="981"/>
      <c r="CK120" s="1042" t="s">
        <v>482</v>
      </c>
      <c r="CL120" s="1043"/>
      <c r="CM120" s="1043"/>
      <c r="CN120" s="1043"/>
      <c r="CO120" s="1044"/>
      <c r="CP120" s="1050" t="s">
        <v>483</v>
      </c>
      <c r="CQ120" s="1051"/>
      <c r="CR120" s="1051"/>
      <c r="CS120" s="1051"/>
      <c r="CT120" s="1051"/>
      <c r="CU120" s="1051"/>
      <c r="CV120" s="1051"/>
      <c r="CW120" s="1051"/>
      <c r="CX120" s="1051"/>
      <c r="CY120" s="1051"/>
      <c r="CZ120" s="1051"/>
      <c r="DA120" s="1051"/>
      <c r="DB120" s="1051"/>
      <c r="DC120" s="1051"/>
      <c r="DD120" s="1051"/>
      <c r="DE120" s="1051"/>
      <c r="DF120" s="1052"/>
      <c r="DG120" s="966">
        <v>22461880</v>
      </c>
      <c r="DH120" s="967"/>
      <c r="DI120" s="967"/>
      <c r="DJ120" s="967"/>
      <c r="DK120" s="967"/>
      <c r="DL120" s="967">
        <v>21645799</v>
      </c>
      <c r="DM120" s="967"/>
      <c r="DN120" s="967"/>
      <c r="DO120" s="967"/>
      <c r="DP120" s="967"/>
      <c r="DQ120" s="967">
        <v>20799533</v>
      </c>
      <c r="DR120" s="967"/>
      <c r="DS120" s="967"/>
      <c r="DT120" s="967"/>
      <c r="DU120" s="967"/>
      <c r="DV120" s="968">
        <v>91.2</v>
      </c>
      <c r="DW120" s="968"/>
      <c r="DX120" s="968"/>
      <c r="DY120" s="968"/>
      <c r="DZ120" s="969"/>
    </row>
    <row r="121" spans="1:130" s="230" customFormat="1" ht="26.25" customHeight="1" x14ac:dyDescent="0.15">
      <c r="A121" s="1093"/>
      <c r="B121" s="985"/>
      <c r="C121" s="1010" t="s">
        <v>484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397</v>
      </c>
      <c r="AB121" s="995"/>
      <c r="AC121" s="995"/>
      <c r="AD121" s="995"/>
      <c r="AE121" s="996"/>
      <c r="AF121" s="997" t="s">
        <v>389</v>
      </c>
      <c r="AG121" s="995"/>
      <c r="AH121" s="995"/>
      <c r="AI121" s="995"/>
      <c r="AJ121" s="996"/>
      <c r="AK121" s="997" t="s">
        <v>389</v>
      </c>
      <c r="AL121" s="995"/>
      <c r="AM121" s="995"/>
      <c r="AN121" s="995"/>
      <c r="AO121" s="996"/>
      <c r="AP121" s="998" t="s">
        <v>391</v>
      </c>
      <c r="AQ121" s="999"/>
      <c r="AR121" s="999"/>
      <c r="AS121" s="999"/>
      <c r="AT121" s="1000"/>
      <c r="AU121" s="1030"/>
      <c r="AV121" s="1031"/>
      <c r="AW121" s="1031"/>
      <c r="AX121" s="1031"/>
      <c r="AY121" s="1032"/>
      <c r="AZ121" s="958" t="s">
        <v>485</v>
      </c>
      <c r="BA121" s="959"/>
      <c r="BB121" s="959"/>
      <c r="BC121" s="959"/>
      <c r="BD121" s="959"/>
      <c r="BE121" s="959"/>
      <c r="BF121" s="959"/>
      <c r="BG121" s="959"/>
      <c r="BH121" s="959"/>
      <c r="BI121" s="959"/>
      <c r="BJ121" s="959"/>
      <c r="BK121" s="959"/>
      <c r="BL121" s="959"/>
      <c r="BM121" s="959"/>
      <c r="BN121" s="959"/>
      <c r="BO121" s="959"/>
      <c r="BP121" s="960"/>
      <c r="BQ121" s="961">
        <v>9025321</v>
      </c>
      <c r="BR121" s="962"/>
      <c r="BS121" s="962"/>
      <c r="BT121" s="962"/>
      <c r="BU121" s="962"/>
      <c r="BV121" s="962">
        <v>8508660</v>
      </c>
      <c r="BW121" s="962"/>
      <c r="BX121" s="962"/>
      <c r="BY121" s="962"/>
      <c r="BZ121" s="962"/>
      <c r="CA121" s="962">
        <v>8138945</v>
      </c>
      <c r="CB121" s="962"/>
      <c r="CC121" s="962"/>
      <c r="CD121" s="962"/>
      <c r="CE121" s="962"/>
      <c r="CF121" s="956">
        <v>35.700000000000003</v>
      </c>
      <c r="CG121" s="957"/>
      <c r="CH121" s="957"/>
      <c r="CI121" s="957"/>
      <c r="CJ121" s="957"/>
      <c r="CK121" s="1045"/>
      <c r="CL121" s="1046"/>
      <c r="CM121" s="1046"/>
      <c r="CN121" s="1046"/>
      <c r="CO121" s="1047"/>
      <c r="CP121" s="1055" t="s">
        <v>486</v>
      </c>
      <c r="CQ121" s="1056"/>
      <c r="CR121" s="1056"/>
      <c r="CS121" s="1056"/>
      <c r="CT121" s="1056"/>
      <c r="CU121" s="1056"/>
      <c r="CV121" s="1056"/>
      <c r="CW121" s="1056"/>
      <c r="CX121" s="1056"/>
      <c r="CY121" s="1056"/>
      <c r="CZ121" s="1056"/>
      <c r="DA121" s="1056"/>
      <c r="DB121" s="1056"/>
      <c r="DC121" s="1056"/>
      <c r="DD121" s="1056"/>
      <c r="DE121" s="1056"/>
      <c r="DF121" s="1057"/>
      <c r="DG121" s="961">
        <v>924630</v>
      </c>
      <c r="DH121" s="962"/>
      <c r="DI121" s="962"/>
      <c r="DJ121" s="962"/>
      <c r="DK121" s="962"/>
      <c r="DL121" s="962">
        <v>868872</v>
      </c>
      <c r="DM121" s="962"/>
      <c r="DN121" s="962"/>
      <c r="DO121" s="962"/>
      <c r="DP121" s="962"/>
      <c r="DQ121" s="962">
        <v>762174</v>
      </c>
      <c r="DR121" s="962"/>
      <c r="DS121" s="962"/>
      <c r="DT121" s="962"/>
      <c r="DU121" s="962"/>
      <c r="DV121" s="963">
        <v>3.3</v>
      </c>
      <c r="DW121" s="963"/>
      <c r="DX121" s="963"/>
      <c r="DY121" s="963"/>
      <c r="DZ121" s="964"/>
    </row>
    <row r="122" spans="1:130" s="230" customFormat="1" ht="26.25" customHeight="1" x14ac:dyDescent="0.15">
      <c r="A122" s="1093"/>
      <c r="B122" s="985"/>
      <c r="C122" s="958" t="s">
        <v>465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458</v>
      </c>
      <c r="AB122" s="995"/>
      <c r="AC122" s="995"/>
      <c r="AD122" s="995"/>
      <c r="AE122" s="996"/>
      <c r="AF122" s="997" t="s">
        <v>389</v>
      </c>
      <c r="AG122" s="995"/>
      <c r="AH122" s="995"/>
      <c r="AI122" s="995"/>
      <c r="AJ122" s="996"/>
      <c r="AK122" s="997" t="s">
        <v>458</v>
      </c>
      <c r="AL122" s="995"/>
      <c r="AM122" s="995"/>
      <c r="AN122" s="995"/>
      <c r="AO122" s="996"/>
      <c r="AP122" s="998" t="s">
        <v>389</v>
      </c>
      <c r="AQ122" s="999"/>
      <c r="AR122" s="999"/>
      <c r="AS122" s="999"/>
      <c r="AT122" s="1000"/>
      <c r="AU122" s="1030"/>
      <c r="AV122" s="1031"/>
      <c r="AW122" s="1031"/>
      <c r="AX122" s="1031"/>
      <c r="AY122" s="1032"/>
      <c r="AZ122" s="1009" t="s">
        <v>487</v>
      </c>
      <c r="BA122" s="1001"/>
      <c r="BB122" s="1001"/>
      <c r="BC122" s="1001"/>
      <c r="BD122" s="1001"/>
      <c r="BE122" s="1001"/>
      <c r="BF122" s="1001"/>
      <c r="BG122" s="1001"/>
      <c r="BH122" s="1001"/>
      <c r="BI122" s="1001"/>
      <c r="BJ122" s="1001"/>
      <c r="BK122" s="1001"/>
      <c r="BL122" s="1001"/>
      <c r="BM122" s="1001"/>
      <c r="BN122" s="1001"/>
      <c r="BO122" s="1001"/>
      <c r="BP122" s="1002"/>
      <c r="BQ122" s="1035">
        <v>66266788</v>
      </c>
      <c r="BR122" s="1036"/>
      <c r="BS122" s="1036"/>
      <c r="BT122" s="1036"/>
      <c r="BU122" s="1036"/>
      <c r="BV122" s="1036">
        <v>63985403</v>
      </c>
      <c r="BW122" s="1036"/>
      <c r="BX122" s="1036"/>
      <c r="BY122" s="1036"/>
      <c r="BZ122" s="1036"/>
      <c r="CA122" s="1036">
        <v>60392277</v>
      </c>
      <c r="CB122" s="1036"/>
      <c r="CC122" s="1036"/>
      <c r="CD122" s="1036"/>
      <c r="CE122" s="1036"/>
      <c r="CF122" s="1053">
        <v>264.8</v>
      </c>
      <c r="CG122" s="1054"/>
      <c r="CH122" s="1054"/>
      <c r="CI122" s="1054"/>
      <c r="CJ122" s="1054"/>
      <c r="CK122" s="1045"/>
      <c r="CL122" s="1046"/>
      <c r="CM122" s="1046"/>
      <c r="CN122" s="1046"/>
      <c r="CO122" s="1047"/>
      <c r="CP122" s="1055" t="s">
        <v>488</v>
      </c>
      <c r="CQ122" s="1056"/>
      <c r="CR122" s="1056"/>
      <c r="CS122" s="1056"/>
      <c r="CT122" s="1056"/>
      <c r="CU122" s="1056"/>
      <c r="CV122" s="1056"/>
      <c r="CW122" s="1056"/>
      <c r="CX122" s="1056"/>
      <c r="CY122" s="1056"/>
      <c r="CZ122" s="1056"/>
      <c r="DA122" s="1056"/>
      <c r="DB122" s="1056"/>
      <c r="DC122" s="1056"/>
      <c r="DD122" s="1056"/>
      <c r="DE122" s="1056"/>
      <c r="DF122" s="1057"/>
      <c r="DG122" s="961">
        <v>174442</v>
      </c>
      <c r="DH122" s="962"/>
      <c r="DI122" s="962"/>
      <c r="DJ122" s="962"/>
      <c r="DK122" s="962"/>
      <c r="DL122" s="962">
        <v>164351</v>
      </c>
      <c r="DM122" s="962"/>
      <c r="DN122" s="962"/>
      <c r="DO122" s="962"/>
      <c r="DP122" s="962"/>
      <c r="DQ122" s="962">
        <v>152850</v>
      </c>
      <c r="DR122" s="962"/>
      <c r="DS122" s="962"/>
      <c r="DT122" s="962"/>
      <c r="DU122" s="962"/>
      <c r="DV122" s="963">
        <v>0.7</v>
      </c>
      <c r="DW122" s="963"/>
      <c r="DX122" s="963"/>
      <c r="DY122" s="963"/>
      <c r="DZ122" s="964"/>
    </row>
    <row r="123" spans="1:130" s="230" customFormat="1" ht="26.25" customHeight="1" x14ac:dyDescent="0.15">
      <c r="A123" s="1093"/>
      <c r="B123" s="985"/>
      <c r="C123" s="958" t="s">
        <v>472</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v>8811</v>
      </c>
      <c r="AB123" s="995"/>
      <c r="AC123" s="995"/>
      <c r="AD123" s="995"/>
      <c r="AE123" s="996"/>
      <c r="AF123" s="997">
        <v>8810</v>
      </c>
      <c r="AG123" s="995"/>
      <c r="AH123" s="995"/>
      <c r="AI123" s="995"/>
      <c r="AJ123" s="996"/>
      <c r="AK123" s="997">
        <v>6501</v>
      </c>
      <c r="AL123" s="995"/>
      <c r="AM123" s="995"/>
      <c r="AN123" s="995"/>
      <c r="AO123" s="996"/>
      <c r="AP123" s="998">
        <v>0</v>
      </c>
      <c r="AQ123" s="999"/>
      <c r="AR123" s="999"/>
      <c r="AS123" s="999"/>
      <c r="AT123" s="1000"/>
      <c r="AU123" s="1033"/>
      <c r="AV123" s="1034"/>
      <c r="AW123" s="1034"/>
      <c r="AX123" s="1034"/>
      <c r="AY123" s="1034"/>
      <c r="AZ123" s="251" t="s">
        <v>187</v>
      </c>
      <c r="BA123" s="251"/>
      <c r="BB123" s="251"/>
      <c r="BC123" s="251"/>
      <c r="BD123" s="251"/>
      <c r="BE123" s="251"/>
      <c r="BF123" s="251"/>
      <c r="BG123" s="251"/>
      <c r="BH123" s="251"/>
      <c r="BI123" s="251"/>
      <c r="BJ123" s="251"/>
      <c r="BK123" s="251"/>
      <c r="BL123" s="251"/>
      <c r="BM123" s="251"/>
      <c r="BN123" s="251"/>
      <c r="BO123" s="1013" t="s">
        <v>489</v>
      </c>
      <c r="BP123" s="1041"/>
      <c r="BQ123" s="1099">
        <v>83037252</v>
      </c>
      <c r="BR123" s="1100"/>
      <c r="BS123" s="1100"/>
      <c r="BT123" s="1100"/>
      <c r="BU123" s="1100"/>
      <c r="BV123" s="1100">
        <v>82447396</v>
      </c>
      <c r="BW123" s="1100"/>
      <c r="BX123" s="1100"/>
      <c r="BY123" s="1100"/>
      <c r="BZ123" s="1100"/>
      <c r="CA123" s="1100">
        <v>78490140</v>
      </c>
      <c r="CB123" s="1100"/>
      <c r="CC123" s="1100"/>
      <c r="CD123" s="1100"/>
      <c r="CE123" s="1100"/>
      <c r="CF123" s="1037"/>
      <c r="CG123" s="1038"/>
      <c r="CH123" s="1038"/>
      <c r="CI123" s="1038"/>
      <c r="CJ123" s="1039"/>
      <c r="CK123" s="1045"/>
      <c r="CL123" s="1046"/>
      <c r="CM123" s="1046"/>
      <c r="CN123" s="1046"/>
      <c r="CO123" s="1047"/>
      <c r="CP123" s="1055" t="s">
        <v>490</v>
      </c>
      <c r="CQ123" s="1056"/>
      <c r="CR123" s="1056"/>
      <c r="CS123" s="1056"/>
      <c r="CT123" s="1056"/>
      <c r="CU123" s="1056"/>
      <c r="CV123" s="1056"/>
      <c r="CW123" s="1056"/>
      <c r="CX123" s="1056"/>
      <c r="CY123" s="1056"/>
      <c r="CZ123" s="1056"/>
      <c r="DA123" s="1056"/>
      <c r="DB123" s="1056"/>
      <c r="DC123" s="1056"/>
      <c r="DD123" s="1056"/>
      <c r="DE123" s="1056"/>
      <c r="DF123" s="1057"/>
      <c r="DG123" s="994" t="s">
        <v>389</v>
      </c>
      <c r="DH123" s="995"/>
      <c r="DI123" s="995"/>
      <c r="DJ123" s="995"/>
      <c r="DK123" s="996"/>
      <c r="DL123" s="997" t="s">
        <v>449</v>
      </c>
      <c r="DM123" s="995"/>
      <c r="DN123" s="995"/>
      <c r="DO123" s="995"/>
      <c r="DP123" s="996"/>
      <c r="DQ123" s="997" t="s">
        <v>466</v>
      </c>
      <c r="DR123" s="995"/>
      <c r="DS123" s="995"/>
      <c r="DT123" s="995"/>
      <c r="DU123" s="996"/>
      <c r="DV123" s="998" t="s">
        <v>389</v>
      </c>
      <c r="DW123" s="999"/>
      <c r="DX123" s="999"/>
      <c r="DY123" s="999"/>
      <c r="DZ123" s="1000"/>
    </row>
    <row r="124" spans="1:130" s="230" customFormat="1" ht="26.25" customHeight="1" thickBot="1" x14ac:dyDescent="0.2">
      <c r="A124" s="1093"/>
      <c r="B124" s="985"/>
      <c r="C124" s="958" t="s">
        <v>475</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389</v>
      </c>
      <c r="AB124" s="995"/>
      <c r="AC124" s="995"/>
      <c r="AD124" s="995"/>
      <c r="AE124" s="996"/>
      <c r="AF124" s="997" t="s">
        <v>389</v>
      </c>
      <c r="AG124" s="995"/>
      <c r="AH124" s="995"/>
      <c r="AI124" s="995"/>
      <c r="AJ124" s="996"/>
      <c r="AK124" s="997" t="s">
        <v>449</v>
      </c>
      <c r="AL124" s="995"/>
      <c r="AM124" s="995"/>
      <c r="AN124" s="995"/>
      <c r="AO124" s="996"/>
      <c r="AP124" s="998" t="s">
        <v>458</v>
      </c>
      <c r="AQ124" s="999"/>
      <c r="AR124" s="999"/>
      <c r="AS124" s="999"/>
      <c r="AT124" s="1000"/>
      <c r="AU124" s="1095" t="s">
        <v>491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119.8</v>
      </c>
      <c r="BR124" s="1063"/>
      <c r="BS124" s="1063"/>
      <c r="BT124" s="1063"/>
      <c r="BU124" s="1063"/>
      <c r="BV124" s="1063">
        <v>100.5</v>
      </c>
      <c r="BW124" s="1063"/>
      <c r="BX124" s="1063"/>
      <c r="BY124" s="1063"/>
      <c r="BZ124" s="1063"/>
      <c r="CA124" s="1063">
        <v>94.5</v>
      </c>
      <c r="CB124" s="1063"/>
      <c r="CC124" s="1063"/>
      <c r="CD124" s="1063"/>
      <c r="CE124" s="1063"/>
      <c r="CF124" s="1064"/>
      <c r="CG124" s="1065"/>
      <c r="CH124" s="1065"/>
      <c r="CI124" s="1065"/>
      <c r="CJ124" s="1066"/>
      <c r="CK124" s="1048"/>
      <c r="CL124" s="1048"/>
      <c r="CM124" s="1048"/>
      <c r="CN124" s="1048"/>
      <c r="CO124" s="1049"/>
      <c r="CP124" s="1055" t="s">
        <v>492</v>
      </c>
      <c r="CQ124" s="1056"/>
      <c r="CR124" s="1056"/>
      <c r="CS124" s="1056"/>
      <c r="CT124" s="1056"/>
      <c r="CU124" s="1056"/>
      <c r="CV124" s="1056"/>
      <c r="CW124" s="1056"/>
      <c r="CX124" s="1056"/>
      <c r="CY124" s="1056"/>
      <c r="CZ124" s="1056"/>
      <c r="DA124" s="1056"/>
      <c r="DB124" s="1056"/>
      <c r="DC124" s="1056"/>
      <c r="DD124" s="1056"/>
      <c r="DE124" s="1056"/>
      <c r="DF124" s="1057"/>
      <c r="DG124" s="1040" t="s">
        <v>389</v>
      </c>
      <c r="DH124" s="1022"/>
      <c r="DI124" s="1022"/>
      <c r="DJ124" s="1022"/>
      <c r="DK124" s="1023"/>
      <c r="DL124" s="1021" t="s">
        <v>458</v>
      </c>
      <c r="DM124" s="1022"/>
      <c r="DN124" s="1022"/>
      <c r="DO124" s="1022"/>
      <c r="DP124" s="1023"/>
      <c r="DQ124" s="1021" t="s">
        <v>389</v>
      </c>
      <c r="DR124" s="1022"/>
      <c r="DS124" s="1022"/>
      <c r="DT124" s="1022"/>
      <c r="DU124" s="1023"/>
      <c r="DV124" s="1024" t="s">
        <v>389</v>
      </c>
      <c r="DW124" s="1025"/>
      <c r="DX124" s="1025"/>
      <c r="DY124" s="1025"/>
      <c r="DZ124" s="1026"/>
    </row>
    <row r="125" spans="1:130" s="230" customFormat="1" ht="26.25" customHeight="1" x14ac:dyDescent="0.15">
      <c r="A125" s="1093"/>
      <c r="B125" s="985"/>
      <c r="C125" s="958" t="s">
        <v>477</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458</v>
      </c>
      <c r="AB125" s="995"/>
      <c r="AC125" s="995"/>
      <c r="AD125" s="995"/>
      <c r="AE125" s="996"/>
      <c r="AF125" s="997" t="s">
        <v>391</v>
      </c>
      <c r="AG125" s="995"/>
      <c r="AH125" s="995"/>
      <c r="AI125" s="995"/>
      <c r="AJ125" s="996"/>
      <c r="AK125" s="997" t="s">
        <v>389</v>
      </c>
      <c r="AL125" s="995"/>
      <c r="AM125" s="995"/>
      <c r="AN125" s="995"/>
      <c r="AO125" s="996"/>
      <c r="AP125" s="998" t="s">
        <v>458</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493</v>
      </c>
      <c r="CL125" s="1043"/>
      <c r="CM125" s="1043"/>
      <c r="CN125" s="1043"/>
      <c r="CO125" s="1044"/>
      <c r="CP125" s="965" t="s">
        <v>494</v>
      </c>
      <c r="CQ125" s="933"/>
      <c r="CR125" s="933"/>
      <c r="CS125" s="933"/>
      <c r="CT125" s="933"/>
      <c r="CU125" s="933"/>
      <c r="CV125" s="933"/>
      <c r="CW125" s="933"/>
      <c r="CX125" s="933"/>
      <c r="CY125" s="933"/>
      <c r="CZ125" s="933"/>
      <c r="DA125" s="933"/>
      <c r="DB125" s="933"/>
      <c r="DC125" s="933"/>
      <c r="DD125" s="933"/>
      <c r="DE125" s="933"/>
      <c r="DF125" s="934"/>
      <c r="DG125" s="966" t="s">
        <v>389</v>
      </c>
      <c r="DH125" s="967"/>
      <c r="DI125" s="967"/>
      <c r="DJ125" s="967"/>
      <c r="DK125" s="967"/>
      <c r="DL125" s="967" t="s">
        <v>389</v>
      </c>
      <c r="DM125" s="967"/>
      <c r="DN125" s="967"/>
      <c r="DO125" s="967"/>
      <c r="DP125" s="967"/>
      <c r="DQ125" s="967" t="s">
        <v>391</v>
      </c>
      <c r="DR125" s="967"/>
      <c r="DS125" s="967"/>
      <c r="DT125" s="967"/>
      <c r="DU125" s="967"/>
      <c r="DV125" s="968" t="s">
        <v>391</v>
      </c>
      <c r="DW125" s="968"/>
      <c r="DX125" s="968"/>
      <c r="DY125" s="968"/>
      <c r="DZ125" s="969"/>
    </row>
    <row r="126" spans="1:130" s="230" customFormat="1" ht="26.25" customHeight="1" thickBot="1" x14ac:dyDescent="0.2">
      <c r="A126" s="1093"/>
      <c r="B126" s="985"/>
      <c r="C126" s="958" t="s">
        <v>479</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141464</v>
      </c>
      <c r="AB126" s="995"/>
      <c r="AC126" s="995"/>
      <c r="AD126" s="995"/>
      <c r="AE126" s="996"/>
      <c r="AF126" s="997">
        <v>138382</v>
      </c>
      <c r="AG126" s="995"/>
      <c r="AH126" s="995"/>
      <c r="AI126" s="995"/>
      <c r="AJ126" s="996"/>
      <c r="AK126" s="997">
        <v>135752</v>
      </c>
      <c r="AL126" s="995"/>
      <c r="AM126" s="995"/>
      <c r="AN126" s="995"/>
      <c r="AO126" s="996"/>
      <c r="AP126" s="998">
        <v>0.6</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495</v>
      </c>
      <c r="CQ126" s="959"/>
      <c r="CR126" s="959"/>
      <c r="CS126" s="959"/>
      <c r="CT126" s="959"/>
      <c r="CU126" s="959"/>
      <c r="CV126" s="959"/>
      <c r="CW126" s="959"/>
      <c r="CX126" s="959"/>
      <c r="CY126" s="959"/>
      <c r="CZ126" s="959"/>
      <c r="DA126" s="959"/>
      <c r="DB126" s="959"/>
      <c r="DC126" s="959"/>
      <c r="DD126" s="959"/>
      <c r="DE126" s="959"/>
      <c r="DF126" s="960"/>
      <c r="DG126" s="961" t="s">
        <v>449</v>
      </c>
      <c r="DH126" s="962"/>
      <c r="DI126" s="962"/>
      <c r="DJ126" s="962"/>
      <c r="DK126" s="962"/>
      <c r="DL126" s="962" t="s">
        <v>389</v>
      </c>
      <c r="DM126" s="962"/>
      <c r="DN126" s="962"/>
      <c r="DO126" s="962"/>
      <c r="DP126" s="962"/>
      <c r="DQ126" s="962" t="s">
        <v>389</v>
      </c>
      <c r="DR126" s="962"/>
      <c r="DS126" s="962"/>
      <c r="DT126" s="962"/>
      <c r="DU126" s="962"/>
      <c r="DV126" s="963" t="s">
        <v>449</v>
      </c>
      <c r="DW126" s="963"/>
      <c r="DX126" s="963"/>
      <c r="DY126" s="963"/>
      <c r="DZ126" s="964"/>
    </row>
    <row r="127" spans="1:130" s="230" customFormat="1" ht="26.25" customHeight="1" x14ac:dyDescent="0.15">
      <c r="A127" s="1094"/>
      <c r="B127" s="987"/>
      <c r="C127" s="1009" t="s">
        <v>496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824</v>
      </c>
      <c r="AB127" s="995"/>
      <c r="AC127" s="995"/>
      <c r="AD127" s="995"/>
      <c r="AE127" s="996"/>
      <c r="AF127" s="997">
        <v>699</v>
      </c>
      <c r="AG127" s="995"/>
      <c r="AH127" s="995"/>
      <c r="AI127" s="995"/>
      <c r="AJ127" s="996"/>
      <c r="AK127" s="997">
        <v>572</v>
      </c>
      <c r="AL127" s="995"/>
      <c r="AM127" s="995"/>
      <c r="AN127" s="995"/>
      <c r="AO127" s="996"/>
      <c r="AP127" s="998">
        <v>0</v>
      </c>
      <c r="AQ127" s="999"/>
      <c r="AR127" s="999"/>
      <c r="AS127" s="999"/>
      <c r="AT127" s="1000"/>
      <c r="AU127" s="232"/>
      <c r="AV127" s="232"/>
      <c r="AW127" s="232"/>
      <c r="AX127" s="1067" t="s">
        <v>497</v>
      </c>
      <c r="AY127" s="1068"/>
      <c r="AZ127" s="1068"/>
      <c r="BA127" s="1068"/>
      <c r="BB127" s="1068"/>
      <c r="BC127" s="1068"/>
      <c r="BD127" s="1068"/>
      <c r="BE127" s="1069"/>
      <c r="BF127" s="1070" t="s">
        <v>498</v>
      </c>
      <c r="BG127" s="1068"/>
      <c r="BH127" s="1068"/>
      <c r="BI127" s="1068"/>
      <c r="BJ127" s="1068"/>
      <c r="BK127" s="1068"/>
      <c r="BL127" s="1069"/>
      <c r="BM127" s="1070" t="s">
        <v>499</v>
      </c>
      <c r="BN127" s="1068"/>
      <c r="BO127" s="1068"/>
      <c r="BP127" s="1068"/>
      <c r="BQ127" s="1068"/>
      <c r="BR127" s="1068"/>
      <c r="BS127" s="1069"/>
      <c r="BT127" s="1070" t="s">
        <v>500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501</v>
      </c>
      <c r="CQ127" s="959"/>
      <c r="CR127" s="959"/>
      <c r="CS127" s="959"/>
      <c r="CT127" s="959"/>
      <c r="CU127" s="959"/>
      <c r="CV127" s="959"/>
      <c r="CW127" s="959"/>
      <c r="CX127" s="959"/>
      <c r="CY127" s="959"/>
      <c r="CZ127" s="959"/>
      <c r="DA127" s="959"/>
      <c r="DB127" s="959"/>
      <c r="DC127" s="959"/>
      <c r="DD127" s="959"/>
      <c r="DE127" s="959"/>
      <c r="DF127" s="960"/>
      <c r="DG127" s="961" t="s">
        <v>389</v>
      </c>
      <c r="DH127" s="962"/>
      <c r="DI127" s="962"/>
      <c r="DJ127" s="962"/>
      <c r="DK127" s="962"/>
      <c r="DL127" s="962" t="s">
        <v>449</v>
      </c>
      <c r="DM127" s="962"/>
      <c r="DN127" s="962"/>
      <c r="DO127" s="962"/>
      <c r="DP127" s="962"/>
      <c r="DQ127" s="962" t="s">
        <v>458</v>
      </c>
      <c r="DR127" s="962"/>
      <c r="DS127" s="962"/>
      <c r="DT127" s="962"/>
      <c r="DU127" s="962"/>
      <c r="DV127" s="963" t="s">
        <v>458</v>
      </c>
      <c r="DW127" s="963"/>
      <c r="DX127" s="963"/>
      <c r="DY127" s="963"/>
      <c r="DZ127" s="964"/>
    </row>
    <row r="128" spans="1:130" s="230" customFormat="1" ht="26.25" customHeight="1" thickBot="1" x14ac:dyDescent="0.2">
      <c r="A128" s="1077" t="s">
        <v>502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503</v>
      </c>
      <c r="X128" s="1079"/>
      <c r="Y128" s="1079"/>
      <c r="Z128" s="1080"/>
      <c r="AA128" s="1081">
        <v>732696</v>
      </c>
      <c r="AB128" s="1082"/>
      <c r="AC128" s="1082"/>
      <c r="AD128" s="1082"/>
      <c r="AE128" s="1083"/>
      <c r="AF128" s="1084">
        <v>716584</v>
      </c>
      <c r="AG128" s="1082"/>
      <c r="AH128" s="1082"/>
      <c r="AI128" s="1082"/>
      <c r="AJ128" s="1083"/>
      <c r="AK128" s="1084">
        <v>705835</v>
      </c>
      <c r="AL128" s="1082"/>
      <c r="AM128" s="1082"/>
      <c r="AN128" s="1082"/>
      <c r="AO128" s="1083"/>
      <c r="AP128" s="1085"/>
      <c r="AQ128" s="1086"/>
      <c r="AR128" s="1086"/>
      <c r="AS128" s="1086"/>
      <c r="AT128" s="1087"/>
      <c r="AU128" s="232"/>
      <c r="AV128" s="232"/>
      <c r="AW128" s="232"/>
      <c r="AX128" s="932" t="s">
        <v>504</v>
      </c>
      <c r="AY128" s="933"/>
      <c r="AZ128" s="933"/>
      <c r="BA128" s="933"/>
      <c r="BB128" s="933"/>
      <c r="BC128" s="933"/>
      <c r="BD128" s="933"/>
      <c r="BE128" s="934"/>
      <c r="BF128" s="1088" t="s">
        <v>391</v>
      </c>
      <c r="BG128" s="1089"/>
      <c r="BH128" s="1089"/>
      <c r="BI128" s="1089"/>
      <c r="BJ128" s="1089"/>
      <c r="BK128" s="1089"/>
      <c r="BL128" s="1090"/>
      <c r="BM128" s="1088">
        <v>11.88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505</v>
      </c>
      <c r="CQ128" s="762"/>
      <c r="CR128" s="762"/>
      <c r="CS128" s="762"/>
      <c r="CT128" s="762"/>
      <c r="CU128" s="762"/>
      <c r="CV128" s="762"/>
      <c r="CW128" s="762"/>
      <c r="CX128" s="762"/>
      <c r="CY128" s="762"/>
      <c r="CZ128" s="762"/>
      <c r="DA128" s="762"/>
      <c r="DB128" s="762"/>
      <c r="DC128" s="762"/>
      <c r="DD128" s="762"/>
      <c r="DE128" s="762"/>
      <c r="DF128" s="1072"/>
      <c r="DG128" s="1073">
        <v>17025</v>
      </c>
      <c r="DH128" s="1074"/>
      <c r="DI128" s="1074"/>
      <c r="DJ128" s="1074"/>
      <c r="DK128" s="1074"/>
      <c r="DL128" s="1074">
        <v>9975</v>
      </c>
      <c r="DM128" s="1074"/>
      <c r="DN128" s="1074"/>
      <c r="DO128" s="1074"/>
      <c r="DP128" s="1074"/>
      <c r="DQ128" s="1074">
        <v>26361</v>
      </c>
      <c r="DR128" s="1074"/>
      <c r="DS128" s="1074"/>
      <c r="DT128" s="1074"/>
      <c r="DU128" s="1074"/>
      <c r="DV128" s="1075">
        <v>0.1</v>
      </c>
      <c r="DW128" s="1075"/>
      <c r="DX128" s="1075"/>
      <c r="DY128" s="1075"/>
      <c r="DZ128" s="1076"/>
    </row>
    <row r="129" spans="1:131" s="230" customFormat="1" ht="26.25" customHeight="1" x14ac:dyDescent="0.15">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506</v>
      </c>
      <c r="X129" s="1107"/>
      <c r="Y129" s="1107"/>
      <c r="Z129" s="1108"/>
      <c r="AA129" s="994">
        <v>27831739</v>
      </c>
      <c r="AB129" s="995"/>
      <c r="AC129" s="995"/>
      <c r="AD129" s="995"/>
      <c r="AE129" s="996"/>
      <c r="AF129" s="997">
        <v>28913279</v>
      </c>
      <c r="AG129" s="995"/>
      <c r="AH129" s="995"/>
      <c r="AI129" s="995"/>
      <c r="AJ129" s="996"/>
      <c r="AK129" s="997">
        <v>28410001</v>
      </c>
      <c r="AL129" s="995"/>
      <c r="AM129" s="995"/>
      <c r="AN129" s="995"/>
      <c r="AO129" s="996"/>
      <c r="AP129" s="1109"/>
      <c r="AQ129" s="1110"/>
      <c r="AR129" s="1110"/>
      <c r="AS129" s="1110"/>
      <c r="AT129" s="1111"/>
      <c r="AU129" s="233"/>
      <c r="AV129" s="233"/>
      <c r="AW129" s="233"/>
      <c r="AX129" s="1101" t="s">
        <v>507</v>
      </c>
      <c r="AY129" s="959"/>
      <c r="AZ129" s="959"/>
      <c r="BA129" s="959"/>
      <c r="BB129" s="959"/>
      <c r="BC129" s="959"/>
      <c r="BD129" s="959"/>
      <c r="BE129" s="960"/>
      <c r="BF129" s="1102" t="s">
        <v>466</v>
      </c>
      <c r="BG129" s="1103"/>
      <c r="BH129" s="1103"/>
      <c r="BI129" s="1103"/>
      <c r="BJ129" s="1103"/>
      <c r="BK129" s="1103"/>
      <c r="BL129" s="1104"/>
      <c r="BM129" s="1102">
        <v>16.88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509</v>
      </c>
      <c r="X130" s="1107"/>
      <c r="Y130" s="1107"/>
      <c r="Z130" s="1108"/>
      <c r="AA130" s="994">
        <v>5335233</v>
      </c>
      <c r="AB130" s="995"/>
      <c r="AC130" s="995"/>
      <c r="AD130" s="995"/>
      <c r="AE130" s="996"/>
      <c r="AF130" s="997">
        <v>5460881</v>
      </c>
      <c r="AG130" s="995"/>
      <c r="AH130" s="995"/>
      <c r="AI130" s="995"/>
      <c r="AJ130" s="996"/>
      <c r="AK130" s="997">
        <v>5607476</v>
      </c>
      <c r="AL130" s="995"/>
      <c r="AM130" s="995"/>
      <c r="AN130" s="995"/>
      <c r="AO130" s="996"/>
      <c r="AP130" s="1109"/>
      <c r="AQ130" s="1110"/>
      <c r="AR130" s="1110"/>
      <c r="AS130" s="1110"/>
      <c r="AT130" s="1111"/>
      <c r="AU130" s="233"/>
      <c r="AV130" s="233"/>
      <c r="AW130" s="233"/>
      <c r="AX130" s="1101" t="s">
        <v>510</v>
      </c>
      <c r="AY130" s="959"/>
      <c r="AZ130" s="959"/>
      <c r="BA130" s="959"/>
      <c r="BB130" s="959"/>
      <c r="BC130" s="959"/>
      <c r="BD130" s="959"/>
      <c r="BE130" s="960"/>
      <c r="BF130" s="1137">
        <v>12.4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511</v>
      </c>
      <c r="X131" s="1144"/>
      <c r="Y131" s="1144"/>
      <c r="Z131" s="1145"/>
      <c r="AA131" s="1040">
        <v>22496506</v>
      </c>
      <c r="AB131" s="1022"/>
      <c r="AC131" s="1022"/>
      <c r="AD131" s="1022"/>
      <c r="AE131" s="1023"/>
      <c r="AF131" s="1021">
        <v>23452398</v>
      </c>
      <c r="AG131" s="1022"/>
      <c r="AH131" s="1022"/>
      <c r="AI131" s="1022"/>
      <c r="AJ131" s="1023"/>
      <c r="AK131" s="1021">
        <v>22802525</v>
      </c>
      <c r="AL131" s="1022"/>
      <c r="AM131" s="1022"/>
      <c r="AN131" s="1022"/>
      <c r="AO131" s="1023"/>
      <c r="AP131" s="1146"/>
      <c r="AQ131" s="1147"/>
      <c r="AR131" s="1147"/>
      <c r="AS131" s="1147"/>
      <c r="AT131" s="1148"/>
      <c r="AU131" s="233"/>
      <c r="AV131" s="233"/>
      <c r="AW131" s="233"/>
      <c r="AX131" s="1119" t="s">
        <v>512</v>
      </c>
      <c r="AY131" s="762"/>
      <c r="AZ131" s="762"/>
      <c r="BA131" s="762"/>
      <c r="BB131" s="762"/>
      <c r="BC131" s="762"/>
      <c r="BD131" s="762"/>
      <c r="BE131" s="1072"/>
      <c r="BF131" s="1120">
        <v>94.5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513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514</v>
      </c>
      <c r="W132" s="1130"/>
      <c r="X132" s="1130"/>
      <c r="Y132" s="1130"/>
      <c r="Z132" s="1131"/>
      <c r="AA132" s="1132">
        <v>12.72163331</v>
      </c>
      <c r="AB132" s="1133"/>
      <c r="AC132" s="1133"/>
      <c r="AD132" s="1133"/>
      <c r="AE132" s="1134"/>
      <c r="AF132" s="1135">
        <v>12.26608469</v>
      </c>
      <c r="AG132" s="1133"/>
      <c r="AH132" s="1133"/>
      <c r="AI132" s="1133"/>
      <c r="AJ132" s="1134"/>
      <c r="AK132" s="1135">
        <v>12.4491564</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515</v>
      </c>
      <c r="W133" s="1113"/>
      <c r="X133" s="1113"/>
      <c r="Y133" s="1113"/>
      <c r="Z133" s="1114"/>
      <c r="AA133" s="1115">
        <v>12.4</v>
      </c>
      <c r="AB133" s="1116"/>
      <c r="AC133" s="1116"/>
      <c r="AD133" s="1116"/>
      <c r="AE133" s="1117"/>
      <c r="AF133" s="1115">
        <v>12.4</v>
      </c>
      <c r="AG133" s="1116"/>
      <c r="AH133" s="1116"/>
      <c r="AI133" s="1116"/>
      <c r="AJ133" s="1117"/>
      <c r="AK133" s="1115">
        <v>12.4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Di40PwUvFkZrsaxnIi2LtX0kOBcdoaPlI9mHDUYaYTbA0Eiy6ukBbEK/9dZ4lgiARavAeWzsGvI8xWdlL0Ofw==" saltValue="OEWGicgZgjIGaEoA2oc0m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640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8ICxDmcjoYmvsUhEDAAf8mM9FTonZKcgyMRWtDb5Ig3g6LZKt3TxhXc/Sz9vJrj4hILOW/50Ife4Y4Cjr8XWrA==" saltValue="ZJ4MKpvDwxaW5ZYGF7e3G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kmyrQcfvR8zXcpmuqK0fESROILjcas78vxl5zJWPkK7FRK9fNWEfi+gtP7zMU0/dCZivIZIbVdmJyVc5XLDZA==" saltValue="n3hfK536YFALlKu4TEaT8g==" spinCount="100000" sheet="1" objects="1" scenarios="1"/>
  <dataConsolidate/>
  <phoneticPr fontId="2"/>
  <printOptions horizontalCentered="1" verticalCentered="1"/>
  <pageMargins left="0" right="0" top="0" bottom="0" header="0" footer="0"/>
  <pageSetup paperSize="9" scale="50"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518</v>
      </c>
      <c r="AP7" s="272"/>
      <c r="AQ7" s="273" t="s">
        <v>519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520</v>
      </c>
      <c r="AQ8" s="279" t="s">
        <v>521</v>
      </c>
      <c r="AR8" s="280" t="s">
        <v>522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523</v>
      </c>
      <c r="AL9" s="1153"/>
      <c r="AM9" s="1153"/>
      <c r="AN9" s="1154"/>
      <c r="AO9" s="281">
        <v>7313241</v>
      </c>
      <c r="AP9" s="281">
        <v>74896</v>
      </c>
      <c r="AQ9" s="282">
        <v>73449</v>
      </c>
      <c r="AR9" s="283">
        <v>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524</v>
      </c>
      <c r="AL10" s="1153"/>
      <c r="AM10" s="1153"/>
      <c r="AN10" s="1154"/>
      <c r="AO10" s="284">
        <v>1173115</v>
      </c>
      <c r="AP10" s="284">
        <v>12014</v>
      </c>
      <c r="AQ10" s="285">
        <v>5917</v>
      </c>
      <c r="AR10" s="286">
        <v>103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525</v>
      </c>
      <c r="AL11" s="1153"/>
      <c r="AM11" s="1153"/>
      <c r="AN11" s="1154"/>
      <c r="AO11" s="284">
        <v>14293</v>
      </c>
      <c r="AP11" s="284">
        <v>146</v>
      </c>
      <c r="AQ11" s="285">
        <v>1123</v>
      </c>
      <c r="AR11" s="286">
        <v>-87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526</v>
      </c>
      <c r="AL12" s="1153"/>
      <c r="AM12" s="1153"/>
      <c r="AN12" s="1154"/>
      <c r="AO12" s="284" t="s">
        <v>527</v>
      </c>
      <c r="AP12" s="284" t="s">
        <v>527</v>
      </c>
      <c r="AQ12" s="285">
        <v>9</v>
      </c>
      <c r="AR12" s="286" t="s">
        <v>527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528</v>
      </c>
      <c r="AL13" s="1153"/>
      <c r="AM13" s="1153"/>
      <c r="AN13" s="1154"/>
      <c r="AO13" s="284">
        <v>219570</v>
      </c>
      <c r="AP13" s="284">
        <v>2249</v>
      </c>
      <c r="AQ13" s="285">
        <v>2374</v>
      </c>
      <c r="AR13" s="286">
        <v>-5.3</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529</v>
      </c>
      <c r="AL14" s="1153"/>
      <c r="AM14" s="1153"/>
      <c r="AN14" s="1154"/>
      <c r="AO14" s="284">
        <v>167181</v>
      </c>
      <c r="AP14" s="284">
        <v>1712</v>
      </c>
      <c r="AQ14" s="285">
        <v>1666</v>
      </c>
      <c r="AR14" s="286">
        <v>2.8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530</v>
      </c>
      <c r="AL15" s="1156"/>
      <c r="AM15" s="1156"/>
      <c r="AN15" s="1157"/>
      <c r="AO15" s="284">
        <v>-554864</v>
      </c>
      <c r="AP15" s="284">
        <v>-5682</v>
      </c>
      <c r="AQ15" s="285">
        <v>-4765</v>
      </c>
      <c r="AR15" s="286">
        <v>19.2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187</v>
      </c>
      <c r="AL16" s="1156"/>
      <c r="AM16" s="1156"/>
      <c r="AN16" s="1157"/>
      <c r="AO16" s="284">
        <v>8332536</v>
      </c>
      <c r="AP16" s="284">
        <v>85335</v>
      </c>
      <c r="AQ16" s="285">
        <v>79774</v>
      </c>
      <c r="AR16" s="286">
        <v>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532</v>
      </c>
      <c r="AP20" s="293" t="s">
        <v>533</v>
      </c>
      <c r="AQ20" s="294" t="s">
        <v>534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535</v>
      </c>
      <c r="AL21" s="1159"/>
      <c r="AM21" s="1159"/>
      <c r="AN21" s="1160"/>
      <c r="AO21" s="297">
        <v>7.55</v>
      </c>
      <c r="AP21" s="298">
        <v>7.58</v>
      </c>
      <c r="AQ21" s="299">
        <v>-0.03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536</v>
      </c>
      <c r="AL22" s="1159"/>
      <c r="AM22" s="1159"/>
      <c r="AN22" s="1160"/>
      <c r="AO22" s="302">
        <v>99.8</v>
      </c>
      <c r="AP22" s="303">
        <v>98.4</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518</v>
      </c>
      <c r="AP30" s="272"/>
      <c r="AQ30" s="273" t="s">
        <v>519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520</v>
      </c>
      <c r="AQ31" s="279" t="s">
        <v>521</v>
      </c>
      <c r="AR31" s="280" t="s">
        <v>522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540</v>
      </c>
      <c r="AL32" s="1167"/>
      <c r="AM32" s="1167"/>
      <c r="AN32" s="1168"/>
      <c r="AO32" s="312">
        <v>6315890</v>
      </c>
      <c r="AP32" s="312">
        <v>64682</v>
      </c>
      <c r="AQ32" s="313">
        <v>42324</v>
      </c>
      <c r="AR32" s="314">
        <v>52.8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541</v>
      </c>
      <c r="AL33" s="1167"/>
      <c r="AM33" s="1167"/>
      <c r="AN33" s="1168"/>
      <c r="AO33" s="312" t="s">
        <v>527</v>
      </c>
      <c r="AP33" s="312" t="s">
        <v>527</v>
      </c>
      <c r="AQ33" s="313" t="s">
        <v>527</v>
      </c>
      <c r="AR33" s="314" t="s">
        <v>527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542</v>
      </c>
      <c r="AL34" s="1167"/>
      <c r="AM34" s="1167"/>
      <c r="AN34" s="1168"/>
      <c r="AO34" s="312" t="s">
        <v>527</v>
      </c>
      <c r="AP34" s="312" t="s">
        <v>527</v>
      </c>
      <c r="AQ34" s="313">
        <v>47</v>
      </c>
      <c r="AR34" s="314" t="s">
        <v>527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543</v>
      </c>
      <c r="AL35" s="1167"/>
      <c r="AM35" s="1167"/>
      <c r="AN35" s="1168"/>
      <c r="AO35" s="312">
        <v>1633650</v>
      </c>
      <c r="AP35" s="312">
        <v>16731</v>
      </c>
      <c r="AQ35" s="313">
        <v>12192</v>
      </c>
      <c r="AR35" s="314">
        <v>37.200000000000003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544</v>
      </c>
      <c r="AL36" s="1167"/>
      <c r="AM36" s="1167"/>
      <c r="AN36" s="1168"/>
      <c r="AO36" s="312">
        <v>1059668</v>
      </c>
      <c r="AP36" s="312">
        <v>10852</v>
      </c>
      <c r="AQ36" s="313">
        <v>2056</v>
      </c>
      <c r="AR36" s="314">
        <v>427.8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545</v>
      </c>
      <c r="AL37" s="1167"/>
      <c r="AM37" s="1167"/>
      <c r="AN37" s="1168"/>
      <c r="AO37" s="312">
        <v>142825</v>
      </c>
      <c r="AP37" s="312">
        <v>1463</v>
      </c>
      <c r="AQ37" s="313">
        <v>621</v>
      </c>
      <c r="AR37" s="314">
        <v>135.6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546</v>
      </c>
      <c r="AL38" s="1170"/>
      <c r="AM38" s="1170"/>
      <c r="AN38" s="1171"/>
      <c r="AO38" s="315" t="s">
        <v>527</v>
      </c>
      <c r="AP38" s="315" t="s">
        <v>527</v>
      </c>
      <c r="AQ38" s="316">
        <v>1</v>
      </c>
      <c r="AR38" s="304" t="s">
        <v>527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547</v>
      </c>
      <c r="AL39" s="1170"/>
      <c r="AM39" s="1170"/>
      <c r="AN39" s="1171"/>
      <c r="AO39" s="312">
        <v>-705835</v>
      </c>
      <c r="AP39" s="312">
        <v>-7229</v>
      </c>
      <c r="AQ39" s="313">
        <v>-5206</v>
      </c>
      <c r="AR39" s="314">
        <v>38.9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548</v>
      </c>
      <c r="AL40" s="1167"/>
      <c r="AM40" s="1167"/>
      <c r="AN40" s="1168"/>
      <c r="AO40" s="312">
        <v>-5607476</v>
      </c>
      <c r="AP40" s="312">
        <v>-57427</v>
      </c>
      <c r="AQ40" s="313">
        <v>-36761</v>
      </c>
      <c r="AR40" s="314">
        <v>56.2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2838722</v>
      </c>
      <c r="AP41" s="312">
        <v>29072</v>
      </c>
      <c r="AQ41" s="313">
        <v>15273</v>
      </c>
      <c r="AR41" s="314">
        <v>90.3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549</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518</v>
      </c>
      <c r="AN49" s="1163" t="s">
        <v>552</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553</v>
      </c>
      <c r="AO50" s="329" t="s">
        <v>554</v>
      </c>
      <c r="AP50" s="330" t="s">
        <v>555</v>
      </c>
      <c r="AQ50" s="331" t="s">
        <v>556</v>
      </c>
      <c r="AR50" s="332" t="s">
        <v>557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558</v>
      </c>
      <c r="AL51" s="325"/>
      <c r="AM51" s="333">
        <v>7445617</v>
      </c>
      <c r="AN51" s="334">
        <v>73366</v>
      </c>
      <c r="AO51" s="335">
        <v>-7</v>
      </c>
      <c r="AP51" s="336">
        <v>66863</v>
      </c>
      <c r="AQ51" s="337">
        <v>-2.6</v>
      </c>
      <c r="AR51" s="338">
        <v>-4.4000000000000004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559</v>
      </c>
      <c r="AM52" s="341">
        <v>5210523</v>
      </c>
      <c r="AN52" s="342">
        <v>51342</v>
      </c>
      <c r="AO52" s="343">
        <v>3.3</v>
      </c>
      <c r="AP52" s="344">
        <v>32770</v>
      </c>
      <c r="AQ52" s="345">
        <v>1.4</v>
      </c>
      <c r="AR52" s="346">
        <v>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560</v>
      </c>
      <c r="AL53" s="325"/>
      <c r="AM53" s="333">
        <v>6487598</v>
      </c>
      <c r="AN53" s="334">
        <v>64445</v>
      </c>
      <c r="AO53" s="335">
        <v>-12.2</v>
      </c>
      <c r="AP53" s="336">
        <v>72051</v>
      </c>
      <c r="AQ53" s="337">
        <v>7.8</v>
      </c>
      <c r="AR53" s="338">
        <v>-20</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559</v>
      </c>
      <c r="AM54" s="341">
        <v>3558033</v>
      </c>
      <c r="AN54" s="342">
        <v>35344</v>
      </c>
      <c r="AO54" s="343">
        <v>-31.2</v>
      </c>
      <c r="AP54" s="344">
        <v>34140</v>
      </c>
      <c r="AQ54" s="345">
        <v>4.2</v>
      </c>
      <c r="AR54" s="346">
        <v>-35.4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561</v>
      </c>
      <c r="AL55" s="325"/>
      <c r="AM55" s="333">
        <v>4044160</v>
      </c>
      <c r="AN55" s="334">
        <v>40514</v>
      </c>
      <c r="AO55" s="335">
        <v>-37.1</v>
      </c>
      <c r="AP55" s="336">
        <v>70329</v>
      </c>
      <c r="AQ55" s="337">
        <v>-2.4</v>
      </c>
      <c r="AR55" s="338">
        <v>-34.700000000000003</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559</v>
      </c>
      <c r="AM56" s="341">
        <v>1927156</v>
      </c>
      <c r="AN56" s="342">
        <v>19306</v>
      </c>
      <c r="AO56" s="343">
        <v>-45.4</v>
      </c>
      <c r="AP56" s="344">
        <v>39403</v>
      </c>
      <c r="AQ56" s="345">
        <v>15.4</v>
      </c>
      <c r="AR56" s="346">
        <v>-60.8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562</v>
      </c>
      <c r="AL57" s="325"/>
      <c r="AM57" s="333">
        <v>3638585</v>
      </c>
      <c r="AN57" s="334">
        <v>36824</v>
      </c>
      <c r="AO57" s="335">
        <v>-9.1</v>
      </c>
      <c r="AP57" s="336">
        <v>54225</v>
      </c>
      <c r="AQ57" s="337">
        <v>-22.9</v>
      </c>
      <c r="AR57" s="338">
        <v>13.8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559</v>
      </c>
      <c r="AM58" s="341">
        <v>1729069</v>
      </c>
      <c r="AN58" s="342">
        <v>17499</v>
      </c>
      <c r="AO58" s="343">
        <v>-9.4</v>
      </c>
      <c r="AP58" s="344">
        <v>27337</v>
      </c>
      <c r="AQ58" s="345">
        <v>-30.6</v>
      </c>
      <c r="AR58" s="346">
        <v>21.2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563</v>
      </c>
      <c r="AL59" s="325"/>
      <c r="AM59" s="333">
        <v>4183288</v>
      </c>
      <c r="AN59" s="334">
        <v>42842</v>
      </c>
      <c r="AO59" s="335">
        <v>16.3</v>
      </c>
      <c r="AP59" s="336">
        <v>54016</v>
      </c>
      <c r="AQ59" s="337">
        <v>-0.4</v>
      </c>
      <c r="AR59" s="338">
        <v>16.7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559</v>
      </c>
      <c r="AM60" s="341">
        <v>2188922</v>
      </c>
      <c r="AN60" s="342">
        <v>22417</v>
      </c>
      <c r="AO60" s="343">
        <v>28.1</v>
      </c>
      <c r="AP60" s="344">
        <v>28078</v>
      </c>
      <c r="AQ60" s="345">
        <v>2.7</v>
      </c>
      <c r="AR60" s="346">
        <v>25.4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564</v>
      </c>
      <c r="AL61" s="347"/>
      <c r="AM61" s="348">
        <v>5159850</v>
      </c>
      <c r="AN61" s="349">
        <v>51598</v>
      </c>
      <c r="AO61" s="350">
        <v>-9.8000000000000007</v>
      </c>
      <c r="AP61" s="351">
        <v>63497</v>
      </c>
      <c r="AQ61" s="352">
        <v>-4.0999999999999996</v>
      </c>
      <c r="AR61" s="338">
        <v>-5.7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559</v>
      </c>
      <c r="AM62" s="341">
        <v>2922741</v>
      </c>
      <c r="AN62" s="342">
        <v>29182</v>
      </c>
      <c r="AO62" s="343">
        <v>-10.9</v>
      </c>
      <c r="AP62" s="344">
        <v>32346</v>
      </c>
      <c r="AQ62" s="345">
        <v>-1.4</v>
      </c>
      <c r="AR62" s="346">
        <v>-9.5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pf2RMj1+N/Ig2dQD496lV7O5HutTEWW60OtPPSGaW45v247F3MFJ/LjR9nmAbh6KF9On35Pk002+JihPM0qPog==" saltValue="uU7Mx4hKljpI6JHhaGdc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566</v>
      </c>
    </row>
    <row r="120" spans="125:125" ht="13.5" hidden="1" customHeight="1" x14ac:dyDescent="0.15"/>
    <row r="121" spans="125:125" ht="13.5" hidden="1" customHeight="1" x14ac:dyDescent="0.15">
      <c r="DU121" s="259"/>
    </row>
  </sheetData>
  <sheetProtection algorithmName="SHA-512" hashValue="CDfHyc91jMO5roErIbsPH9lMDkoUjw5G75c+UeZoNcdcaxf8TJjIpnvaDFyiB1h755CGlGUGlzxEw9Slx35NLw==" saltValue="eux3pRVkG1z4u6wolEIu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567</v>
      </c>
    </row>
  </sheetData>
  <sheetProtection algorithmName="SHA-512" hashValue="sTY8MMFEmE1/rSARElG3mVi3Jc1Li7mFsQ07unSkbTJMJerg5iDoUHdbG9cdchvh9UQUOlzoQRKLpfI+4me8mw==" saltValue="/zFwAymkjjx1G73XxCOct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175" t="s">
        <v>3</v>
      </c>
      <c r="D47" s="1175"/>
      <c r="E47" s="1176"/>
      <c r="F47" s="11">
        <v>18.079999999999998</v>
      </c>
      <c r="G47" s="12">
        <v>17.53</v>
      </c>
      <c r="H47" s="12">
        <v>14.46</v>
      </c>
      <c r="I47" s="12">
        <v>16.010000000000002</v>
      </c>
      <c r="J47" s="13">
        <v>14.54</v>
      </c>
    </row>
    <row r="48" spans="2:10" ht="57.75" customHeight="1" x14ac:dyDescent="0.15">
      <c r="B48" s="14"/>
      <c r="C48" s="1177" t="s">
        <v>4</v>
      </c>
      <c r="D48" s="1177"/>
      <c r="E48" s="1178"/>
      <c r="F48" s="15">
        <v>4.3899999999999997</v>
      </c>
      <c r="G48" s="16">
        <v>3.49</v>
      </c>
      <c r="H48" s="16">
        <v>3.99</v>
      </c>
      <c r="I48" s="16">
        <v>6.93</v>
      </c>
      <c r="J48" s="17">
        <v>6.54</v>
      </c>
    </row>
    <row r="49" spans="2:10" ht="57.75" customHeight="1" thickBot="1" x14ac:dyDescent="0.2">
      <c r="B49" s="18"/>
      <c r="C49" s="1179" t="s">
        <v>5</v>
      </c>
      <c r="D49" s="1179"/>
      <c r="E49" s="1180"/>
      <c r="F49" s="19" t="s">
        <v>573</v>
      </c>
      <c r="G49" s="20" t="s">
        <v>574</v>
      </c>
      <c r="H49" s="20" t="s">
        <v>575</v>
      </c>
      <c r="I49" s="20">
        <v>2.76</v>
      </c>
      <c r="J49" s="21" t="s">
        <v>576</v>
      </c>
    </row>
    <row r="50" spans="2:10" x14ac:dyDescent="0.15"/>
  </sheetData>
  <sheetProtection algorithmName="SHA-512" hashValue="ezKLOoC4VdLfnjX1bcCTp9bylwk4I/+lGB8vw9QMX6X8SOJdpCLw0shq6OnMHGH49foCp+EFufzBP5Bg7Dh1GA==" saltValue="cCUmEtBwWaAyQikrcPGPh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2024-09-12T05:31:31Z</cp:lastPrinted>
  <dcterms:created xsi:type="dcterms:W3CDTF">2024-02-05T02:45:54Z</dcterms:created>
  <dcterms:modified xsi:type="dcterms:W3CDTF">2024-09-13T07:29:02Z</dcterms:modified>
  <cp:category/>
</cp:coreProperties>
</file>