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72.17.51.6\介護保険推進班\40_介護保険最新情報（厚労省から）\R5　  【Vol.1141～】\05_介護保険最新情報　Vol.1221~Vol.1240\介護保険最新情報Vol.1232　添付書類\"/>
    </mc:Choice>
  </mc:AlternateContent>
  <bookViews>
    <workbookView xWindow="30210" yWindow="360" windowWidth="26910" windowHeight="14990" activeTab="1"/>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l="1"/>
  <c r="L49" i="46"/>
  <c r="L49" i="45"/>
  <c r="L49" i="44"/>
  <c r="L49" i="43"/>
  <c r="L49" i="42"/>
  <c r="G49" i="41" l="1"/>
  <c r="L49" i="41"/>
  <c r="L49" i="40"/>
  <c r="L49" i="39"/>
  <c r="L49"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50" i="39"/>
  <c r="G49"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50" i="41"/>
  <c r="AS48" i="41"/>
  <c r="BE48" i="41" s="1"/>
  <c r="AC49" i="41" s="1"/>
  <c r="AC50" i="41" s="1"/>
  <c r="AW59" i="41"/>
  <c r="CI10" i="41"/>
  <c r="AS63" i="41"/>
  <c r="AS44" i="41" s="1"/>
  <c r="CI6" i="41"/>
  <c r="AS61" i="41"/>
  <c r="AS36" i="41" s="1"/>
  <c r="AS59" i="41"/>
  <c r="CI7" i="41"/>
  <c r="CI9" i="41"/>
  <c r="AS62" i="41"/>
  <c r="AS40" i="41" s="1"/>
  <c r="CI3" i="41"/>
  <c r="Q50" i="41"/>
  <c r="BV51" i="41"/>
  <c r="AW60" i="41"/>
  <c r="AS60"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50" i="38" l="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50" i="12"/>
  <c r="AW51" i="12" s="1"/>
  <c r="CI7" i="12"/>
  <c r="S143" i="18" s="1"/>
  <c r="AK225" i="18" s="1"/>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CI4" i="12"/>
  <c r="AS24" i="12"/>
  <c r="BE48" i="12"/>
  <c r="AC49" i="12" s="1"/>
  <c r="Q51" i="12"/>
  <c r="Q52" i="12" s="1"/>
  <c r="L51" i="12"/>
  <c r="S118" i="18" l="1"/>
  <c r="AK125" i="18" s="1"/>
  <c r="AI95" i="18"/>
  <c r="AI93" i="18"/>
  <c r="AM129" i="18"/>
  <c r="AK134" i="18" s="1"/>
  <c r="AK224" i="18" s="1"/>
  <c r="V50" i="12"/>
  <c r="G51" i="12"/>
  <c r="V51" i="12" s="1"/>
  <c r="L52" i="12"/>
  <c r="AC50" i="12"/>
  <c r="BE51" i="12" s="1"/>
  <c r="AK223" i="18" l="1"/>
  <c r="T106" i="18"/>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<sst xmlns="http://schemas.openxmlformats.org/spreadsheetml/2006/main" count="6878" uniqueCount="2437">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</sst>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6">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59" fillId="0" borderId="0" xfId="2" applyFont="1">
      <alignment vertical="center"/>
    </xf>
    <xf numFmtId="0" fontId="26" fillId="0" borderId="0" xfId="2" applyFont="1">
      <alignment vertical="center"/>
    </xf>
    <xf numFmtId="0" fontId="60" fillId="0" borderId="0" xfId="2" applyFont="1" applyAlignment="1">
      <alignment horizontal="center" vertical="center" wrapText="1"/>
    </xf>
    <xf numFmtId="0" fontId="59" fillId="0" borderId="0" xfId="2" applyFont="1" applyAlignment="1">
      <alignment vertical="center" wrapText="1"/>
    </xf>
    <xf numFmtId="0" fontId="59" fillId="0" borderId="58" xfId="2" applyFont="1" applyBorder="1" applyAlignment="1">
      <alignment horizontal="left" vertical="center" wrapText="1"/>
    </xf>
    <xf numFmtId="0" fontId="59" fillId="0" borderId="132" xfId="2" applyFont="1" applyBorder="1" applyAlignment="1">
      <alignment horizontal="left" vertical="center" wrapText="1"/>
    </xf>
    <xf numFmtId="0" fontId="26" fillId="0" borderId="132" xfId="2" applyFont="1" applyBorder="1" applyAlignment="1">
      <alignment horizontal="center" vertical="center"/>
    </xf>
    <xf numFmtId="0" fontId="59" fillId="0" borderId="132" xfId="2" applyFont="1" applyBorder="1">
      <alignment vertical="center"/>
    </xf>
    <xf numFmtId="0" fontId="59" fillId="0" borderId="61" xfId="2" applyFont="1" applyBorder="1" applyAlignment="1">
      <alignment horizontal="left" vertical="center" wrapText="1"/>
    </xf>
    <xf numFmtId="0" fontId="59" fillId="0" borderId="133" xfId="2" applyFont="1" applyBorder="1" applyAlignment="1">
      <alignment horizontal="left" vertical="center" wrapText="1"/>
    </xf>
    <xf numFmtId="0" fontId="26" fillId="0" borderId="134" xfId="2" applyFont="1" applyBorder="1" applyAlignment="1">
      <alignment horizontal="center" vertical="center"/>
    </xf>
    <xf numFmtId="0" fontId="59" fillId="0" borderId="133" xfId="2" applyFont="1" applyBorder="1">
      <alignment vertical="center"/>
    </xf>
    <xf numFmtId="0" fontId="59" fillId="0" borderId="62" xfId="2" applyFont="1" applyBorder="1" applyAlignment="1">
      <alignment horizontal="left" vertical="center" wrapText="1"/>
    </xf>
    <xf numFmtId="176" fontId="59" fillId="0" borderId="33" xfId="4" applyNumberFormat="1" applyFont="1" applyBorder="1" applyAlignment="1">
      <alignment vertical="center" wrapText="1"/>
    </xf>
    <xf numFmtId="176" fontId="59" fillId="0" borderId="11" xfId="4" applyNumberFormat="1" applyFont="1" applyBorder="1" applyAlignment="1">
      <alignment vertical="center" wrapText="1"/>
    </xf>
    <xf numFmtId="176" fontId="59" fillId="0" borderId="20" xfId="4" applyNumberFormat="1" applyFont="1" applyBorder="1" applyAlignment="1">
      <alignment vertical="center" wrapText="1"/>
    </xf>
    <xf numFmtId="176" fontId="59" fillId="0" borderId="29" xfId="4" applyNumberFormat="1" applyFont="1" applyBorder="1" applyAlignment="1">
      <alignment vertical="center" wrapText="1"/>
    </xf>
    <xf numFmtId="176" fontId="59" fillId="0" borderId="19" xfId="4" applyNumberFormat="1" applyFont="1" applyBorder="1" applyAlignment="1">
      <alignment vertical="center" wrapText="1"/>
    </xf>
    <xf numFmtId="176" fontId="59" fillId="0" borderId="62" xfId="4" applyNumberFormat="1" applyFont="1" applyBorder="1" applyAlignment="1">
      <alignment vertical="center" wrapText="1"/>
    </xf>
    <xf numFmtId="176" fontId="60" fillId="0" borderId="22" xfId="4" applyNumberFormat="1" applyFont="1" applyBorder="1" applyAlignment="1">
      <alignment horizontal="right" vertical="center" wrapText="1"/>
    </xf>
    <xf numFmtId="176" fontId="60" fillId="0" borderId="9" xfId="4" applyNumberFormat="1" applyFont="1" applyBorder="1" applyAlignment="1">
      <alignment horizontal="right" vertical="center" wrapText="1"/>
    </xf>
    <xf numFmtId="176" fontId="60" fillId="0" borderId="24" xfId="4" applyNumberFormat="1" applyFont="1" applyBorder="1" applyAlignment="1">
      <alignment horizontal="right" vertical="center" wrapText="1"/>
    </xf>
    <xf numFmtId="176" fontId="59" fillId="0" borderId="22" xfId="4" applyNumberFormat="1" applyFont="1" applyBorder="1" applyAlignment="1">
      <alignment vertical="center" wrapText="1"/>
    </xf>
    <xf numFmtId="176" fontId="59" fillId="0" borderId="9" xfId="4" applyNumberFormat="1" applyFont="1" applyBorder="1" applyAlignment="1">
      <alignment vertical="center" wrapText="1"/>
    </xf>
    <xf numFmtId="176" fontId="59" fillId="0" borderId="10" xfId="4" applyNumberFormat="1" applyFont="1" applyBorder="1" applyAlignment="1">
      <alignment vertical="center" wrapText="1"/>
    </xf>
    <xf numFmtId="176" fontId="59" fillId="0" borderId="1" xfId="4" applyNumberFormat="1" applyFont="1" applyBorder="1" applyAlignment="1">
      <alignment vertical="center" wrapText="1"/>
    </xf>
    <xf numFmtId="176" fontId="59" fillId="0" borderId="4" xfId="4" applyNumberFormat="1" applyFont="1" applyBorder="1" applyAlignment="1">
      <alignment vertical="center" wrapText="1"/>
    </xf>
    <xf numFmtId="176" fontId="59" fillId="0" borderId="30" xfId="4" applyNumberFormat="1" applyFont="1" applyBorder="1" applyAlignment="1">
      <alignment vertical="center" wrapText="1"/>
    </xf>
    <xf numFmtId="176" fontId="59" fillId="0" borderId="2" xfId="4" applyNumberFormat="1" applyFont="1" applyBorder="1" applyAlignment="1">
      <alignment vertical="center" wrapText="1"/>
    </xf>
    <xf numFmtId="176" fontId="59" fillId="0" borderId="61" xfId="4" applyNumberFormat="1" applyFont="1" applyBorder="1" applyAlignment="1">
      <alignment vertical="center" wrapText="1"/>
    </xf>
    <xf numFmtId="176" fontId="60" fillId="0" borderId="10" xfId="4" applyNumberFormat="1" applyFont="1" applyBorder="1" applyAlignment="1">
      <alignment horizontal="right" vertical="center" wrapText="1"/>
    </xf>
    <xf numFmtId="176" fontId="60" fillId="0" borderId="1" xfId="4" applyNumberFormat="1" applyFont="1" applyBorder="1" applyAlignment="1">
      <alignment horizontal="right" vertical="center" wrapText="1"/>
    </xf>
    <xf numFmtId="176" fontId="60" fillId="0" borderId="30" xfId="4" applyNumberFormat="1" applyFont="1" applyBorder="1" applyAlignment="1">
      <alignment horizontal="right" vertical="center" wrapText="1"/>
    </xf>
    <xf numFmtId="0" fontId="61" fillId="0" borderId="57" xfId="2" applyFont="1" applyBorder="1" applyAlignment="1">
      <alignment vertical="center" wrapText="1"/>
    </xf>
    <xf numFmtId="0" fontId="26" fillId="0" borderId="134" xfId="2" applyFont="1" applyBorder="1">
      <alignment vertical="center"/>
    </xf>
    <xf numFmtId="0" fontId="59" fillId="0" borderId="68" xfId="2" applyFont="1" applyBorder="1" applyAlignment="1">
      <alignment horizontal="left" vertical="center" wrapText="1"/>
    </xf>
    <xf numFmtId="0" fontId="59" fillId="0" borderId="134" xfId="2" applyFont="1" applyBorder="1" applyAlignment="1">
      <alignment horizontal="left" vertical="center" wrapText="1"/>
    </xf>
    <xf numFmtId="176" fontId="59" fillId="0" borderId="34" xfId="4" applyNumberFormat="1" applyFont="1" applyBorder="1" applyAlignment="1">
      <alignment vertical="center" wrapText="1"/>
    </xf>
    <xf numFmtId="176" fontId="59" fillId="0" borderId="35" xfId="4" applyNumberFormat="1" applyFont="1" applyBorder="1" applyAlignment="1">
      <alignment vertical="center" wrapText="1"/>
    </xf>
    <xf numFmtId="176" fontId="59" fillId="0" borderId="13" xfId="4" applyNumberFormat="1" applyFont="1" applyBorder="1" applyAlignment="1">
      <alignment vertical="center" wrapText="1"/>
    </xf>
    <xf numFmtId="176" fontId="59" fillId="0" borderId="32" xfId="4" applyNumberFormat="1" applyFont="1" applyBorder="1" applyAlignment="1">
      <alignment vertical="center" wrapText="1"/>
    </xf>
    <xf numFmtId="176" fontId="59" fillId="0" borderId="31" xfId="4" applyNumberFormat="1" applyFont="1" applyBorder="1" applyAlignment="1">
      <alignment vertical="center" wrapText="1"/>
    </xf>
    <xf numFmtId="176" fontId="59" fillId="0" borderId="16" xfId="4" applyNumberFormat="1" applyFont="1" applyBorder="1" applyAlignment="1">
      <alignment vertical="center" wrapText="1"/>
    </xf>
    <xf numFmtId="176" fontId="59" fillId="0" borderId="25" xfId="4" applyNumberFormat="1" applyFont="1" applyBorder="1" applyAlignment="1">
      <alignment vertical="center" wrapText="1"/>
    </xf>
    <xf numFmtId="176" fontId="59" fillId="0" borderId="67" xfId="4" applyNumberFormat="1" applyFont="1" applyBorder="1" applyAlignment="1">
      <alignment vertical="center" wrapText="1"/>
    </xf>
    <xf numFmtId="176" fontId="60" fillId="0" borderId="34" xfId="4" applyNumberFormat="1" applyFont="1" applyBorder="1" applyAlignment="1">
      <alignment horizontal="right" vertical="center" wrapText="1"/>
    </xf>
    <xf numFmtId="176" fontId="60" fillId="0" borderId="35" xfId="4" applyNumberFormat="1" applyFont="1" applyBorder="1" applyAlignment="1">
      <alignment horizontal="right" vertical="center" wrapText="1"/>
    </xf>
    <xf numFmtId="176" fontId="60" fillId="0" borderId="37" xfId="4" applyNumberFormat="1" applyFont="1" applyBorder="1" applyAlignment="1">
      <alignment horizontal="right" vertical="center" wrapText="1"/>
    </xf>
    <xf numFmtId="176" fontId="59" fillId="0" borderId="8" xfId="4" applyNumberFormat="1" applyFont="1" applyBorder="1" applyAlignment="1">
      <alignment vertical="center" wrapText="1"/>
    </xf>
    <xf numFmtId="176" fontId="59" fillId="0" borderId="24" xfId="4" applyNumberFormat="1" applyFont="1" applyBorder="1" applyAlignment="1">
      <alignment vertical="center" wrapText="1"/>
    </xf>
    <xf numFmtId="176" fontId="59" fillId="0" borderId="23" xfId="4" applyNumberFormat="1" applyFont="1" applyBorder="1" applyAlignment="1">
      <alignment vertical="center" wrapText="1"/>
    </xf>
    <xf numFmtId="176" fontId="59" fillId="0" borderId="58" xfId="4" applyNumberFormat="1" applyFont="1" applyBorder="1" applyAlignment="1">
      <alignment vertical="center" wrapText="1"/>
    </xf>
    <xf numFmtId="176" fontId="60" fillId="0" borderId="33" xfId="4" applyNumberFormat="1" applyFont="1" applyBorder="1" applyAlignment="1">
      <alignment horizontal="right" vertical="center" wrapText="1"/>
    </xf>
    <xf numFmtId="176" fontId="60" fillId="0" borderId="11" xfId="4" applyNumberFormat="1" applyFont="1" applyBorder="1" applyAlignment="1">
      <alignment horizontal="right" vertical="center" wrapText="1"/>
    </xf>
    <xf numFmtId="176" fontId="60" fillId="0" borderId="29" xfId="4" applyNumberFormat="1" applyFont="1" applyBorder="1" applyAlignment="1">
      <alignment horizontal="right" vertical="center" wrapText="1"/>
    </xf>
    <xf numFmtId="176" fontId="59" fillId="0" borderId="37" xfId="4" applyNumberFormat="1" applyFont="1" applyBorder="1" applyAlignment="1">
      <alignment vertical="center" wrapText="1"/>
    </xf>
    <xf numFmtId="176" fontId="59" fillId="0" borderId="36" xfId="4" applyNumberFormat="1" applyFont="1" applyBorder="1" applyAlignment="1">
      <alignment vertical="center" wrapText="1"/>
    </xf>
    <xf numFmtId="176" fontId="59" fillId="0" borderId="68" xfId="4" applyNumberFormat="1" applyFont="1" applyBorder="1" applyAlignment="1">
      <alignment vertical="center" wrapText="1"/>
    </xf>
    <xf numFmtId="176" fontId="59" fillId="0" borderId="34" xfId="4" applyNumberFormat="1" applyFont="1" applyFill="1" applyBorder="1" applyAlignment="1">
      <alignment vertical="center" wrapText="1"/>
    </xf>
    <xf numFmtId="176" fontId="59" fillId="0" borderId="35" xfId="4" applyNumberFormat="1" applyFont="1" applyFill="1" applyBorder="1" applyAlignment="1">
      <alignment vertical="center" wrapText="1"/>
    </xf>
    <xf numFmtId="0" fontId="59"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59"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59" fillId="0" borderId="134" xfId="2" applyFont="1" applyBorder="1">
      <alignment vertical="center"/>
    </xf>
    <xf numFmtId="0" fontId="12" fillId="0" borderId="35" xfId="2" applyBorder="1">
      <alignment vertical="center"/>
    </xf>
    <xf numFmtId="0" fontId="69" fillId="0" borderId="0" xfId="0" applyFont="1"/>
    <xf numFmtId="0" fontId="71" fillId="0" borderId="0" xfId="2" applyFont="1" applyAlignment="1">
      <alignment horizontal="left" vertical="center"/>
    </xf>
    <xf numFmtId="0" fontId="72" fillId="0" borderId="0" xfId="0" applyFont="1"/>
    <xf numFmtId="0" fontId="73" fillId="0" borderId="0" xfId="0" applyFont="1"/>
    <xf numFmtId="0" fontId="71" fillId="0" borderId="1" xfId="2" applyFont="1" applyBorder="1" applyAlignment="1">
      <alignment horizontal="center" vertical="center" wrapText="1"/>
    </xf>
    <xf numFmtId="0" fontId="72" fillId="0" borderId="0" xfId="0" applyFont="1" applyAlignment="1">
      <alignment horizontal="left"/>
    </xf>
    <xf numFmtId="0" fontId="62" fillId="0" borderId="0" xfId="0" applyFont="1" applyAlignment="1">
      <alignment horizontal="left"/>
    </xf>
    <xf numFmtId="0" fontId="72" fillId="0" borderId="0" xfId="0" applyFont="1" applyAlignment="1"/>
    <xf numFmtId="0" fontId="62"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2" fillId="0" borderId="1" xfId="0" applyFont="1" applyBorder="1" applyAlignment="1">
      <alignment vertical="center" wrapText="1"/>
    </xf>
    <xf numFmtId="0" fontId="73" fillId="0" borderId="0" xfId="2" applyFont="1">
      <alignment vertical="center"/>
    </xf>
    <xf numFmtId="0" fontId="72" fillId="0" borderId="0" xfId="2" applyFont="1" applyAlignment="1">
      <alignment horizontal="left" vertical="center"/>
    </xf>
    <xf numFmtId="0" fontId="72" fillId="0" borderId="0" xfId="2" applyFont="1" applyAlignment="1">
      <alignment vertical="center"/>
    </xf>
    <xf numFmtId="0" fontId="74" fillId="0" borderId="1" xfId="2" applyFont="1" applyBorder="1" applyAlignment="1">
      <alignment horizontal="center" vertical="center" wrapText="1"/>
    </xf>
    <xf numFmtId="0" fontId="74" fillId="0" borderId="1" xfId="2" applyFont="1" applyBorder="1" applyAlignment="1">
      <alignment horizontal="center" vertical="center"/>
    </xf>
    <xf numFmtId="0" fontId="74" fillId="2" borderId="1" xfId="4" applyNumberFormat="1" applyFont="1" applyFill="1" applyBorder="1" applyAlignment="1">
      <alignment horizontal="center" vertical="center" wrapText="1"/>
    </xf>
    <xf numFmtId="0" fontId="72" fillId="0" borderId="1" xfId="0" applyFont="1" applyBorder="1" applyAlignment="1">
      <alignment vertical="top" wrapText="1"/>
    </xf>
    <xf numFmtId="0" fontId="72" fillId="2" borderId="1" xfId="4" applyNumberFormat="1" applyFont="1" applyFill="1" applyBorder="1" applyAlignment="1">
      <alignment horizontal="left" vertical="top" wrapText="1"/>
    </xf>
    <xf numFmtId="0" fontId="72" fillId="2" borderId="1" xfId="4" applyNumberFormat="1" applyFont="1" applyFill="1" applyBorder="1" applyAlignment="1">
      <alignment vertical="top" wrapText="1"/>
    </xf>
    <xf numFmtId="0" fontId="74" fillId="2" borderId="5" xfId="4" applyNumberFormat="1" applyFont="1" applyFill="1" applyBorder="1" applyAlignment="1">
      <alignment horizontal="center" vertical="center" wrapText="1"/>
    </xf>
    <xf numFmtId="0" fontId="72" fillId="2" borderId="5" xfId="4" applyNumberFormat="1" applyFont="1" applyFill="1" applyBorder="1" applyAlignment="1">
      <alignment vertical="top" wrapText="1"/>
    </xf>
    <xf numFmtId="0" fontId="72" fillId="2" borderId="2" xfId="4" applyNumberFormat="1" applyFont="1" applyFill="1" applyBorder="1" applyAlignment="1">
      <alignment vertical="top" wrapText="1"/>
    </xf>
    <xf numFmtId="0" fontId="72" fillId="2" borderId="2" xfId="4" applyNumberFormat="1" applyFont="1" applyFill="1" applyBorder="1" applyAlignment="1">
      <alignment horizontal="left" vertical="top" wrapText="1"/>
    </xf>
    <xf numFmtId="0" fontId="74" fillId="2" borderId="160" xfId="4" applyNumberFormat="1" applyFont="1" applyFill="1" applyBorder="1" applyAlignment="1">
      <alignment horizontal="center" vertical="center" wrapText="1"/>
    </xf>
    <xf numFmtId="0" fontId="72" fillId="2" borderId="160" xfId="4" applyNumberFormat="1" applyFont="1" applyFill="1" applyBorder="1" applyAlignment="1">
      <alignment vertical="top" wrapText="1"/>
    </xf>
    <xf numFmtId="0" fontId="74" fillId="2" borderId="11" xfId="4" applyNumberFormat="1" applyFont="1" applyFill="1" applyBorder="1" applyAlignment="1">
      <alignment horizontal="center" vertical="center" wrapText="1"/>
    </xf>
    <xf numFmtId="0" fontId="72" fillId="2" borderId="11" xfId="4" applyNumberFormat="1" applyFont="1" applyFill="1" applyBorder="1" applyAlignment="1">
      <alignment horizontal="left" vertical="top" wrapText="1"/>
    </xf>
    <xf numFmtId="0" fontId="74" fillId="0" borderId="2" xfId="2" applyFont="1" applyBorder="1" applyAlignment="1">
      <alignment horizontal="center" vertical="center"/>
    </xf>
    <xf numFmtId="0" fontId="72" fillId="2" borderId="5" xfId="4" applyNumberFormat="1" applyFont="1" applyFill="1" applyBorder="1" applyAlignment="1">
      <alignment horizontal="left" vertical="top" wrapText="1"/>
    </xf>
    <xf numFmtId="0" fontId="74" fillId="2" borderId="4" xfId="4" applyNumberFormat="1" applyFont="1" applyFill="1" applyBorder="1" applyAlignment="1">
      <alignment horizontal="center" vertical="center" wrapText="1"/>
    </xf>
    <xf numFmtId="0" fontId="72"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59" fillId="0" borderId="137" xfId="4" applyNumberFormat="1" applyFont="1" applyBorder="1" applyAlignment="1">
      <alignment horizontal="center" vertical="center" wrapText="1"/>
    </xf>
    <xf numFmtId="0" fontId="59" fillId="0" borderId="136" xfId="4" applyNumberFormat="1" applyFont="1" applyBorder="1" applyAlignment="1">
      <alignment horizontal="center" vertical="center" wrapText="1"/>
    </xf>
    <xf numFmtId="0" fontId="59" fillId="0" borderId="138" xfId="4" applyNumberFormat="1" applyFont="1" applyBorder="1" applyAlignment="1">
      <alignment horizontal="center" vertical="center" wrapText="1"/>
    </xf>
    <xf numFmtId="0" fontId="59" fillId="0" borderId="135" xfId="2" applyNumberFormat="1" applyFont="1" applyBorder="1" applyAlignment="1">
      <alignment horizontal="center" vertical="center" wrapText="1"/>
    </xf>
    <xf numFmtId="0" fontId="59" fillId="0" borderId="136" xfId="2" applyNumberFormat="1" applyFont="1" applyBorder="1" applyAlignment="1">
      <alignment horizontal="center" vertical="center" wrapText="1"/>
    </xf>
    <xf numFmtId="0" fontId="59" fillId="0" borderId="137" xfId="2" applyNumberFormat="1" applyFont="1" applyBorder="1" applyAlignment="1">
      <alignment horizontal="center" vertical="center" wrapText="1"/>
    </xf>
    <xf numFmtId="0" fontId="59" fillId="0" borderId="75" xfId="2" applyNumberFormat="1" applyFont="1" applyBorder="1" applyAlignment="1">
      <alignment horizontal="center" vertical="center" wrapText="1"/>
    </xf>
    <xf numFmtId="0" fontId="59" fillId="0" borderId="138" xfId="2" applyNumberFormat="1" applyFont="1" applyBorder="1" applyAlignment="1">
      <alignment horizontal="center" vertical="center" wrapText="1"/>
    </xf>
    <xf numFmtId="0" fontId="59"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59" fillId="0" borderId="5" xfId="4" applyNumberFormat="1" applyFont="1" applyBorder="1" applyAlignment="1">
      <alignment vertical="center" wrapText="1"/>
    </xf>
    <xf numFmtId="176" fontId="59" fillId="0" borderId="9" xfId="4" applyNumberFormat="1" applyFont="1" applyFill="1" applyBorder="1" applyAlignment="1">
      <alignment vertical="center" wrapText="1"/>
    </xf>
    <xf numFmtId="0" fontId="60" fillId="0" borderId="0" xfId="0" applyFont="1" applyAlignment="1">
      <alignment horizontal="left" vertical="center" wrapText="1"/>
    </xf>
    <xf numFmtId="0" fontId="26" fillId="0" borderId="0" xfId="0" applyFont="1" applyAlignment="1">
      <alignment vertical="center"/>
    </xf>
    <xf numFmtId="0" fontId="59" fillId="0" borderId="24" xfId="2" applyFont="1" applyBorder="1">
      <alignment vertical="center"/>
    </xf>
    <xf numFmtId="0" fontId="59" fillId="0" borderId="30" xfId="2" applyFont="1" applyBorder="1">
      <alignment vertical="center"/>
    </xf>
    <xf numFmtId="0" fontId="59" fillId="0" borderId="52" xfId="2" applyFont="1" applyBorder="1" applyAlignment="1">
      <alignment vertical="center" wrapText="1"/>
    </xf>
    <xf numFmtId="176" fontId="59"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5" fillId="2" borderId="0" xfId="1" applyFont="1" applyFill="1" applyBorder="1" applyAlignment="1" applyProtection="1">
      <alignment horizontal="center"/>
    </xf>
    <xf numFmtId="38" fontId="65" fillId="2" borderId="7" xfId="1" applyFont="1" applyFill="1" applyBorder="1" applyAlignment="1" applyProtection="1">
      <alignment horizontal="center"/>
    </xf>
    <xf numFmtId="38" fontId="65" fillId="2" borderId="18" xfId="1" applyFont="1" applyFill="1" applyBorder="1" applyAlignment="1" applyProtection="1">
      <alignment horizontal="center"/>
    </xf>
    <xf numFmtId="38" fontId="64" fillId="2" borderId="0" xfId="1" applyFont="1" applyFill="1" applyBorder="1" applyAlignment="1" applyProtection="1">
      <alignment shrinkToFit="1"/>
    </xf>
    <xf numFmtId="0" fontId="72" fillId="0" borderId="5" xfId="0" applyFont="1" applyFill="1" applyBorder="1" applyAlignment="1">
      <alignment vertical="top" wrapText="1"/>
    </xf>
    <xf numFmtId="0" fontId="72" fillId="0" borderId="160" xfId="4" applyNumberFormat="1" applyFont="1" applyFill="1" applyBorder="1" applyAlignment="1">
      <alignment vertical="top" wrapText="1"/>
    </xf>
    <xf numFmtId="0" fontId="72" fillId="0" borderId="2" xfId="4" applyNumberFormat="1" applyFont="1" applyFill="1" applyBorder="1" applyAlignment="1">
      <alignment horizontal="left" vertical="top" wrapText="1"/>
    </xf>
    <xf numFmtId="0" fontId="72" fillId="0" borderId="11" xfId="4" applyNumberFormat="1" applyFont="1" applyFill="1" applyBorder="1" applyAlignment="1">
      <alignment horizontal="left" vertical="top" wrapText="1"/>
    </xf>
    <xf numFmtId="0" fontId="72" fillId="0" borderId="1" xfId="4" applyNumberFormat="1" applyFont="1" applyFill="1" applyBorder="1" applyAlignment="1">
      <alignment horizontal="left" vertical="top" wrapText="1"/>
    </xf>
    <xf numFmtId="0" fontId="72" fillId="0" borderId="1" xfId="4" applyNumberFormat="1" applyFont="1" applyFill="1" applyBorder="1" applyAlignment="1">
      <alignment vertical="top" wrapText="1"/>
    </xf>
    <xf numFmtId="0" fontId="72" fillId="0" borderId="160" xfId="0" applyFont="1" applyBorder="1" applyAlignment="1"/>
    <xf numFmtId="0" fontId="72" fillId="0" borderId="1" xfId="0" applyFont="1" applyBorder="1" applyAlignment="1">
      <alignment vertical="center" wrapText="1"/>
    </xf>
    <xf numFmtId="0" fontId="72" fillId="0" borderId="4" xfId="0" applyFont="1" applyBorder="1" applyAlignment="1">
      <alignment vertical="center" wrapText="1"/>
    </xf>
    <xf numFmtId="0" fontId="74" fillId="0" borderId="160" xfId="0" applyFont="1" applyBorder="1"/>
    <xf numFmtId="0" fontId="79" fillId="0" borderId="142" xfId="2" applyFont="1" applyBorder="1" applyAlignment="1" applyProtection="1">
      <alignment horizontal="center" vertical="center"/>
      <protection locked="0"/>
    </xf>
    <xf numFmtId="0" fontId="79"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5"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1"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5"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6"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5"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8"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4"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5" fillId="2" borderId="0" xfId="0" applyFont="1" applyFill="1" applyProtection="1"/>
    <xf numFmtId="0" fontId="8" fillId="2" borderId="0" xfId="0" applyFont="1" applyFill="1" applyAlignment="1" applyProtection="1">
      <alignment horizontal="left" vertical="top"/>
    </xf>
    <xf numFmtId="0" fontId="64"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3"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5" fillId="2" borderId="0" xfId="0" applyFont="1" applyFill="1" applyProtection="1"/>
    <xf numFmtId="0" fontId="80" fillId="2" borderId="0" xfId="0" applyFont="1" applyFill="1" applyProtection="1"/>
    <xf numFmtId="0" fontId="68" fillId="2" borderId="0" xfId="0" applyFont="1" applyFill="1" applyProtection="1"/>
    <xf numFmtId="0" fontId="75" fillId="2" borderId="0" xfId="0" applyFont="1" applyFill="1" applyAlignment="1" applyProtection="1">
      <alignment horizontal="left"/>
    </xf>
    <xf numFmtId="38" fontId="81"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3" fillId="2" borderId="0" xfId="0" applyFont="1" applyFill="1" applyAlignment="1" applyProtection="1">
      <alignment horizontal="right" vertical="center"/>
    </xf>
    <xf numFmtId="0" fontId="63" fillId="2" borderId="0" xfId="0" applyFont="1" applyFill="1" applyAlignment="1" applyProtection="1">
      <alignment vertical="center"/>
    </xf>
    <xf numFmtId="0" fontId="67" fillId="2" borderId="0" xfId="0" applyFont="1" applyFill="1" applyAlignment="1" applyProtection="1">
      <alignment vertical="center"/>
    </xf>
    <xf numFmtId="0" fontId="75" fillId="2" borderId="0" xfId="0" applyFont="1" applyFill="1" applyAlignment="1" applyProtection="1">
      <alignment horizontal="center" vertical="center"/>
    </xf>
    <xf numFmtId="0" fontId="75" fillId="3" borderId="0" xfId="0" applyFont="1" applyFill="1" applyBorder="1" applyAlignment="1" applyProtection="1">
      <alignment horizontal="center" vertical="center"/>
    </xf>
    <xf numFmtId="0" fontId="93" fillId="2" borderId="0" xfId="0" applyFont="1" applyFill="1" applyProtection="1"/>
    <xf numFmtId="0" fontId="75" fillId="2" borderId="142" xfId="0" applyFont="1" applyFill="1" applyBorder="1" applyAlignment="1" applyProtection="1">
      <alignment horizontal="center" vertical="center"/>
    </xf>
    <xf numFmtId="0" fontId="75" fillId="2" borderId="0" xfId="0" applyFont="1" applyFill="1" applyBorder="1" applyAlignment="1" applyProtection="1">
      <alignment horizontal="center" vertical="center"/>
    </xf>
    <xf numFmtId="0" fontId="92"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4"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7" fillId="8" borderId="22" xfId="2" applyFont="1" applyFill="1" applyBorder="1" applyProtection="1">
      <alignment vertical="center"/>
    </xf>
    <xf numFmtId="0" fontId="77" fillId="8" borderId="9" xfId="2" applyFont="1" applyFill="1" applyBorder="1" applyProtection="1">
      <alignment vertical="center"/>
    </xf>
    <xf numFmtId="0" fontId="77"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7" fillId="8" borderId="10" xfId="2" applyFont="1" applyFill="1" applyBorder="1" applyProtection="1">
      <alignment vertical="center"/>
    </xf>
    <xf numFmtId="0" fontId="19" fillId="2" borderId="0" xfId="2" applyFont="1" applyFill="1" applyProtection="1">
      <alignment vertical="center"/>
    </xf>
    <xf numFmtId="0" fontId="77"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8"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7"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5"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79"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78"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79"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5"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5"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5" fillId="2" borderId="142" xfId="0" applyFont="1" applyFill="1" applyBorder="1" applyAlignment="1" applyProtection="1">
      <alignment horizontal="center" vertical="center"/>
      <protection locked="0"/>
    </xf>
    <xf numFmtId="0" fontId="65"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79"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7" fillId="8" borderId="31" xfId="2" applyFont="1" applyFill="1" applyBorder="1" applyAlignment="1" applyProtection="1">
      <alignment horizontal="center" vertical="center"/>
    </xf>
    <xf numFmtId="0" fontId="77"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6" fillId="8" borderId="27" xfId="2" applyFont="1" applyFill="1" applyBorder="1" applyAlignment="1" applyProtection="1">
      <alignment horizontal="center" vertical="center" wrapText="1"/>
    </xf>
    <xf numFmtId="0" fontId="76"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4"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5" fillId="2" borderId="153" xfId="0" applyFont="1" applyFill="1" applyBorder="1" applyAlignment="1" applyProtection="1">
      <alignment horizontal="center" vertical="center"/>
    </xf>
    <xf numFmtId="0" fontId="75" fillId="2" borderId="154" xfId="0" applyFont="1" applyFill="1" applyBorder="1" applyAlignment="1" applyProtection="1">
      <alignment horizontal="center" vertical="center"/>
    </xf>
    <xf numFmtId="0" fontId="75" fillId="2" borderId="155" xfId="0" applyFont="1" applyFill="1" applyBorder="1" applyAlignment="1" applyProtection="1">
      <alignment horizontal="center" vertical="center"/>
    </xf>
    <xf numFmtId="38" fontId="81" fillId="2" borderId="153" xfId="1" applyFont="1" applyFill="1" applyBorder="1" applyAlignment="1" applyProtection="1">
      <alignment horizontal="right" vertical="center"/>
    </xf>
    <xf numFmtId="38" fontId="81" fillId="2" borderId="154" xfId="1" applyFont="1" applyFill="1" applyBorder="1" applyAlignment="1" applyProtection="1">
      <alignment horizontal="right" vertical="center"/>
    </xf>
    <xf numFmtId="38" fontId="81"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89"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4" fillId="2" borderId="5" xfId="0" applyFont="1" applyFill="1" applyBorder="1" applyAlignment="1" applyProtection="1">
      <alignment horizontal="center" vertical="center"/>
    </xf>
    <xf numFmtId="0" fontId="64" fillId="2" borderId="11" xfId="0" applyFont="1" applyFill="1" applyBorder="1" applyAlignment="1" applyProtection="1">
      <alignment horizontal="center" vertical="center"/>
    </xf>
    <xf numFmtId="0" fontId="89" fillId="2" borderId="179" xfId="0" applyFont="1" applyFill="1" applyBorder="1" applyAlignment="1" applyProtection="1">
      <alignment horizontal="center" vertical="center"/>
    </xf>
    <xf numFmtId="0" fontId="89" fillId="2" borderId="180" xfId="0" applyFont="1" applyFill="1" applyBorder="1" applyAlignment="1" applyProtection="1">
      <alignment horizontal="center" vertical="center"/>
    </xf>
    <xf numFmtId="0" fontId="89" fillId="2" borderId="153" xfId="0" applyFont="1" applyFill="1" applyBorder="1" applyAlignment="1" applyProtection="1">
      <alignment horizontal="center" vertical="center"/>
    </xf>
    <xf numFmtId="0" fontId="89" fillId="2" borderId="155" xfId="0" applyFont="1" applyFill="1" applyBorder="1" applyAlignment="1" applyProtection="1">
      <alignment horizontal="center" vertical="center"/>
    </xf>
    <xf numFmtId="0" fontId="64"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7" fillId="2" borderId="1" xfId="0" applyFont="1" applyFill="1" applyBorder="1" applyAlignment="1" applyProtection="1">
      <alignment horizontal="left" vertical="center" wrapText="1"/>
    </xf>
    <xf numFmtId="0" fontId="89" fillId="2" borderId="142" xfId="0" applyFont="1" applyFill="1" applyBorder="1" applyAlignment="1" applyProtection="1">
      <alignment horizontal="center" vertical="center" wrapText="1"/>
    </xf>
    <xf numFmtId="0" fontId="65" fillId="2" borderId="1" xfId="0" applyFont="1" applyFill="1" applyBorder="1" applyAlignment="1" applyProtection="1">
      <alignment horizontal="center" vertical="center" textRotation="255"/>
    </xf>
    <xf numFmtId="38" fontId="64" fillId="2" borderId="0" xfId="1" applyFont="1" applyFill="1" applyBorder="1" applyAlignment="1" applyProtection="1">
      <alignment horizontal="right" shrinkToFit="1"/>
    </xf>
    <xf numFmtId="0" fontId="85" fillId="2" borderId="0" xfId="0" applyFont="1" applyFill="1" applyAlignment="1" applyProtection="1">
      <alignment horizontal="left" vertical="center"/>
    </xf>
    <xf numFmtId="38" fontId="87" fillId="2" borderId="11" xfId="1" applyFont="1" applyFill="1" applyBorder="1" applyAlignment="1" applyProtection="1">
      <alignment horizontal="center" vertical="center" shrinkToFit="1"/>
    </xf>
    <xf numFmtId="38" fontId="81" fillId="2" borderId="142" xfId="1" applyFont="1" applyFill="1" applyBorder="1" applyAlignment="1" applyProtection="1">
      <alignment horizontal="right" vertical="center"/>
    </xf>
    <xf numFmtId="0" fontId="75" fillId="2" borderId="142" xfId="0" applyFont="1" applyFill="1" applyBorder="1" applyAlignment="1" applyProtection="1">
      <alignment horizontal="center" vertical="center"/>
    </xf>
    <xf numFmtId="0" fontId="75"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4" fillId="2" borderId="68" xfId="0" applyNumberFormat="1" applyFont="1" applyFill="1" applyBorder="1" applyAlignment="1" applyProtection="1">
      <alignment horizontal="center" vertical="center"/>
    </xf>
    <xf numFmtId="176" fontId="84" fillId="2" borderId="69" xfId="0" applyNumberFormat="1" applyFont="1" applyFill="1" applyBorder="1" applyAlignment="1" applyProtection="1">
      <alignment horizontal="center" vertical="center"/>
    </xf>
    <xf numFmtId="176" fontId="84"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5" fillId="3" borderId="5" xfId="0" applyFont="1" applyFill="1" applyBorder="1" applyAlignment="1" applyProtection="1">
      <alignment horizontal="center" vertical="center"/>
    </xf>
    <xf numFmtId="0" fontId="91" fillId="0" borderId="22" xfId="0" applyFont="1" applyFill="1" applyBorder="1" applyAlignment="1" applyProtection="1">
      <alignment horizontal="center" vertical="center" shrinkToFit="1"/>
    </xf>
    <xf numFmtId="0" fontId="91" fillId="0" borderId="9" xfId="0" applyFont="1" applyFill="1" applyBorder="1" applyAlignment="1" applyProtection="1">
      <alignment horizontal="center" vertical="center" shrinkToFit="1"/>
    </xf>
    <xf numFmtId="0" fontId="91"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5"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3" fillId="7" borderId="2" xfId="0" applyFont="1" applyFill="1" applyBorder="1" applyAlignment="1" applyProtection="1">
      <alignment horizontal="left" vertical="top" wrapText="1"/>
      <protection locked="0"/>
    </xf>
    <xf numFmtId="0" fontId="63" fillId="7" borderId="3" xfId="0" applyFont="1" applyFill="1" applyBorder="1" applyAlignment="1" applyProtection="1">
      <alignment horizontal="left" vertical="top" wrapText="1"/>
      <protection locked="0"/>
    </xf>
    <xf numFmtId="0" fontId="63"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4" fillId="2" borderId="162" xfId="0" applyNumberFormat="1" applyFont="1" applyFill="1" applyBorder="1" applyAlignment="1" applyProtection="1">
      <alignment horizontal="center" vertical="center" shrinkToFit="1"/>
    </xf>
    <xf numFmtId="176" fontId="84" fillId="2" borderId="145" xfId="0" applyNumberFormat="1" applyFont="1" applyFill="1" applyBorder="1" applyAlignment="1" applyProtection="1">
      <alignment horizontal="center" vertical="center" shrinkToFit="1"/>
    </xf>
    <xf numFmtId="176" fontId="84" fillId="2" borderId="163" xfId="0" applyNumberFormat="1" applyFont="1" applyFill="1" applyBorder="1" applyAlignment="1" applyProtection="1">
      <alignment horizontal="center" vertical="center" shrinkToFit="1"/>
    </xf>
    <xf numFmtId="176" fontId="84" fillId="2" borderId="19" xfId="0" applyNumberFormat="1" applyFont="1" applyFill="1" applyBorder="1" applyAlignment="1" applyProtection="1">
      <alignment horizontal="center" vertical="center" shrinkToFit="1"/>
    </xf>
    <xf numFmtId="176" fontId="84" fillId="2" borderId="15" xfId="0" applyNumberFormat="1" applyFont="1" applyFill="1" applyBorder="1" applyAlignment="1" applyProtection="1">
      <alignment horizontal="center" vertical="center" shrinkToFit="1"/>
    </xf>
    <xf numFmtId="176" fontId="84" fillId="2" borderId="20" xfId="0" applyNumberFormat="1" applyFont="1" applyFill="1" applyBorder="1" applyAlignment="1" applyProtection="1">
      <alignment horizontal="center" vertical="center" shrinkToFit="1"/>
    </xf>
    <xf numFmtId="0" fontId="86" fillId="2" borderId="52" xfId="0" applyFont="1" applyFill="1" applyBorder="1" applyAlignment="1" applyProtection="1">
      <alignment horizontal="left" vertical="center" wrapText="1"/>
    </xf>
    <xf numFmtId="0" fontId="86" fillId="2" borderId="77" xfId="0" applyFont="1" applyFill="1" applyBorder="1" applyAlignment="1" applyProtection="1">
      <alignment horizontal="left" vertical="center" wrapText="1"/>
    </xf>
    <xf numFmtId="0" fontId="86" fillId="2" borderId="53" xfId="0" applyFont="1" applyFill="1" applyBorder="1" applyAlignment="1" applyProtection="1">
      <alignment horizontal="left" vertical="center" wrapText="1"/>
    </xf>
    <xf numFmtId="0" fontId="86" fillId="2" borderId="14" xfId="0" applyFont="1" applyFill="1" applyBorder="1" applyAlignment="1" applyProtection="1">
      <alignment horizontal="left" vertical="center" wrapText="1"/>
    </xf>
    <xf numFmtId="0" fontId="86" fillId="2" borderId="0" xfId="0" applyFont="1" applyFill="1" applyBorder="1" applyAlignment="1" applyProtection="1">
      <alignment horizontal="left" vertical="center" wrapText="1"/>
    </xf>
    <xf numFmtId="0" fontId="86"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4" fillId="2" borderId="6" xfId="1" applyFont="1" applyFill="1" applyBorder="1" applyAlignment="1" applyProtection="1">
      <alignment horizontal="right" shrinkToFit="1"/>
    </xf>
    <xf numFmtId="38" fontId="64" fillId="2" borderId="16" xfId="1" applyFont="1" applyFill="1" applyBorder="1" applyAlignment="1" applyProtection="1">
      <alignment horizontal="right" shrinkToFit="1"/>
    </xf>
    <xf numFmtId="38" fontId="64" fillId="2" borderId="17" xfId="1" applyFont="1" applyFill="1" applyBorder="1" applyAlignment="1" applyProtection="1">
      <alignment horizontal="right" shrinkToFit="1"/>
    </xf>
    <xf numFmtId="0" fontId="91" fillId="0" borderId="24" xfId="0" applyFont="1" applyFill="1" applyBorder="1" applyAlignment="1" applyProtection="1">
      <alignment horizontal="center" vertical="center" shrinkToFit="1"/>
    </xf>
    <xf numFmtId="0" fontId="91"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5"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6"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5" fillId="3" borderId="16" xfId="0" applyFont="1" applyFill="1" applyBorder="1" applyAlignment="1" applyProtection="1">
      <alignment horizontal="center" vertical="center"/>
    </xf>
    <xf numFmtId="0" fontId="85" fillId="3" borderId="17" xfId="0" applyFont="1" applyFill="1" applyBorder="1" applyAlignment="1" applyProtection="1">
      <alignment horizontal="center" vertical="center"/>
    </xf>
    <xf numFmtId="0" fontId="85" fillId="3" borderId="18" xfId="0" applyFont="1" applyFill="1" applyBorder="1" applyAlignment="1" applyProtection="1">
      <alignment horizontal="center" vertical="center"/>
    </xf>
    <xf numFmtId="0" fontId="84" fillId="4" borderId="52" xfId="0" applyFont="1" applyFill="1" applyBorder="1" applyAlignment="1" applyProtection="1">
      <alignment horizontal="center" vertical="center" shrinkToFit="1"/>
      <protection locked="0"/>
    </xf>
    <xf numFmtId="0" fontId="84" fillId="4" borderId="77" xfId="0" applyFont="1" applyFill="1" applyBorder="1" applyAlignment="1" applyProtection="1">
      <alignment horizontal="center" vertical="center" shrinkToFit="1"/>
      <protection locked="0"/>
    </xf>
    <xf numFmtId="0" fontId="84" fillId="4" borderId="53" xfId="0" applyFont="1" applyFill="1" applyBorder="1" applyAlignment="1" applyProtection="1">
      <alignment horizontal="center" vertical="center" shrinkToFit="1"/>
      <protection locked="0"/>
    </xf>
    <xf numFmtId="0" fontId="84" fillId="5" borderId="52" xfId="0" applyFont="1" applyFill="1" applyBorder="1" applyAlignment="1" applyProtection="1">
      <alignment horizontal="center" vertical="center" shrinkToFit="1"/>
      <protection locked="0"/>
    </xf>
    <xf numFmtId="0" fontId="84" fillId="5" borderId="77" xfId="0" applyFont="1" applyFill="1" applyBorder="1" applyAlignment="1" applyProtection="1">
      <alignment horizontal="center" vertical="center" shrinkToFit="1"/>
      <protection locked="0"/>
    </xf>
    <xf numFmtId="0" fontId="84" fillId="5" borderId="53" xfId="0" applyFont="1" applyFill="1" applyBorder="1" applyAlignment="1" applyProtection="1">
      <alignment horizontal="center" vertical="center" shrinkToFit="1"/>
      <protection locked="0"/>
    </xf>
    <xf numFmtId="0" fontId="84" fillId="6" borderId="52" xfId="0" applyFont="1" applyFill="1" applyBorder="1" applyAlignment="1" applyProtection="1">
      <alignment horizontal="center" vertical="center" shrinkToFit="1"/>
      <protection locked="0"/>
    </xf>
    <xf numFmtId="0" fontId="84" fillId="6" borderId="77" xfId="0" applyFont="1" applyFill="1" applyBorder="1" applyAlignment="1" applyProtection="1">
      <alignment horizontal="center" vertical="center" shrinkToFit="1"/>
      <protection locked="0"/>
    </xf>
    <xf numFmtId="0" fontId="84" fillId="6" borderId="53" xfId="0" applyFont="1" applyFill="1" applyBorder="1" applyAlignment="1" applyProtection="1">
      <alignment horizontal="center" vertical="center" shrinkToFit="1"/>
      <protection locked="0"/>
    </xf>
    <xf numFmtId="176" fontId="84" fillId="2" borderId="10" xfId="0" applyNumberFormat="1" applyFont="1" applyFill="1" applyBorder="1" applyAlignment="1" applyProtection="1">
      <alignment horizontal="center" vertical="center"/>
    </xf>
    <xf numFmtId="176" fontId="84" fillId="2" borderId="1" xfId="0" applyNumberFormat="1" applyFont="1" applyFill="1" applyBorder="1" applyAlignment="1" applyProtection="1">
      <alignment horizontal="center" vertical="center"/>
    </xf>
    <xf numFmtId="176" fontId="84" fillId="2" borderId="30" xfId="0" applyNumberFormat="1" applyFont="1" applyFill="1" applyBorder="1" applyAlignment="1" applyProtection="1">
      <alignment horizontal="center" vertical="center"/>
    </xf>
    <xf numFmtId="176" fontId="84" fillId="2" borderId="34" xfId="0" applyNumberFormat="1" applyFont="1" applyFill="1" applyBorder="1" applyAlignment="1" applyProtection="1">
      <alignment horizontal="center" vertical="center"/>
    </xf>
    <xf numFmtId="176" fontId="84" fillId="2" borderId="35" xfId="0" applyNumberFormat="1" applyFont="1" applyFill="1" applyBorder="1" applyAlignment="1" applyProtection="1">
      <alignment horizontal="center" vertical="center"/>
    </xf>
    <xf numFmtId="176" fontId="84"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3" fillId="3" borderId="2" xfId="0" applyFont="1" applyFill="1" applyBorder="1" applyAlignment="1" applyProtection="1">
      <alignment horizontal="center" vertical="center" wrapText="1"/>
    </xf>
    <xf numFmtId="0" fontId="63"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8" fillId="2" borderId="0" xfId="0" applyFont="1" applyFill="1" applyAlignment="1" applyProtection="1">
      <alignment horizontal="left" vertical="top" wrapText="1"/>
    </xf>
    <xf numFmtId="0" fontId="84"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4" fillId="2" borderId="147" xfId="0" applyFont="1" applyFill="1" applyBorder="1" applyAlignment="1" applyProtection="1">
      <alignment horizontal="center" vertical="center" shrinkToFit="1"/>
    </xf>
    <xf numFmtId="0" fontId="84" fillId="2" borderId="148" xfId="0" applyFont="1" applyFill="1" applyBorder="1" applyAlignment="1" applyProtection="1">
      <alignment horizontal="center" vertical="center" shrinkToFit="1"/>
    </xf>
    <xf numFmtId="0" fontId="84" fillId="2" borderId="149" xfId="0" applyFont="1" applyFill="1" applyBorder="1" applyAlignment="1" applyProtection="1">
      <alignment horizontal="center" vertical="center" shrinkToFit="1"/>
    </xf>
    <xf numFmtId="176" fontId="84" fillId="2" borderId="150" xfId="0" applyNumberFormat="1" applyFont="1" applyFill="1" applyBorder="1" applyAlignment="1" applyProtection="1">
      <alignment horizontal="center" vertical="center" shrinkToFit="1"/>
    </xf>
    <xf numFmtId="176" fontId="84" fillId="2" borderId="151" xfId="0" applyNumberFormat="1" applyFont="1" applyFill="1" applyBorder="1" applyAlignment="1" applyProtection="1">
      <alignment horizontal="center" vertical="center" shrinkToFit="1"/>
    </xf>
    <xf numFmtId="176" fontId="84"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5" fillId="2" borderId="142" xfId="0" applyFont="1" applyFill="1" applyBorder="1" applyAlignment="1" applyProtection="1">
      <alignment horizontal="center" vertical="center" shrinkToFit="1"/>
    </xf>
    <xf numFmtId="0" fontId="75" fillId="3" borderId="142" xfId="0" applyFont="1" applyFill="1" applyBorder="1" applyAlignment="1" applyProtection="1">
      <alignment horizontal="center" vertical="center"/>
    </xf>
    <xf numFmtId="176" fontId="84"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7"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63" fillId="2" borderId="1" xfId="0" applyFont="1" applyFill="1" applyBorder="1" applyAlignment="1" applyProtection="1">
      <alignment horizontal="left" vertical="center" wrapText="1"/>
    </xf>
    <xf numFmtId="0" fontId="90" fillId="2" borderId="142" xfId="0" applyFont="1" applyFill="1" applyBorder="1" applyAlignment="1" applyProtection="1">
      <alignment horizontal="center" vertical="center" wrapText="1"/>
    </xf>
    <xf numFmtId="38" fontId="87" fillId="2" borderId="19" xfId="1" applyFont="1" applyFill="1" applyBorder="1" applyAlignment="1" applyProtection="1">
      <alignment horizontal="center" vertical="center" shrinkToFit="1"/>
    </xf>
    <xf numFmtId="38" fontId="87" fillId="2" borderId="15" xfId="1" applyFont="1" applyFill="1" applyBorder="1" applyAlignment="1" applyProtection="1">
      <alignment horizontal="center" vertical="center" shrinkToFit="1"/>
    </xf>
    <xf numFmtId="0" fontId="83" fillId="2" borderId="58" xfId="0" applyFont="1" applyFill="1" applyBorder="1" applyAlignment="1" applyProtection="1">
      <alignment horizontal="center" vertical="center" shrinkToFit="1"/>
    </xf>
    <xf numFmtId="0" fontId="83" fillId="2" borderId="59" xfId="0" applyFont="1" applyFill="1" applyBorder="1" applyAlignment="1" applyProtection="1">
      <alignment horizontal="center" vertical="center" shrinkToFit="1"/>
    </xf>
    <xf numFmtId="0" fontId="83" fillId="2" borderId="60" xfId="0" applyFont="1" applyFill="1" applyBorder="1" applyAlignment="1" applyProtection="1">
      <alignment horizontal="center" vertical="center" shrinkToFit="1"/>
    </xf>
    <xf numFmtId="0" fontId="81" fillId="2" borderId="168" xfId="0" applyFont="1" applyFill="1" applyBorder="1" applyAlignment="1" applyProtection="1">
      <alignment horizontal="center" vertical="center"/>
    </xf>
    <xf numFmtId="0" fontId="75" fillId="2" borderId="169" xfId="0" applyFont="1" applyFill="1" applyBorder="1" applyAlignment="1" applyProtection="1">
      <alignment horizontal="center" vertical="center"/>
    </xf>
    <xf numFmtId="0" fontId="75" fillId="2" borderId="167" xfId="0" applyFont="1" applyFill="1" applyBorder="1" applyAlignment="1" applyProtection="1">
      <alignment horizontal="center" vertical="center"/>
    </xf>
    <xf numFmtId="0" fontId="75" fillId="2" borderId="142" xfId="0" applyFont="1" applyFill="1" applyBorder="1" applyAlignment="1" applyProtection="1">
      <alignment horizontal="center" vertical="center" wrapText="1"/>
    </xf>
    <xf numFmtId="0" fontId="75" fillId="3" borderId="153" xfId="0" applyFont="1" applyFill="1" applyBorder="1" applyAlignment="1" applyProtection="1">
      <alignment horizontal="center" vertical="center"/>
    </xf>
    <xf numFmtId="0" fontId="75" fillId="3" borderId="154" xfId="0" applyFont="1" applyFill="1" applyBorder="1" applyAlignment="1" applyProtection="1">
      <alignment horizontal="center" vertical="center"/>
    </xf>
    <xf numFmtId="0" fontId="75" fillId="3" borderId="155" xfId="0" applyFont="1" applyFill="1" applyBorder="1" applyAlignment="1" applyProtection="1">
      <alignment horizontal="center" vertical="center"/>
    </xf>
    <xf numFmtId="0" fontId="81" fillId="2" borderId="167" xfId="0" applyFont="1" applyFill="1" applyBorder="1" applyAlignment="1" applyProtection="1">
      <alignment horizontal="center" vertical="center"/>
    </xf>
    <xf numFmtId="0" fontId="63" fillId="2" borderId="2" xfId="0" applyFont="1" applyFill="1" applyBorder="1" applyAlignment="1" applyProtection="1">
      <alignment horizontal="left" vertical="center" wrapText="1"/>
    </xf>
    <xf numFmtId="0" fontId="63"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0" fillId="0" borderId="52" xfId="2" applyFont="1" applyBorder="1" applyAlignment="1">
      <alignment horizontal="center" vertical="center" wrapText="1"/>
    </xf>
    <xf numFmtId="0" fontId="60" fillId="0" borderId="77" xfId="2" applyFont="1" applyBorder="1" applyAlignment="1">
      <alignment horizontal="center" vertical="center" wrapText="1"/>
    </xf>
    <xf numFmtId="0" fontId="60" fillId="0" borderId="53" xfId="2" applyFont="1" applyBorder="1" applyAlignment="1">
      <alignment horizontal="center" vertical="center" wrapText="1"/>
    </xf>
    <xf numFmtId="0" fontId="60" fillId="0" borderId="14" xfId="2" applyFont="1" applyBorder="1" applyAlignment="1">
      <alignment horizontal="center" vertical="center" wrapText="1"/>
    </xf>
    <xf numFmtId="0" fontId="60" fillId="0" borderId="0" xfId="2" applyFont="1" applyBorder="1" applyAlignment="1">
      <alignment horizontal="center" vertical="center" wrapText="1"/>
    </xf>
    <xf numFmtId="0" fontId="60" fillId="0" borderId="43" xfId="2" applyFont="1" applyBorder="1" applyAlignment="1">
      <alignment horizontal="center" vertical="center" wrapText="1"/>
    </xf>
    <xf numFmtId="0" fontId="60" fillId="0" borderId="0" xfId="0" applyFont="1" applyAlignment="1">
      <alignment horizontal="left" vertical="center" wrapText="1"/>
    </xf>
    <xf numFmtId="0" fontId="60"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0" fillId="0" borderId="94" xfId="2" applyFont="1" applyBorder="1" applyAlignment="1">
      <alignment horizontal="center" vertical="center" wrapText="1"/>
    </xf>
    <xf numFmtId="0" fontId="60" fillId="0" borderId="55" xfId="2" applyFont="1" applyBorder="1" applyAlignment="1">
      <alignment horizontal="center" vertical="center" wrapText="1"/>
    </xf>
    <xf numFmtId="0" fontId="60" fillId="0" borderId="57" xfId="2" applyFont="1" applyBorder="1" applyAlignment="1">
      <alignment horizontal="center" vertical="center" wrapText="1"/>
    </xf>
    <xf numFmtId="0" fontId="60" fillId="0" borderId="56" xfId="2" applyFont="1" applyBorder="1" applyAlignment="1">
      <alignment horizontal="center" vertical="center" wrapText="1"/>
    </xf>
    <xf numFmtId="0" fontId="60" fillId="0" borderId="58" xfId="2" applyFont="1" applyBorder="1" applyAlignment="1">
      <alignment horizontal="center" vertical="center"/>
    </xf>
    <xf numFmtId="0" fontId="60" fillId="0" borderId="59" xfId="2" applyFont="1" applyBorder="1" applyAlignment="1">
      <alignment horizontal="center" vertical="center"/>
    </xf>
    <xf numFmtId="0" fontId="60" fillId="0" borderId="60" xfId="2" applyFont="1" applyBorder="1" applyAlignment="1">
      <alignment horizontal="center" vertical="center"/>
    </xf>
    <xf numFmtId="0" fontId="60" fillId="0" borderId="58" xfId="2" applyFont="1" applyBorder="1" applyAlignment="1">
      <alignment horizontal="center" vertical="center" wrapText="1"/>
    </xf>
    <xf numFmtId="0" fontId="60" fillId="0" borderId="59" xfId="2" applyFont="1" applyBorder="1" applyAlignment="1">
      <alignment horizontal="center" vertical="center" wrapText="1"/>
    </xf>
    <xf numFmtId="0" fontId="60" fillId="0" borderId="60" xfId="2" applyFont="1" applyBorder="1" applyAlignment="1">
      <alignment horizontal="center" vertical="center" wrapText="1"/>
    </xf>
    <xf numFmtId="0" fontId="60" fillId="0" borderId="108" xfId="2" applyFont="1" applyBorder="1" applyAlignment="1">
      <alignment horizontal="center" vertical="center" wrapText="1"/>
    </xf>
    <xf numFmtId="0" fontId="60" fillId="0" borderId="8" xfId="2" applyFont="1" applyBorder="1" applyAlignment="1">
      <alignment horizontal="center" vertical="center" wrapText="1"/>
    </xf>
    <xf numFmtId="0" fontId="60" fillId="0" borderId="9" xfId="2" applyFont="1" applyBorder="1" applyAlignment="1">
      <alignment horizontal="center" vertical="center" wrapText="1"/>
    </xf>
    <xf numFmtId="0" fontId="60" fillId="0" borderId="24" xfId="2" applyFont="1" applyBorder="1" applyAlignment="1">
      <alignment horizontal="center" vertical="center" wrapText="1"/>
    </xf>
    <xf numFmtId="0" fontId="60" fillId="0" borderId="68" xfId="2" applyFont="1" applyBorder="1" applyAlignment="1">
      <alignment horizontal="center" vertical="center" wrapText="1"/>
    </xf>
    <xf numFmtId="0" fontId="60" fillId="0" borderId="69" xfId="2" applyFont="1" applyBorder="1" applyAlignment="1">
      <alignment horizontal="center" vertical="center" wrapText="1"/>
    </xf>
    <xf numFmtId="0" fontId="60" fillId="0" borderId="70" xfId="2" applyFont="1" applyBorder="1" applyAlignment="1">
      <alignment horizontal="center" vertical="center" wrapText="1"/>
    </xf>
    <xf numFmtId="0" fontId="60" fillId="0" borderId="18" xfId="2" applyFont="1" applyBorder="1" applyAlignment="1">
      <alignment horizontal="center" vertical="center" wrapText="1"/>
    </xf>
    <xf numFmtId="0" fontId="60" fillId="0" borderId="5" xfId="2" applyFont="1" applyBorder="1" applyAlignment="1">
      <alignment horizontal="center" vertical="center" wrapText="1"/>
    </xf>
    <xf numFmtId="0" fontId="60" fillId="0" borderId="32" xfId="2" applyFont="1" applyBorder="1" applyAlignment="1">
      <alignment horizontal="center" vertical="center" wrapText="1"/>
    </xf>
    <xf numFmtId="0" fontId="74" fillId="7" borderId="1" xfId="0" applyFont="1" applyFill="1" applyBorder="1" applyAlignment="1">
      <alignment horizontal="center" vertical="center"/>
    </xf>
    <xf numFmtId="0" fontId="74" fillId="0" borderId="1" xfId="2" applyFont="1" applyBorder="1" applyAlignment="1">
      <alignment horizontal="center" vertical="center" wrapText="1"/>
    </xf>
    <xf numFmtId="0" fontId="71" fillId="0" borderId="1" xfId="2" applyFont="1" applyBorder="1" applyAlignment="1">
      <alignment horizontal="center" vertical="center" wrapText="1"/>
    </xf>
    <xf numFmtId="0" fontId="74" fillId="0" borderId="5" xfId="2" applyFont="1" applyBorder="1" applyAlignment="1">
      <alignment horizontal="center" vertical="center" wrapText="1"/>
    </xf>
    <xf numFmtId="0" fontId="74" fillId="0" borderId="21" xfId="2" applyFont="1" applyBorder="1" applyAlignment="1">
      <alignment horizontal="center" vertical="center" wrapText="1"/>
    </xf>
    <xf numFmtId="0" fontId="74" fillId="0" borderId="11" xfId="2" applyFont="1" applyBorder="1" applyAlignment="1">
      <alignment horizontal="center" vertical="center" wrapText="1"/>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xmlns:a14="http://schemas.microsoft.com/office/drawing/2010/main"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xmlns:a14="http://schemas.microsoft.com/office/drawing/2010/main"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xmlns:a14="http://schemas.microsoft.com/office/drawing/2010/main"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xmlns:a14="http://schemas.microsoft.com/office/drawing/2010/main"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xmlns:a14="http://schemas.microsoft.com/office/drawing/2010/main"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xmlns:a14="http://schemas.microsoft.com/office/drawing/2010/main"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xmlns:a14="http://schemas.microsoft.com/office/drawing/2010/main"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xmlns:a14="http://schemas.microsoft.com/office/drawing/2010/main"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xmlns:a14="http://schemas.microsoft.com/office/drawing/2010/main"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xmlns:a14="http://schemas.microsoft.com/office/drawing/2010/main"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xmlns:a14="http://schemas.microsoft.com/office/drawing/2010/main"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xmlns:a14="http://schemas.microsoft.com/office/drawing/2010/main"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xmlns:a14="http://schemas.microsoft.com/office/drawing/2010/main"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xmlns:a14="http://schemas.microsoft.com/office/drawing/2010/main"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xmlns:a14="http://schemas.microsoft.com/office/drawing/2010/main"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xmlns:a14="http://schemas.microsoft.com/office/drawing/2010/main"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xmlns:a14="http://schemas.microsoft.com/office/drawing/2010/main"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xmlns:a14="http://schemas.microsoft.com/office/drawing/2010/main"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xmlns:a14="http://schemas.microsoft.com/office/drawing/2010/main"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xmlns:a14="http://schemas.microsoft.com/office/drawing/2010/main"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xmlns:a14="http://schemas.microsoft.com/office/drawing/2010/main"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xmlns:a14="http://schemas.microsoft.com/office/drawing/2010/main"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xmlns:a14="http://schemas.microsoft.com/office/drawing/2010/main"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xmlns:a14="http://schemas.microsoft.com/office/drawing/2010/main"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xmlns:a14="http://schemas.microsoft.com/office/drawing/2010/main"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xmlns:a14="http://schemas.microsoft.com/office/drawing/2010/main"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xmlns:a14="http://schemas.microsoft.com/office/drawing/2010/main"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xmlns:a14="http://schemas.microsoft.com/office/drawing/2010/main"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xmlns:a14="http://schemas.microsoft.com/office/drawing/2010/main"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xmlns:a14="http://schemas.microsoft.com/office/drawing/2010/main"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xmlns:a14="http://schemas.microsoft.com/office/drawing/2010/main"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xmlns:a14="http://schemas.microsoft.com/office/drawing/2010/main"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xmlns:a14="http://schemas.microsoft.com/office/drawing/2010/main"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xmlns:a14="http://schemas.microsoft.com/office/drawing/2010/main"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xmlns:a14="http://schemas.microsoft.com/office/drawing/2010/main"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xmlns:a14="http://schemas.microsoft.com/office/drawing/2010/main"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xmlns:a14="http://schemas.microsoft.com/office/drawing/2010/main"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xmlns:a14="http://schemas.microsoft.com/office/drawing/2010/main"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xmlns:a14="http://schemas.microsoft.com/office/drawing/2010/main"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xmlns:a14="http://schemas.microsoft.com/office/drawing/2010/main"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xmlns:a14="http://schemas.microsoft.com/office/drawing/2010/main"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xmlns:a14="http://schemas.microsoft.com/office/drawing/2010/main"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xmlns:a14="http://schemas.microsoft.com/office/drawing/2010/main"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xmlns:a14="http://schemas.microsoft.com/office/drawing/2010/main"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xmlns:a14="http://schemas.microsoft.com/office/drawing/2010/main"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xmlns:a14="http://schemas.microsoft.com/office/drawing/2010/main"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xmlns:a14="http://schemas.microsoft.com/office/drawing/2010/main"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xmlns:a14="http://schemas.microsoft.com/office/drawing/2010/main"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xmlns:a14="http://schemas.microsoft.com/office/drawing/2010/main"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xmlns:a14="http://schemas.microsoft.com/office/drawing/2010/main"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xmlns:a14="http://schemas.microsoft.com/office/drawing/2010/main"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xmlns:a14="http://schemas.microsoft.com/office/drawing/2010/main"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xmlns:a14="http://schemas.microsoft.com/office/drawing/2010/main"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xmlns:a14="http://schemas.microsoft.com/office/drawing/2010/main"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xmlns:a14="http://schemas.microsoft.com/office/drawing/2010/main"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xmlns:a14="http://schemas.microsoft.com/office/drawing/2010/main"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xmlns:a14="http://schemas.microsoft.com/office/drawing/2010/main"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xmlns:a14="http://schemas.microsoft.com/office/drawing/2010/main"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xmlns:a14="http://schemas.microsoft.com/office/drawing/2010/main"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xmlns:a14="http://schemas.microsoft.com/office/drawing/2010/main"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xmlns:a14="http://schemas.microsoft.com/office/drawing/2010/main"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1</xdr:col>
          <xdr:colOff>76200</xdr:colOff>
          <xdr:row>36</xdr:row>
          <xdr:rowOff>12700</xdr:rowOff>
        </xdr:from>
        <xdr:to>
          <xdr:col>2</xdr:col>
          <xdr:colOff>63500</xdr:colOff>
          <xdr:row>36</xdr:row>
          <xdr:rowOff>146050</xdr:rowOff>
        </xdr:to>
        <xdr:sp macro="" textlink="">
          <xdr:nvSpPr>
            <xdr:cNvPr id="35840" name="Check Box 1" hidden="1">
              <a:extLst>
                <a:ext uri="{63B3BB69-23CF-44E3-9099-C40C66FF867C}">
                  <a14:compatExt spid="_x0000_s358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43</xdr:row>
          <xdr:rowOff>44450</xdr:rowOff>
        </xdr:from>
        <xdr:to>
          <xdr:col>6</xdr:col>
          <xdr:colOff>12700</xdr:colOff>
          <xdr:row>43</xdr:row>
          <xdr:rowOff>184150</xdr:rowOff>
        </xdr:to>
        <xdr:sp macro="" textlink="">
          <xdr:nvSpPr>
            <xdr:cNvPr id="35902" name="Check Box 2" hidden="1">
              <a:extLst>
                <a:ext uri="{63B3BB69-23CF-44E3-9099-C40C66FF867C}">
                  <a14:compatExt spid="_x0000_s358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120650</xdr:colOff>
          <xdr:row>43</xdr:row>
          <xdr:rowOff>44450</xdr:rowOff>
        </xdr:from>
        <xdr:to>
          <xdr:col>10</xdr:col>
          <xdr:colOff>19050</xdr:colOff>
          <xdr:row>43</xdr:row>
          <xdr:rowOff>184150</xdr:rowOff>
        </xdr:to>
        <xdr:sp macro="" textlink="">
          <xdr:nvSpPr>
            <xdr:cNvPr id="35903" name="Check Box 3" hidden="1">
              <a:extLst>
                <a:ext uri="{63B3BB69-23CF-44E3-9099-C40C66FF867C}">
                  <a14:compatExt spid="_x0000_s358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120650</xdr:colOff>
          <xdr:row>43</xdr:row>
          <xdr:rowOff>44450</xdr:rowOff>
        </xdr:from>
        <xdr:to>
          <xdr:col>16</xdr:col>
          <xdr:colOff>19050</xdr:colOff>
          <xdr:row>43</xdr:row>
          <xdr:rowOff>184150</xdr:rowOff>
        </xdr:to>
        <xdr:sp macro="" textlink="">
          <xdr:nvSpPr>
            <xdr:cNvPr id="48" name="Check Box 4" hidden="1">
              <a:extLst>
                <a:ext uri="{63B3BB69-23CF-44E3-9099-C40C66FF867C}">
                  <a14:compatExt spid="_x0000_s358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120650</xdr:colOff>
          <xdr:row>43</xdr:row>
          <xdr:rowOff>44450</xdr:rowOff>
        </xdr:from>
        <xdr:to>
          <xdr:col>23</xdr:col>
          <xdr:colOff>19050</xdr:colOff>
          <xdr:row>43</xdr:row>
          <xdr:rowOff>184150</xdr:rowOff>
        </xdr:to>
        <xdr:sp macro="" textlink="">
          <xdr:nvSpPr>
            <xdr:cNvPr id="49" name="Check Box 5" hidden="1">
              <a:extLst>
                <a:ext uri="{63B3BB69-23CF-44E3-9099-C40C66FF867C}">
                  <a14:compatExt spid="_x0000_s358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120650</xdr:colOff>
          <xdr:row>43</xdr:row>
          <xdr:rowOff>44450</xdr:rowOff>
        </xdr:from>
        <xdr:to>
          <xdr:col>27</xdr:col>
          <xdr:colOff>12700</xdr:colOff>
          <xdr:row>43</xdr:row>
          <xdr:rowOff>184150</xdr:rowOff>
        </xdr:to>
        <xdr:sp macro="" textlink="">
          <xdr:nvSpPr>
            <xdr:cNvPr id="50" name="Check Box 6" hidden="1">
              <a:extLst>
                <a:ext uri="{63B3BB69-23CF-44E3-9099-C40C66FF867C}">
                  <a14:compatExt spid="_x0000_s358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44</xdr:row>
          <xdr:rowOff>146050</xdr:rowOff>
        </xdr:from>
        <xdr:to>
          <xdr:col>6</xdr:col>
          <xdr:colOff>12700</xdr:colOff>
          <xdr:row>46</xdr:row>
          <xdr:rowOff>12700</xdr:rowOff>
        </xdr:to>
        <xdr:sp macro="" textlink="">
          <xdr:nvSpPr>
            <xdr:cNvPr id="51" name="Check Box 7" hidden="1">
              <a:extLst>
                <a:ext uri="{63B3BB69-23CF-44E3-9099-C40C66FF867C}">
                  <a14:compatExt spid="_x0000_s358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120650</xdr:colOff>
          <xdr:row>44</xdr:row>
          <xdr:rowOff>152400</xdr:rowOff>
        </xdr:from>
        <xdr:to>
          <xdr:col>13</xdr:col>
          <xdr:colOff>19050</xdr:colOff>
          <xdr:row>46</xdr:row>
          <xdr:rowOff>12700</xdr:rowOff>
        </xdr:to>
        <xdr:sp macro="" textlink="">
          <xdr:nvSpPr>
            <xdr:cNvPr id="52" name="Check Box 8" hidden="1">
              <a:extLst>
                <a:ext uri="{63B3BB69-23CF-44E3-9099-C40C66FF867C}">
                  <a14:compatExt spid="_x0000_s358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120650</xdr:colOff>
          <xdr:row>44</xdr:row>
          <xdr:rowOff>152400</xdr:rowOff>
        </xdr:from>
        <xdr:to>
          <xdr:col>20</xdr:col>
          <xdr:colOff>19050</xdr:colOff>
          <xdr:row>46</xdr:row>
          <xdr:rowOff>12700</xdr:rowOff>
        </xdr:to>
        <xdr:sp macro="" textlink="">
          <xdr:nvSpPr>
            <xdr:cNvPr id="53" name="Check Box 9" hidden="1">
              <a:extLst>
                <a:ext uri="{63B3BB69-23CF-44E3-9099-C40C66FF867C}">
                  <a14:compatExt spid="_x0000_s358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127000</xdr:colOff>
          <xdr:row>53</xdr:row>
          <xdr:rowOff>19050</xdr:rowOff>
        </xdr:from>
        <xdr:to>
          <xdr:col>23</xdr:col>
          <xdr:colOff>19050</xdr:colOff>
          <xdr:row>54</xdr:row>
          <xdr:rowOff>0</xdr:rowOff>
        </xdr:to>
        <xdr:sp macro="" textlink="">
          <xdr:nvSpPr>
            <xdr:cNvPr id="54" name="Check Box 10" hidden="1">
              <a:extLst>
                <a:ext uri="{63B3BB69-23CF-44E3-9099-C40C66FF867C}">
                  <a14:compatExt spid="_x0000_s358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120650</xdr:colOff>
          <xdr:row>53</xdr:row>
          <xdr:rowOff>19050</xdr:rowOff>
        </xdr:from>
        <xdr:to>
          <xdr:col>27</xdr:col>
          <xdr:colOff>19050</xdr:colOff>
          <xdr:row>54</xdr:row>
          <xdr:rowOff>0</xdr:rowOff>
        </xdr:to>
        <xdr:sp macro="" textlink="">
          <xdr:nvSpPr>
            <xdr:cNvPr id="55" name="Check Box 11" hidden="1">
              <a:extLst>
                <a:ext uri="{63B3BB69-23CF-44E3-9099-C40C66FF867C}">
                  <a14:compatExt spid="_x0000_s358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54</xdr:row>
          <xdr:rowOff>101600</xdr:rowOff>
        </xdr:from>
        <xdr:to>
          <xdr:col>6</xdr:col>
          <xdr:colOff>6350</xdr:colOff>
          <xdr:row>55</xdr:row>
          <xdr:rowOff>50800</xdr:rowOff>
        </xdr:to>
        <xdr:sp macro="" textlink="">
          <xdr:nvSpPr>
            <xdr:cNvPr id="56" name="Check Box 12" hidden="1">
              <a:extLst>
                <a:ext uri="{63B3BB69-23CF-44E3-9099-C40C66FF867C}">
                  <a14:compatExt spid="_x0000_s358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97</xdr:row>
          <xdr:rowOff>6350</xdr:rowOff>
        </xdr:from>
        <xdr:to>
          <xdr:col>3</xdr:col>
          <xdr:colOff>69850</xdr:colOff>
          <xdr:row>97</xdr:row>
          <xdr:rowOff>146050</xdr:rowOff>
        </xdr:to>
        <xdr:sp macro="" textlink="">
          <xdr:nvSpPr>
            <xdr:cNvPr id="57" name="Check Box 13" hidden="1">
              <a:extLst>
                <a:ext uri="{63B3BB69-23CF-44E3-9099-C40C66FF867C}">
                  <a14:compatExt spid="_x0000_s358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102</xdr:row>
          <xdr:rowOff>31750</xdr:rowOff>
        </xdr:from>
        <xdr:to>
          <xdr:col>13</xdr:col>
          <xdr:colOff>69850</xdr:colOff>
          <xdr:row>102</xdr:row>
          <xdr:rowOff>184150</xdr:rowOff>
        </xdr:to>
        <xdr:sp macro="" textlink="">
          <xdr:nvSpPr>
            <xdr:cNvPr id="58" name="Check Box 14" hidden="1">
              <a:extLst>
                <a:ext uri="{63B3BB69-23CF-44E3-9099-C40C66FF867C}">
                  <a14:compatExt spid="_x0000_s358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104</xdr:row>
          <xdr:rowOff>133350</xdr:rowOff>
        </xdr:from>
        <xdr:to>
          <xdr:col>3</xdr:col>
          <xdr:colOff>69850</xdr:colOff>
          <xdr:row>106</xdr:row>
          <xdr:rowOff>0</xdr:rowOff>
        </xdr:to>
        <xdr:sp macro="" textlink="">
          <xdr:nvSpPr>
            <xdr:cNvPr id="59" name="Check Box 15" hidden="1">
              <a:extLst>
                <a:ext uri="{63B3BB69-23CF-44E3-9099-C40C66FF867C}">
                  <a14:compatExt spid="_x0000_s358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113</xdr:row>
          <xdr:rowOff>31750</xdr:rowOff>
        </xdr:from>
        <xdr:to>
          <xdr:col>13</xdr:col>
          <xdr:colOff>69850</xdr:colOff>
          <xdr:row>113</xdr:row>
          <xdr:rowOff>171450</xdr:rowOff>
        </xdr:to>
        <xdr:sp macro="" textlink="">
          <xdr:nvSpPr>
            <xdr:cNvPr id="60" name="Check Box 16" hidden="1">
              <a:extLst>
                <a:ext uri="{63B3BB69-23CF-44E3-9099-C40C66FF867C}">
                  <a14:compatExt spid="_x0000_s358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117</xdr:row>
          <xdr:rowOff>19050</xdr:rowOff>
        </xdr:from>
        <xdr:to>
          <xdr:col>2</xdr:col>
          <xdr:colOff>50800</xdr:colOff>
          <xdr:row>117</xdr:row>
          <xdr:rowOff>165100</xdr:rowOff>
        </xdr:to>
        <xdr:sp macro="" textlink="">
          <xdr:nvSpPr>
            <xdr:cNvPr id="61" name="Check Box 17" hidden="1">
              <a:extLst>
                <a:ext uri="{63B3BB69-23CF-44E3-9099-C40C66FF867C}">
                  <a14:compatExt spid="_x0000_s358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124</xdr:row>
          <xdr:rowOff>38100</xdr:rowOff>
        </xdr:from>
        <xdr:to>
          <xdr:col>13</xdr:col>
          <xdr:colOff>69850</xdr:colOff>
          <xdr:row>124</xdr:row>
          <xdr:rowOff>196850</xdr:rowOff>
        </xdr:to>
        <xdr:sp macro="" textlink="">
          <xdr:nvSpPr>
            <xdr:cNvPr id="62" name="Check Box 18" hidden="1">
              <a:extLst>
                <a:ext uri="{63B3BB69-23CF-44E3-9099-C40C66FF867C}">
                  <a14:compatExt spid="_x0000_s358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146050</xdr:rowOff>
        </xdr:from>
        <xdr:to>
          <xdr:col>8</xdr:col>
          <xdr:colOff>19050</xdr:colOff>
          <xdr:row>108</xdr:row>
          <xdr:rowOff>127000</xdr:rowOff>
        </xdr:to>
        <xdr:sp macro="" textlink="">
          <xdr:nvSpPr>
            <xdr:cNvPr id="63" name="Check Box 19" hidden="1">
              <a:extLst>
                <a:ext uri="{63B3BB69-23CF-44E3-9099-C40C66FF867C}">
                  <a14:compatExt spid="_x0000_s358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158750</xdr:rowOff>
        </xdr:from>
        <xdr:to>
          <xdr:col>8</xdr:col>
          <xdr:colOff>19050</xdr:colOff>
          <xdr:row>110</xdr:row>
          <xdr:rowOff>139700</xdr:rowOff>
        </xdr:to>
        <xdr:sp macro="" textlink="">
          <xdr:nvSpPr>
            <xdr:cNvPr id="35904" name="Check Box 20" hidden="1">
              <a:extLst>
                <a:ext uri="{63B3BB69-23CF-44E3-9099-C40C66FF867C}">
                  <a14:compatExt spid="_x0000_s358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119</xdr:row>
          <xdr:rowOff>6350</xdr:rowOff>
        </xdr:from>
        <xdr:to>
          <xdr:col>7</xdr:col>
          <xdr:colOff>0</xdr:colOff>
          <xdr:row>119</xdr:row>
          <xdr:rowOff>203200</xdr:rowOff>
        </xdr:to>
        <xdr:sp macro="" textlink="">
          <xdr:nvSpPr>
            <xdr:cNvPr id="35905" name="Check Box 21" hidden="1">
              <a:extLst>
                <a:ext uri="{63B3BB69-23CF-44E3-9099-C40C66FF867C}">
                  <a14:compatExt spid="_x0000_s358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120</xdr:row>
          <xdr:rowOff>76200</xdr:rowOff>
        </xdr:from>
        <xdr:to>
          <xdr:col>7</xdr:col>
          <xdr:colOff>0</xdr:colOff>
          <xdr:row>120</xdr:row>
          <xdr:rowOff>222250</xdr:rowOff>
        </xdr:to>
        <xdr:sp macro="" textlink="">
          <xdr:nvSpPr>
            <xdr:cNvPr id="35906" name="Check Box 22" hidden="1">
              <a:extLst>
                <a:ext uri="{63B3BB69-23CF-44E3-9099-C40C66FF867C}">
                  <a14:compatExt spid="_x0000_s358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121</xdr:row>
          <xdr:rowOff>95250</xdr:rowOff>
        </xdr:from>
        <xdr:to>
          <xdr:col>7</xdr:col>
          <xdr:colOff>0</xdr:colOff>
          <xdr:row>121</xdr:row>
          <xdr:rowOff>222250</xdr:rowOff>
        </xdr:to>
        <xdr:sp macro="" textlink="">
          <xdr:nvSpPr>
            <xdr:cNvPr id="35907" name="Check Box 23" hidden="1">
              <a:extLst>
                <a:ext uri="{63B3BB69-23CF-44E3-9099-C40C66FF867C}">
                  <a14:compatExt spid="_x0000_s358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152</xdr:row>
          <xdr:rowOff>101600</xdr:rowOff>
        </xdr:from>
        <xdr:to>
          <xdr:col>6</xdr:col>
          <xdr:colOff>0</xdr:colOff>
          <xdr:row>154</xdr:row>
          <xdr:rowOff>12700</xdr:rowOff>
        </xdr:to>
        <xdr:sp macro="" textlink="">
          <xdr:nvSpPr>
            <xdr:cNvPr id="35908" name="Check Box 24" hidden="1">
              <a:extLst>
                <a:ext uri="{63B3BB69-23CF-44E3-9099-C40C66FF867C}">
                  <a14:compatExt spid="_x0000_s358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153</xdr:row>
          <xdr:rowOff>107950</xdr:rowOff>
        </xdr:from>
        <xdr:to>
          <xdr:col>6</xdr:col>
          <xdr:colOff>0</xdr:colOff>
          <xdr:row>155</xdr:row>
          <xdr:rowOff>19050</xdr:rowOff>
        </xdr:to>
        <xdr:sp macro="" textlink="">
          <xdr:nvSpPr>
            <xdr:cNvPr id="35909" name="Check Box 25" hidden="1">
              <a:extLst>
                <a:ext uri="{63B3BB69-23CF-44E3-9099-C40C66FF867C}">
                  <a14:compatExt spid="_x0000_s358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154</xdr:row>
          <xdr:rowOff>101600</xdr:rowOff>
        </xdr:from>
        <xdr:to>
          <xdr:col>6</xdr:col>
          <xdr:colOff>0</xdr:colOff>
          <xdr:row>156</xdr:row>
          <xdr:rowOff>19050</xdr:rowOff>
        </xdr:to>
        <xdr:sp macro="" textlink="">
          <xdr:nvSpPr>
            <xdr:cNvPr id="35910" name="Check Box 26" hidden="1">
              <a:extLst>
                <a:ext uri="{63B3BB69-23CF-44E3-9099-C40C66FF867C}">
                  <a14:compatExt spid="_x0000_s358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155</xdr:row>
          <xdr:rowOff>101600</xdr:rowOff>
        </xdr:from>
        <xdr:to>
          <xdr:col>6</xdr:col>
          <xdr:colOff>0</xdr:colOff>
          <xdr:row>157</xdr:row>
          <xdr:rowOff>19050</xdr:rowOff>
        </xdr:to>
        <xdr:sp macro="" textlink="">
          <xdr:nvSpPr>
            <xdr:cNvPr id="35911" name="Check Box 27" hidden="1">
              <a:extLst>
                <a:ext uri="{63B3BB69-23CF-44E3-9099-C40C66FF867C}">
                  <a14:compatExt spid="_x0000_s358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157</xdr:row>
          <xdr:rowOff>25400</xdr:rowOff>
        </xdr:from>
        <xdr:to>
          <xdr:col>6</xdr:col>
          <xdr:colOff>0</xdr:colOff>
          <xdr:row>157</xdr:row>
          <xdr:rowOff>171450</xdr:rowOff>
        </xdr:to>
        <xdr:sp macro="" textlink="">
          <xdr:nvSpPr>
            <xdr:cNvPr id="35912" name="Check Box 28" hidden="1">
              <a:extLst>
                <a:ext uri="{63B3BB69-23CF-44E3-9099-C40C66FF867C}">
                  <a14:compatExt spid="_x0000_s358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157</xdr:row>
          <xdr:rowOff>196850</xdr:rowOff>
        </xdr:from>
        <xdr:to>
          <xdr:col>6</xdr:col>
          <xdr:colOff>0</xdr:colOff>
          <xdr:row>159</xdr:row>
          <xdr:rowOff>19050</xdr:rowOff>
        </xdr:to>
        <xdr:sp macro="" textlink="">
          <xdr:nvSpPr>
            <xdr:cNvPr id="35913" name="Check Box 29" hidden="1">
              <a:extLst>
                <a:ext uri="{63B3BB69-23CF-44E3-9099-C40C66FF867C}">
                  <a14:compatExt spid="_x0000_s358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158</xdr:row>
          <xdr:rowOff>95250</xdr:rowOff>
        </xdr:from>
        <xdr:to>
          <xdr:col>6</xdr:col>
          <xdr:colOff>0</xdr:colOff>
          <xdr:row>160</xdr:row>
          <xdr:rowOff>19050</xdr:rowOff>
        </xdr:to>
        <xdr:sp macro="" textlink="">
          <xdr:nvSpPr>
            <xdr:cNvPr id="35914" name="Check Box 30" hidden="1">
              <a:extLst>
                <a:ext uri="{63B3BB69-23CF-44E3-9099-C40C66FF867C}">
                  <a14:compatExt spid="_x0000_s358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159</xdr:row>
          <xdr:rowOff>95250</xdr:rowOff>
        </xdr:from>
        <xdr:to>
          <xdr:col>6</xdr:col>
          <xdr:colOff>0</xdr:colOff>
          <xdr:row>161</xdr:row>
          <xdr:rowOff>19050</xdr:rowOff>
        </xdr:to>
        <xdr:sp macro="" textlink="">
          <xdr:nvSpPr>
            <xdr:cNvPr id="35915" name="Check Box 31" hidden="1">
              <a:extLst>
                <a:ext uri="{63B3BB69-23CF-44E3-9099-C40C66FF867C}">
                  <a14:compatExt spid="_x0000_s358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160</xdr:row>
          <xdr:rowOff>95250</xdr:rowOff>
        </xdr:from>
        <xdr:to>
          <xdr:col>6</xdr:col>
          <xdr:colOff>0</xdr:colOff>
          <xdr:row>162</xdr:row>
          <xdr:rowOff>19050</xdr:rowOff>
        </xdr:to>
        <xdr:sp macro="" textlink="">
          <xdr:nvSpPr>
            <xdr:cNvPr id="35916" name="Check Box 32" hidden="1">
              <a:extLst>
                <a:ext uri="{63B3BB69-23CF-44E3-9099-C40C66FF867C}">
                  <a14:compatExt spid="_x0000_s358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162</xdr:row>
          <xdr:rowOff>19050</xdr:rowOff>
        </xdr:from>
        <xdr:to>
          <xdr:col>6</xdr:col>
          <xdr:colOff>0</xdr:colOff>
          <xdr:row>162</xdr:row>
          <xdr:rowOff>165100</xdr:rowOff>
        </xdr:to>
        <xdr:sp macro="" textlink="">
          <xdr:nvSpPr>
            <xdr:cNvPr id="35917" name="Check Box 33" hidden="1">
              <a:extLst>
                <a:ext uri="{63B3BB69-23CF-44E3-9099-C40C66FF867C}">
                  <a14:compatExt spid="_x0000_s358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162</xdr:row>
          <xdr:rowOff>177800</xdr:rowOff>
        </xdr:from>
        <xdr:to>
          <xdr:col>6</xdr:col>
          <xdr:colOff>0</xdr:colOff>
          <xdr:row>164</xdr:row>
          <xdr:rowOff>19050</xdr:rowOff>
        </xdr:to>
        <xdr:sp macro="" textlink="">
          <xdr:nvSpPr>
            <xdr:cNvPr id="35918" name="Check Box 34" hidden="1">
              <a:extLst>
                <a:ext uri="{63B3BB69-23CF-44E3-9099-C40C66FF867C}">
                  <a14:compatExt spid="_x0000_s358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163</xdr:row>
          <xdr:rowOff>95250</xdr:rowOff>
        </xdr:from>
        <xdr:to>
          <xdr:col>6</xdr:col>
          <xdr:colOff>0</xdr:colOff>
          <xdr:row>165</xdr:row>
          <xdr:rowOff>19050</xdr:rowOff>
        </xdr:to>
        <xdr:sp macro="" textlink="">
          <xdr:nvSpPr>
            <xdr:cNvPr id="35919" name="Check Box 35" hidden="1">
              <a:extLst>
                <a:ext uri="{63B3BB69-23CF-44E3-9099-C40C66FF867C}">
                  <a14:compatExt spid="_x0000_s358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165</xdr:row>
          <xdr:rowOff>19050</xdr:rowOff>
        </xdr:from>
        <xdr:to>
          <xdr:col>6</xdr:col>
          <xdr:colOff>0</xdr:colOff>
          <xdr:row>165</xdr:row>
          <xdr:rowOff>165100</xdr:rowOff>
        </xdr:to>
        <xdr:sp macro="" textlink="">
          <xdr:nvSpPr>
            <xdr:cNvPr id="35920" name="Check Box 36" hidden="1">
              <a:extLst>
                <a:ext uri="{63B3BB69-23CF-44E3-9099-C40C66FF867C}">
                  <a14:compatExt spid="_x0000_s358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165</xdr:row>
          <xdr:rowOff>171450</xdr:rowOff>
        </xdr:from>
        <xdr:to>
          <xdr:col>6</xdr:col>
          <xdr:colOff>0</xdr:colOff>
          <xdr:row>167</xdr:row>
          <xdr:rowOff>19050</xdr:rowOff>
        </xdr:to>
        <xdr:sp macro="" textlink="">
          <xdr:nvSpPr>
            <xdr:cNvPr id="35921" name="Check Box 37" hidden="1">
              <a:extLst>
                <a:ext uri="{63B3BB69-23CF-44E3-9099-C40C66FF867C}">
                  <a14:compatExt spid="_x0000_s358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166</xdr:row>
          <xdr:rowOff>95250</xdr:rowOff>
        </xdr:from>
        <xdr:to>
          <xdr:col>6</xdr:col>
          <xdr:colOff>0</xdr:colOff>
          <xdr:row>168</xdr:row>
          <xdr:rowOff>19050</xdr:rowOff>
        </xdr:to>
        <xdr:sp macro="" textlink="">
          <xdr:nvSpPr>
            <xdr:cNvPr id="35922" name="Check Box 38" hidden="1">
              <a:extLst>
                <a:ext uri="{63B3BB69-23CF-44E3-9099-C40C66FF867C}">
                  <a14:compatExt spid="_x0000_s358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167</xdr:row>
          <xdr:rowOff>95250</xdr:rowOff>
        </xdr:from>
        <xdr:to>
          <xdr:col>6</xdr:col>
          <xdr:colOff>0</xdr:colOff>
          <xdr:row>169</xdr:row>
          <xdr:rowOff>19050</xdr:rowOff>
        </xdr:to>
        <xdr:sp macro="" textlink="">
          <xdr:nvSpPr>
            <xdr:cNvPr id="35923" name="Check Box 39" hidden="1">
              <a:extLst>
                <a:ext uri="{63B3BB69-23CF-44E3-9099-C40C66FF867C}">
                  <a14:compatExt spid="_x0000_s358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168</xdr:row>
          <xdr:rowOff>95250</xdr:rowOff>
        </xdr:from>
        <xdr:to>
          <xdr:col>6</xdr:col>
          <xdr:colOff>0</xdr:colOff>
          <xdr:row>170</xdr:row>
          <xdr:rowOff>19050</xdr:rowOff>
        </xdr:to>
        <xdr:sp macro="" textlink="">
          <xdr:nvSpPr>
            <xdr:cNvPr id="35924" name="Check Box 40" hidden="1">
              <a:extLst>
                <a:ext uri="{63B3BB69-23CF-44E3-9099-C40C66FF867C}">
                  <a14:compatExt spid="_x0000_s358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170</xdr:row>
          <xdr:rowOff>19050</xdr:rowOff>
        </xdr:from>
        <xdr:to>
          <xdr:col>6</xdr:col>
          <xdr:colOff>0</xdr:colOff>
          <xdr:row>170</xdr:row>
          <xdr:rowOff>152400</xdr:rowOff>
        </xdr:to>
        <xdr:sp macro="" textlink="">
          <xdr:nvSpPr>
            <xdr:cNvPr id="35925" name="Check Box 41" hidden="1">
              <a:extLst>
                <a:ext uri="{63B3BB69-23CF-44E3-9099-C40C66FF867C}">
                  <a14:compatExt spid="_x0000_s358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170</xdr:row>
          <xdr:rowOff>171450</xdr:rowOff>
        </xdr:from>
        <xdr:to>
          <xdr:col>6</xdr:col>
          <xdr:colOff>0</xdr:colOff>
          <xdr:row>172</xdr:row>
          <xdr:rowOff>19050</xdr:rowOff>
        </xdr:to>
        <xdr:sp macro="" textlink="">
          <xdr:nvSpPr>
            <xdr:cNvPr id="35926" name="Check Box 42" hidden="1">
              <a:extLst>
                <a:ext uri="{63B3BB69-23CF-44E3-9099-C40C66FF867C}">
                  <a14:compatExt spid="_x0000_s358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171</xdr:row>
          <xdr:rowOff>95250</xdr:rowOff>
        </xdr:from>
        <xdr:to>
          <xdr:col>6</xdr:col>
          <xdr:colOff>0</xdr:colOff>
          <xdr:row>173</xdr:row>
          <xdr:rowOff>19050</xdr:rowOff>
        </xdr:to>
        <xdr:sp macro="" textlink="">
          <xdr:nvSpPr>
            <xdr:cNvPr id="35927" name="Check Box 43" hidden="1">
              <a:extLst>
                <a:ext uri="{63B3BB69-23CF-44E3-9099-C40C66FF867C}">
                  <a14:compatExt spid="_x0000_s358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172</xdr:row>
          <xdr:rowOff>95250</xdr:rowOff>
        </xdr:from>
        <xdr:to>
          <xdr:col>6</xdr:col>
          <xdr:colOff>0</xdr:colOff>
          <xdr:row>174</xdr:row>
          <xdr:rowOff>19050</xdr:rowOff>
        </xdr:to>
        <xdr:sp macro="" textlink="">
          <xdr:nvSpPr>
            <xdr:cNvPr id="35928" name="Check Box 44" hidden="1">
              <a:extLst>
                <a:ext uri="{63B3BB69-23CF-44E3-9099-C40C66FF867C}">
                  <a14:compatExt spid="_x0000_s358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172</xdr:row>
          <xdr:rowOff>95250</xdr:rowOff>
        </xdr:from>
        <xdr:to>
          <xdr:col>6</xdr:col>
          <xdr:colOff>0</xdr:colOff>
          <xdr:row>174</xdr:row>
          <xdr:rowOff>19050</xdr:rowOff>
        </xdr:to>
        <xdr:sp macro="" textlink="">
          <xdr:nvSpPr>
            <xdr:cNvPr id="35929" name="Check Box 45" hidden="1">
              <a:extLst>
                <a:ext uri="{63B3BB69-23CF-44E3-9099-C40C66FF867C}">
                  <a14:compatExt spid="_x0000_s358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173</xdr:row>
          <xdr:rowOff>95250</xdr:rowOff>
        </xdr:from>
        <xdr:to>
          <xdr:col>6</xdr:col>
          <xdr:colOff>0</xdr:colOff>
          <xdr:row>175</xdr:row>
          <xdr:rowOff>19050</xdr:rowOff>
        </xdr:to>
        <xdr:sp macro="" textlink="">
          <xdr:nvSpPr>
            <xdr:cNvPr id="35930" name="Check Box 46" hidden="1">
              <a:extLst>
                <a:ext uri="{63B3BB69-23CF-44E3-9099-C40C66FF867C}">
                  <a14:compatExt spid="_x0000_s358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174</xdr:row>
          <xdr:rowOff>95250</xdr:rowOff>
        </xdr:from>
        <xdr:to>
          <xdr:col>6</xdr:col>
          <xdr:colOff>0</xdr:colOff>
          <xdr:row>176</xdr:row>
          <xdr:rowOff>19050</xdr:rowOff>
        </xdr:to>
        <xdr:sp macro="" textlink="">
          <xdr:nvSpPr>
            <xdr:cNvPr id="35931" name="Check Box 47" hidden="1">
              <a:extLst>
                <a:ext uri="{63B3BB69-23CF-44E3-9099-C40C66FF867C}">
                  <a14:compatExt spid="_x0000_s358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175</xdr:row>
          <xdr:rowOff>95250</xdr:rowOff>
        </xdr:from>
        <xdr:to>
          <xdr:col>6</xdr:col>
          <xdr:colOff>0</xdr:colOff>
          <xdr:row>177</xdr:row>
          <xdr:rowOff>19050</xdr:rowOff>
        </xdr:to>
        <xdr:sp macro="" textlink="">
          <xdr:nvSpPr>
            <xdr:cNvPr id="35932" name="Check Box 48" hidden="1">
              <a:extLst>
                <a:ext uri="{63B3BB69-23CF-44E3-9099-C40C66FF867C}">
                  <a14:compatExt spid="_x0000_s358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180</xdr:row>
          <xdr:rowOff>31750</xdr:rowOff>
        </xdr:from>
        <xdr:to>
          <xdr:col>6</xdr:col>
          <xdr:colOff>6350</xdr:colOff>
          <xdr:row>180</xdr:row>
          <xdr:rowOff>177800</xdr:rowOff>
        </xdr:to>
        <xdr:sp macro="" textlink="">
          <xdr:nvSpPr>
            <xdr:cNvPr id="35933" name="Check Box 49" hidden="1">
              <a:extLst>
                <a:ext uri="{63B3BB69-23CF-44E3-9099-C40C66FF867C}">
                  <a14:compatExt spid="_x0000_s358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181</xdr:row>
          <xdr:rowOff>6350</xdr:rowOff>
        </xdr:from>
        <xdr:to>
          <xdr:col>6</xdr:col>
          <xdr:colOff>12700</xdr:colOff>
          <xdr:row>181</xdr:row>
          <xdr:rowOff>152400</xdr:rowOff>
        </xdr:to>
        <xdr:sp macro="" textlink="">
          <xdr:nvSpPr>
            <xdr:cNvPr id="35934" name="Check Box 50" hidden="1">
              <a:extLst>
                <a:ext uri="{63B3BB69-23CF-44E3-9099-C40C66FF867C}">
                  <a14:compatExt spid="_x0000_s358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186</xdr:row>
          <xdr:rowOff>31750</xdr:rowOff>
        </xdr:from>
        <xdr:to>
          <xdr:col>1</xdr:col>
          <xdr:colOff>146050</xdr:colOff>
          <xdr:row>186</xdr:row>
          <xdr:rowOff>171450</xdr:rowOff>
        </xdr:to>
        <xdr:sp macro="" textlink="">
          <xdr:nvSpPr>
            <xdr:cNvPr id="35935" name="Check Box 51" hidden="1">
              <a:extLst>
                <a:ext uri="{63B3BB69-23CF-44E3-9099-C40C66FF867C}">
                  <a14:compatExt spid="_x0000_s358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187</xdr:row>
          <xdr:rowOff>76200</xdr:rowOff>
        </xdr:from>
        <xdr:to>
          <xdr:col>1</xdr:col>
          <xdr:colOff>139700</xdr:colOff>
          <xdr:row>187</xdr:row>
          <xdr:rowOff>228600</xdr:rowOff>
        </xdr:to>
        <xdr:sp macro="" textlink="">
          <xdr:nvSpPr>
            <xdr:cNvPr id="35936" name="Check Box 52" hidden="1">
              <a:extLst>
                <a:ext uri="{63B3BB69-23CF-44E3-9099-C40C66FF867C}">
                  <a14:compatExt spid="_x0000_s358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188</xdr:row>
          <xdr:rowOff>69850</xdr:rowOff>
        </xdr:from>
        <xdr:to>
          <xdr:col>1</xdr:col>
          <xdr:colOff>146050</xdr:colOff>
          <xdr:row>188</xdr:row>
          <xdr:rowOff>222250</xdr:rowOff>
        </xdr:to>
        <xdr:sp macro="" textlink="">
          <xdr:nvSpPr>
            <xdr:cNvPr id="35937" name="Check Box 53" hidden="1">
              <a:extLst>
                <a:ext uri="{63B3BB69-23CF-44E3-9099-C40C66FF867C}">
                  <a14:compatExt spid="_x0000_s358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189</xdr:row>
          <xdr:rowOff>12700</xdr:rowOff>
        </xdr:from>
        <xdr:to>
          <xdr:col>1</xdr:col>
          <xdr:colOff>146050</xdr:colOff>
          <xdr:row>189</xdr:row>
          <xdr:rowOff>165100</xdr:rowOff>
        </xdr:to>
        <xdr:sp macro="" textlink="">
          <xdr:nvSpPr>
            <xdr:cNvPr id="35938" name="Check Box 54" hidden="1">
              <a:extLst>
                <a:ext uri="{63B3BB69-23CF-44E3-9099-C40C66FF867C}">
                  <a14:compatExt spid="_x0000_s358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190</xdr:row>
          <xdr:rowOff>12700</xdr:rowOff>
        </xdr:from>
        <xdr:to>
          <xdr:col>1</xdr:col>
          <xdr:colOff>146050</xdr:colOff>
          <xdr:row>190</xdr:row>
          <xdr:rowOff>165100</xdr:rowOff>
        </xdr:to>
        <xdr:sp macro="" textlink="">
          <xdr:nvSpPr>
            <xdr:cNvPr id="35939" name="Check Box 55" hidden="1">
              <a:extLst>
                <a:ext uri="{63B3BB69-23CF-44E3-9099-C40C66FF867C}">
                  <a14:compatExt spid="_x0000_s358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190</xdr:row>
          <xdr:rowOff>177800</xdr:rowOff>
        </xdr:from>
        <xdr:to>
          <xdr:col>1</xdr:col>
          <xdr:colOff>146050</xdr:colOff>
          <xdr:row>192</xdr:row>
          <xdr:rowOff>19050</xdr:rowOff>
        </xdr:to>
        <xdr:sp macro="" textlink="">
          <xdr:nvSpPr>
            <xdr:cNvPr id="35940" name="Check Box 56" hidden="1">
              <a:extLst>
                <a:ext uri="{63B3BB69-23CF-44E3-9099-C40C66FF867C}">
                  <a14:compatExt spid="_x0000_s358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74</xdr:row>
          <xdr:rowOff>19050</xdr:rowOff>
        </xdr:from>
        <xdr:to>
          <xdr:col>3</xdr:col>
          <xdr:colOff>69850</xdr:colOff>
          <xdr:row>74</xdr:row>
          <xdr:rowOff>165100</xdr:rowOff>
        </xdr:to>
        <xdr:sp macro="" textlink="">
          <xdr:nvSpPr>
            <xdr:cNvPr id="35941" name="Check Box 57" hidden="1">
              <a:extLst>
                <a:ext uri="{63B3BB69-23CF-44E3-9099-C40C66FF867C}">
                  <a14:compatExt spid="_x0000_s358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134</xdr:row>
          <xdr:rowOff>95250</xdr:rowOff>
        </xdr:from>
        <xdr:to>
          <xdr:col>2</xdr:col>
          <xdr:colOff>127000</xdr:colOff>
          <xdr:row>136</xdr:row>
          <xdr:rowOff>25400</xdr:rowOff>
        </xdr:to>
        <xdr:sp macro="" textlink="">
          <xdr:nvSpPr>
            <xdr:cNvPr id="35942" name="Check Box 58" hidden="1">
              <a:extLst>
                <a:ext uri="{63B3BB69-23CF-44E3-9099-C40C66FF867C}">
                  <a14:compatExt spid="_x0000_s358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135</xdr:row>
          <xdr:rowOff>107950</xdr:rowOff>
        </xdr:from>
        <xdr:to>
          <xdr:col>2</xdr:col>
          <xdr:colOff>114300</xdr:colOff>
          <xdr:row>137</xdr:row>
          <xdr:rowOff>25400</xdr:rowOff>
        </xdr:to>
        <xdr:sp macro="" textlink="">
          <xdr:nvSpPr>
            <xdr:cNvPr id="35943" name="Check Box 59" hidden="1">
              <a:extLst>
                <a:ext uri="{63B3BB69-23CF-44E3-9099-C40C66FF867C}">
                  <a14:compatExt spid="_x0000_s358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137</xdr:row>
          <xdr:rowOff>19050</xdr:rowOff>
        </xdr:from>
        <xdr:to>
          <xdr:col>2</xdr:col>
          <xdr:colOff>114300</xdr:colOff>
          <xdr:row>137</xdr:row>
          <xdr:rowOff>209550</xdr:rowOff>
        </xdr:to>
        <xdr:sp macro="" textlink="">
          <xdr:nvSpPr>
            <xdr:cNvPr id="35944" name="Check Box 60" hidden="1">
              <a:extLst>
                <a:ext uri="{63B3BB69-23CF-44E3-9099-C40C66FF867C}">
                  <a14:compatExt spid="_x0000_s35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137</xdr:row>
          <xdr:rowOff>196850</xdr:rowOff>
        </xdr:from>
        <xdr:to>
          <xdr:col>2</xdr:col>
          <xdr:colOff>114300</xdr:colOff>
          <xdr:row>139</xdr:row>
          <xdr:rowOff>25400</xdr:rowOff>
        </xdr:to>
        <xdr:sp macro="" textlink="">
          <xdr:nvSpPr>
            <xdr:cNvPr id="35945" name="Check Box 61" hidden="1">
              <a:extLst>
                <a:ext uri="{63B3BB69-23CF-44E3-9099-C40C66FF867C}">
                  <a14:compatExt spid="_x0000_s359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xmlns:a14="http://schemas.microsoft.com/office/drawing/2010/main"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xmlns:a14="http://schemas.microsoft.com/office/drawing/2010/main"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299"/>
          <a:chExt cx="301792" cy="780039"/>
        </a:xfrm>
      </xdr:grpSpPr>
      <xdr:sp macro="" textlink="">
        <xdr:nvSpPr>
          <xdr:cNvPr id="91139" name="Option Button 3" hidden="1">
            <a:extLst>
              <a:ext uri="{63B3BB69-23CF-44E3-9099-C40C66FF867C}">
                <a14:compatExt xmlns:a14="http://schemas.microsoft.com/office/drawing/2010/main" spid="_x0000_s91139"/>
              </a:ext>
              <a:ext uri="{FF2B5EF4-FFF2-40B4-BE49-F238E27FC236}">
                <a16:creationId xmlns:a16="http://schemas.microsoft.com/office/drawing/2014/main" id="{00000000-0008-0000-0900-000003640100}"/>
              </a:ext>
            </a:extLst>
          </xdr:cNvPr>
          <xdr:cNvSpPr/>
        </xdr:nvSpPr>
        <xdr:spPr bwMode="auto">
          <a:xfrm>
            <a:off x="4479758" y="4496299"/>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xmlns:a14="http://schemas.microsoft.com/office/drawing/2010/main"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xmlns:a14="http://schemas.microsoft.com/office/drawing/2010/main" spid="_x0000_s91141"/>
              </a:ext>
              <a:ext uri="{FF2B5EF4-FFF2-40B4-BE49-F238E27FC236}">
                <a16:creationId xmlns:a16="http://schemas.microsoft.com/office/drawing/2014/main" id="{00000000-0008-0000-0900-000005640100}"/>
              </a:ext>
            </a:extLst>
          </xdr:cNvPr>
          <xdr:cNvSpPr/>
        </xdr:nvSpPr>
        <xdr:spPr bwMode="auto">
          <a:xfrm>
            <a:off x="4479758" y="5028187"/>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10"/>
          <a:chExt cx="308371" cy="762893"/>
        </a:xfrm>
      </xdr:grpSpPr>
      <xdr:sp macro="" textlink="">
        <xdr:nvSpPr>
          <xdr:cNvPr id="91142" name="Option Button 6" hidden="1">
            <a:extLst>
              <a:ext uri="{63B3BB69-23CF-44E3-9099-C40C66FF867C}">
                <a14:compatExt xmlns:a14="http://schemas.microsoft.com/office/drawing/2010/main" spid="_x0000_s91142"/>
              </a:ext>
              <a:ext uri="{FF2B5EF4-FFF2-40B4-BE49-F238E27FC236}">
                <a16:creationId xmlns:a16="http://schemas.microsoft.com/office/drawing/2014/main" id="{00000000-0008-0000-0900-000006640100}"/>
              </a:ext>
            </a:extLst>
          </xdr:cNvPr>
          <xdr:cNvSpPr/>
        </xdr:nvSpPr>
        <xdr:spPr bwMode="auto">
          <a:xfrm>
            <a:off x="4549825" y="5456610"/>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xmlns:a14="http://schemas.microsoft.com/office/drawing/2010/main"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xmlns:a14="http://schemas.microsoft.com/office/drawing/2010/main" spid="_x0000_s91144"/>
              </a:ext>
              <a:ext uri="{FF2B5EF4-FFF2-40B4-BE49-F238E27FC236}">
                <a16:creationId xmlns:a16="http://schemas.microsoft.com/office/drawing/2014/main" id="{00000000-0008-0000-0900-000008640100}"/>
              </a:ext>
            </a:extLst>
          </xdr:cNvPr>
          <xdr:cNvSpPr/>
        </xdr:nvSpPr>
        <xdr:spPr bwMode="auto">
          <a:xfrm>
            <a:off x="4549825" y="6000429"/>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xmlns:a14="http://schemas.microsoft.com/office/drawing/2010/main"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xmlns:a14="http://schemas.microsoft.com/office/drawing/2010/main"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899"/>
          <a:chExt cx="301792" cy="494806"/>
        </a:xfrm>
      </xdr:grpSpPr>
      <xdr:sp macro="" textlink="">
        <xdr:nvSpPr>
          <xdr:cNvPr id="91147" name="Option Button 11" hidden="1">
            <a:extLst>
              <a:ext uri="{63B3BB69-23CF-44E3-9099-C40C66FF867C}">
                <a14:compatExt xmlns:a14="http://schemas.microsoft.com/office/drawing/2010/main" spid="_x0000_s91147"/>
              </a:ext>
              <a:ext uri="{FF2B5EF4-FFF2-40B4-BE49-F238E27FC236}">
                <a16:creationId xmlns:a16="http://schemas.microsoft.com/office/drawing/2014/main" id="{00000000-0008-0000-0900-00000B640100}"/>
              </a:ext>
            </a:extLst>
          </xdr:cNvPr>
          <xdr:cNvSpPr/>
        </xdr:nvSpPr>
        <xdr:spPr bwMode="auto">
          <a:xfrm>
            <a:off x="5763126" y="8931899"/>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xmlns:a14="http://schemas.microsoft.com/office/drawing/2010/main" spid="_x0000_s91148"/>
              </a:ext>
              <a:ext uri="{FF2B5EF4-FFF2-40B4-BE49-F238E27FC236}">
                <a16:creationId xmlns:a16="http://schemas.microsoft.com/office/drawing/2014/main" id="{00000000-0008-0000-0900-00000C640100}"/>
              </a:ext>
            </a:extLst>
          </xdr:cNvPr>
          <xdr:cNvSpPr/>
        </xdr:nvSpPr>
        <xdr:spPr bwMode="auto">
          <a:xfrm>
            <a:off x="5763126" y="9207630"/>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xmlns:a14="http://schemas.microsoft.com/office/drawing/2010/main"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xmlns:a14="http://schemas.microsoft.com/office/drawing/2010/main"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xmlns:a14="http://schemas.microsoft.com/office/drawing/2010/main"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xmlns:a14="http://schemas.microsoft.com/office/drawing/2010/main"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5"/>
          <a:chExt cx="308371" cy="779259"/>
        </a:xfrm>
      </xdr:grpSpPr>
      <xdr:sp macro="" textlink="">
        <xdr:nvSpPr>
          <xdr:cNvPr id="91153" name="Option Button 17" hidden="1">
            <a:extLst>
              <a:ext uri="{63B3BB69-23CF-44E3-9099-C40C66FF867C}">
                <a14:compatExt xmlns:a14="http://schemas.microsoft.com/office/drawing/2010/main" spid="_x0000_s91153"/>
              </a:ext>
              <a:ext uri="{FF2B5EF4-FFF2-40B4-BE49-F238E27FC236}">
                <a16:creationId xmlns:a16="http://schemas.microsoft.com/office/drawing/2014/main" id="{00000000-0008-0000-0900-000011640100}"/>
              </a:ext>
            </a:extLst>
          </xdr:cNvPr>
          <xdr:cNvSpPr/>
        </xdr:nvSpPr>
        <xdr:spPr bwMode="auto">
          <a:xfrm>
            <a:off x="4549825" y="6438935"/>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xmlns:a14="http://schemas.microsoft.com/office/drawing/2010/main"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xmlns:a14="http://schemas.microsoft.com/office/drawing/2010/main" spid="_x0000_s91155"/>
              </a:ext>
              <a:ext uri="{FF2B5EF4-FFF2-40B4-BE49-F238E27FC236}">
                <a16:creationId xmlns:a16="http://schemas.microsoft.com/office/drawing/2014/main" id="{00000000-0008-0000-0900-000013640100}"/>
              </a:ext>
            </a:extLst>
          </xdr:cNvPr>
          <xdr:cNvSpPr/>
        </xdr:nvSpPr>
        <xdr:spPr bwMode="auto">
          <a:xfrm>
            <a:off x="4549825" y="6999120"/>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xmlns:a14="http://schemas.microsoft.com/office/drawing/2010/main"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xmlns:a14="http://schemas.microsoft.com/office/drawing/2010/main"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xmlns:a14="http://schemas.microsoft.com/office/drawing/2010/main"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xmlns:a14="http://schemas.microsoft.com/office/drawing/2010/main"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xmlns:a14="http://schemas.microsoft.com/office/drawing/2010/main"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xmlns:a14="http://schemas.microsoft.com/office/drawing/2010/main"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xmlns:a14="http://schemas.microsoft.com/office/drawing/2010/main"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xmlns:a14="http://schemas.microsoft.com/office/drawing/2010/main"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xmlns:a14="http://schemas.microsoft.com/office/drawing/2010/main"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xmlns:a14="http://schemas.microsoft.com/office/drawing/2010/main"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2" y="8168785"/>
          <a:chExt cx="217586" cy="792430"/>
        </a:xfrm>
      </xdr:grpSpPr>
      <xdr:sp macro="" textlink="">
        <xdr:nvSpPr>
          <xdr:cNvPr id="91166" name="Option Button 30" hidden="1">
            <a:extLst>
              <a:ext uri="{63B3BB69-23CF-44E3-9099-C40C66FF867C}">
                <a14:compatExt xmlns:a14="http://schemas.microsoft.com/office/drawing/2010/main" spid="_x0000_s91166"/>
              </a:ext>
              <a:ext uri="{FF2B5EF4-FFF2-40B4-BE49-F238E27FC236}">
                <a16:creationId xmlns:a16="http://schemas.microsoft.com/office/drawing/2014/main" id="{00000000-0008-0000-0900-00001E640100}"/>
              </a:ext>
            </a:extLst>
          </xdr:cNvPr>
          <xdr:cNvSpPr/>
        </xdr:nvSpPr>
        <xdr:spPr bwMode="auto">
          <a:xfrm>
            <a:off x="5768125" y="8168785"/>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xmlns:a14="http://schemas.microsoft.com/office/drawing/2010/main" spid="_x0000_s91167"/>
              </a:ext>
              <a:ext uri="{FF2B5EF4-FFF2-40B4-BE49-F238E27FC236}">
                <a16:creationId xmlns:a16="http://schemas.microsoft.com/office/drawing/2014/main" id="{00000000-0008-0000-0900-00001F640100}"/>
              </a:ext>
            </a:extLst>
          </xdr:cNvPr>
          <xdr:cNvSpPr/>
        </xdr:nvSpPr>
        <xdr:spPr bwMode="auto">
          <a:xfrm>
            <a:off x="5767612"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xmlns:a14="http://schemas.microsoft.com/office/drawing/2010/main"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xmlns:a14="http://schemas.microsoft.com/office/drawing/2010/main"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xmlns:a14="http://schemas.microsoft.com/office/drawing/2010/main"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xmlns:a14="http://schemas.microsoft.com/office/drawing/2010/main"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xmlns:a14="http://schemas.microsoft.com/office/drawing/2010/main"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xmlns:a14="http://schemas.microsoft.com/office/drawing/2010/main"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xmlns:a14="http://schemas.microsoft.com/office/drawing/2010/main"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xmlns:a14="http://schemas.microsoft.com/office/drawing/2010/main"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xmlns:a14="http://schemas.microsoft.com/office/drawing/2010/main"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xmlns:a14="http://schemas.microsoft.com/office/drawing/2010/main"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xmlns:a14="http://schemas.microsoft.com/office/drawing/2010/main"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xmlns:a14="http://schemas.microsoft.com/office/drawing/2010/main"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xmlns:a14="http://schemas.microsoft.com/office/drawing/2010/main"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79" y="8166086"/>
          <a:chExt cx="208607" cy="749765"/>
        </a:xfrm>
      </xdr:grpSpPr>
      <xdr:sp macro="" textlink="">
        <xdr:nvSpPr>
          <xdr:cNvPr id="91181" name="Option Button 45" hidden="1">
            <a:extLst>
              <a:ext uri="{63B3BB69-23CF-44E3-9099-C40C66FF867C}">
                <a14:compatExt xmlns:a14="http://schemas.microsoft.com/office/drawing/2010/main" spid="_x0000_s91181"/>
              </a:ext>
              <a:ext uri="{FF2B5EF4-FFF2-40B4-BE49-F238E27FC236}">
                <a16:creationId xmlns:a16="http://schemas.microsoft.com/office/drawing/2014/main" id="{00000000-0008-0000-0900-00002D640100}"/>
              </a:ext>
            </a:extLst>
          </xdr:cNvPr>
          <xdr:cNvSpPr/>
        </xdr:nvSpPr>
        <xdr:spPr bwMode="auto">
          <a:xfrm>
            <a:off x="4540477" y="8166086"/>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xmlns:a14="http://schemas.microsoft.com/office/drawing/2010/main" spid="_x0000_s91182"/>
              </a:ext>
              <a:ext uri="{FF2B5EF4-FFF2-40B4-BE49-F238E27FC236}">
                <a16:creationId xmlns:a16="http://schemas.microsoft.com/office/drawing/2014/main" id="{00000000-0008-0000-0900-00002E640100}"/>
              </a:ext>
            </a:extLst>
          </xdr:cNvPr>
          <xdr:cNvSpPr/>
        </xdr:nvSpPr>
        <xdr:spPr bwMode="auto">
          <a:xfrm>
            <a:off x="4538979" y="8640733"/>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xmlns:a14="http://schemas.microsoft.com/office/drawing/2010/main"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1"/>
          <a:chExt cx="301595" cy="707491"/>
        </a:xfrm>
      </xdr:grpSpPr>
      <xdr:sp macro="" textlink="">
        <xdr:nvSpPr>
          <xdr:cNvPr id="91184" name="Option Button 48" hidden="1">
            <a:extLst>
              <a:ext uri="{63B3BB69-23CF-44E3-9099-C40C66FF867C}">
                <a14:compatExt xmlns:a14="http://schemas.microsoft.com/office/drawing/2010/main" spid="_x0000_s91184"/>
              </a:ext>
              <a:ext uri="{FF2B5EF4-FFF2-40B4-BE49-F238E27FC236}">
                <a16:creationId xmlns:a16="http://schemas.microsoft.com/office/drawing/2014/main" id="{00000000-0008-0000-0900-000030640100}"/>
              </a:ext>
            </a:extLst>
          </xdr:cNvPr>
          <xdr:cNvSpPr/>
        </xdr:nvSpPr>
        <xdr:spPr bwMode="auto">
          <a:xfrm>
            <a:off x="5809589" y="7290601"/>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xmlns:a14="http://schemas.microsoft.com/office/drawing/2010/main" spid="_x0000_s91185"/>
              </a:ext>
              <a:ext uri="{FF2B5EF4-FFF2-40B4-BE49-F238E27FC236}">
                <a16:creationId xmlns:a16="http://schemas.microsoft.com/office/drawing/2014/main" id="{00000000-0008-0000-0900-000031640100}"/>
              </a:ext>
            </a:extLst>
          </xdr:cNvPr>
          <xdr:cNvSpPr/>
        </xdr:nvSpPr>
        <xdr:spPr bwMode="auto">
          <a:xfrm>
            <a:off x="5809590" y="7752517"/>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95250</xdr:colOff>
          <xdr:row>20</xdr:row>
          <xdr:rowOff>12700</xdr:rowOff>
        </xdr:from>
        <xdr:to>
          <xdr:col>29</xdr:col>
          <xdr:colOff>82550</xdr:colOff>
          <xdr:row>21</xdr:row>
          <xdr:rowOff>6350</xdr:rowOff>
        </xdr:to>
        <xdr:sp macro="" textlink="">
          <xdr:nvSpPr>
            <xdr:cNvPr id="91186" name="Option Button 1" hidden="1">
              <a:extLst>
                <a:ext uri="{63B3BB69-23CF-44E3-9099-C40C66FF867C}">
                  <a14:compatExt spid="_x0000_s9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21</xdr:row>
          <xdr:rowOff>6350</xdr:rowOff>
        </xdr:from>
        <xdr:to>
          <xdr:col>29</xdr:col>
          <xdr:colOff>82550</xdr:colOff>
          <xdr:row>22</xdr:row>
          <xdr:rowOff>0</xdr:rowOff>
        </xdr:to>
        <xdr:sp macro="" textlink="">
          <xdr:nvSpPr>
            <xdr:cNvPr id="91187" name="Option Button 2" hidden="1">
              <a:extLst>
                <a:ext uri="{63B3BB69-23CF-44E3-9099-C40C66FF867C}">
                  <a14:compatExt spid="_x0000_s9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23</xdr:row>
          <xdr:rowOff>6350</xdr:rowOff>
        </xdr:from>
        <xdr:to>
          <xdr:col>29</xdr:col>
          <xdr:colOff>76200</xdr:colOff>
          <xdr:row>23</xdr:row>
          <xdr:rowOff>152400</xdr:rowOff>
        </xdr:to>
        <xdr:sp macro="" textlink="">
          <xdr:nvSpPr>
            <xdr:cNvPr id="91188" name="Option Button 3" hidden="1">
              <a:extLst>
                <a:ext uri="{63B3BB69-23CF-44E3-9099-C40C66FF867C}">
                  <a14:compatExt spid="_x0000_s9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24</xdr:row>
          <xdr:rowOff>19050</xdr:rowOff>
        </xdr:from>
        <xdr:to>
          <xdr:col>29</xdr:col>
          <xdr:colOff>76200</xdr:colOff>
          <xdr:row>24</xdr:row>
          <xdr:rowOff>165100</xdr:rowOff>
        </xdr:to>
        <xdr:sp macro="" textlink="">
          <xdr:nvSpPr>
            <xdr:cNvPr id="91189" name="Option Button 4" hidden="1">
              <a:extLst>
                <a:ext uri="{63B3BB69-23CF-44E3-9099-C40C66FF867C}">
                  <a14:compatExt spid="_x0000_s9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25</xdr:row>
          <xdr:rowOff>0</xdr:rowOff>
        </xdr:from>
        <xdr:to>
          <xdr:col>29</xdr:col>
          <xdr:colOff>76200</xdr:colOff>
          <xdr:row>26</xdr:row>
          <xdr:rowOff>0</xdr:rowOff>
        </xdr:to>
        <xdr:sp macro="" textlink="">
          <xdr:nvSpPr>
            <xdr:cNvPr id="91190" name="Option Button 5" hidden="1">
              <a:extLst>
                <a:ext uri="{63B3BB69-23CF-44E3-9099-C40C66FF867C}">
                  <a14:compatExt spid="_x0000_s9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27</xdr:row>
          <xdr:rowOff>6350</xdr:rowOff>
        </xdr:from>
        <xdr:to>
          <xdr:col>29</xdr:col>
          <xdr:colOff>76200</xdr:colOff>
          <xdr:row>27</xdr:row>
          <xdr:rowOff>152400</xdr:rowOff>
        </xdr:to>
        <xdr:sp macro="" textlink="">
          <xdr:nvSpPr>
            <xdr:cNvPr id="91191" name="Option Button 6" hidden="1">
              <a:extLst>
                <a:ext uri="{63B3BB69-23CF-44E3-9099-C40C66FF867C}">
                  <a14:compatExt spid="_x0000_s9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28</xdr:row>
          <xdr:rowOff>19050</xdr:rowOff>
        </xdr:from>
        <xdr:to>
          <xdr:col>29</xdr:col>
          <xdr:colOff>76200</xdr:colOff>
          <xdr:row>28</xdr:row>
          <xdr:rowOff>158750</xdr:rowOff>
        </xdr:to>
        <xdr:sp macro="" textlink="">
          <xdr:nvSpPr>
            <xdr:cNvPr id="91192" name="Option Button 7" hidden="1">
              <a:extLst>
                <a:ext uri="{63B3BB69-23CF-44E3-9099-C40C66FF867C}">
                  <a14:compatExt spid="_x0000_s9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29</xdr:row>
          <xdr:rowOff>6350</xdr:rowOff>
        </xdr:from>
        <xdr:to>
          <xdr:col>29</xdr:col>
          <xdr:colOff>76200</xdr:colOff>
          <xdr:row>29</xdr:row>
          <xdr:rowOff>139700</xdr:rowOff>
        </xdr:to>
        <xdr:sp macro="" textlink="">
          <xdr:nvSpPr>
            <xdr:cNvPr id="91193" name="Option Button 8" hidden="1">
              <a:extLst>
                <a:ext uri="{63B3BB69-23CF-44E3-9099-C40C66FF867C}">
                  <a14:compatExt spid="_x0000_s9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95250</xdr:rowOff>
        </xdr:from>
        <xdr:to>
          <xdr:col>29</xdr:col>
          <xdr:colOff>69850</xdr:colOff>
          <xdr:row>44</xdr:row>
          <xdr:rowOff>19050</xdr:rowOff>
        </xdr:to>
        <xdr:sp macro="" textlink="">
          <xdr:nvSpPr>
            <xdr:cNvPr id="91194" name="Option Button 9" hidden="1">
              <a:extLst>
                <a:ext uri="{63B3BB69-23CF-44E3-9099-C40C66FF867C}">
                  <a14:compatExt spid="_x0000_s9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43</xdr:row>
          <xdr:rowOff>139700</xdr:rowOff>
        </xdr:from>
        <xdr:to>
          <xdr:col>29</xdr:col>
          <xdr:colOff>69850</xdr:colOff>
          <xdr:row>45</xdr:row>
          <xdr:rowOff>6350</xdr:rowOff>
        </xdr:to>
        <xdr:sp macro="" textlink="">
          <xdr:nvSpPr>
            <xdr:cNvPr id="91195" name="Option Button 10" hidden="1">
              <a:extLst>
                <a:ext uri="{63B3BB69-23CF-44E3-9099-C40C66FF867C}">
                  <a14:compatExt spid="_x0000_s9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43</xdr:row>
          <xdr:rowOff>12700</xdr:rowOff>
        </xdr:from>
        <xdr:to>
          <xdr:col>37</xdr:col>
          <xdr:colOff>76200</xdr:colOff>
          <xdr:row>43</xdr:row>
          <xdr:rowOff>133350</xdr:rowOff>
        </xdr:to>
        <xdr:sp macro="" textlink="">
          <xdr:nvSpPr>
            <xdr:cNvPr id="91196" name="Option Button 11" hidden="1">
              <a:extLst>
                <a:ext uri="{63B3BB69-23CF-44E3-9099-C40C66FF867C}">
                  <a14:compatExt spid="_x0000_s9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44</xdr:row>
          <xdr:rowOff>12700</xdr:rowOff>
        </xdr:from>
        <xdr:to>
          <xdr:col>37</xdr:col>
          <xdr:colOff>76200</xdr:colOff>
          <xdr:row>44</xdr:row>
          <xdr:rowOff>120650</xdr:rowOff>
        </xdr:to>
        <xdr:sp macro="" textlink="">
          <xdr:nvSpPr>
            <xdr:cNvPr id="91197" name="Option Button 12" hidden="1">
              <a:extLst>
                <a:ext uri="{63B3BB69-23CF-44E3-9099-C40C66FF867C}">
                  <a14:compatExt spid="_x0000_s9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69850</xdr:colOff>
          <xdr:row>20</xdr:row>
          <xdr:rowOff>6350</xdr:rowOff>
        </xdr:from>
        <xdr:to>
          <xdr:col>29</xdr:col>
          <xdr:colOff>57150</xdr:colOff>
          <xdr:row>22</xdr:row>
          <xdr:rowOff>63500</xdr:rowOff>
        </xdr:to>
        <xdr:sp macro="" textlink="">
          <xdr:nvSpPr>
            <xdr:cNvPr id="91198" name="Group Box 13" hidden="1">
              <a:extLst>
                <a:ext uri="{63B3BB69-23CF-44E3-9099-C40C66FF867C}">
                  <a14:compatExt spid="_x0000_s911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22</xdr:row>
          <xdr:rowOff>88900</xdr:rowOff>
        </xdr:from>
        <xdr:to>
          <xdr:col>30</xdr:col>
          <xdr:colOff>38100</xdr:colOff>
          <xdr:row>27</xdr:row>
          <xdr:rowOff>19050</xdr:rowOff>
        </xdr:to>
        <xdr:sp macro="" textlink="">
          <xdr:nvSpPr>
            <xdr:cNvPr id="91199" name="Group Box 14" hidden="1">
              <a:extLst>
                <a:ext uri="{63B3BB69-23CF-44E3-9099-C40C66FF867C}">
                  <a14:compatExt spid="_x0000_s911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26</xdr:row>
          <xdr:rowOff>69850</xdr:rowOff>
        </xdr:from>
        <xdr:to>
          <xdr:col>30</xdr:col>
          <xdr:colOff>38100</xdr:colOff>
          <xdr:row>30</xdr:row>
          <xdr:rowOff>82550</xdr:rowOff>
        </xdr:to>
        <xdr:sp macro="" textlink="">
          <xdr:nvSpPr>
            <xdr:cNvPr id="52" name="Group Box 15" hidden="1">
              <a:extLst>
                <a:ext uri="{63B3BB69-23CF-44E3-9099-C40C66FF867C}">
                  <a14:compatExt spid="_x0000_s911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30</xdr:row>
          <xdr:rowOff>82550</xdr:rowOff>
        </xdr:from>
        <xdr:to>
          <xdr:col>30</xdr:col>
          <xdr:colOff>38100</xdr:colOff>
          <xdr:row>34</xdr:row>
          <xdr:rowOff>63500</xdr:rowOff>
        </xdr:to>
        <xdr:sp macro="" textlink="">
          <xdr:nvSpPr>
            <xdr:cNvPr id="53" name="Group Box 16" hidden="1">
              <a:extLst>
                <a:ext uri="{63B3BB69-23CF-44E3-9099-C40C66FF867C}">
                  <a14:compatExt spid="_x0000_s911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31</xdr:row>
          <xdr:rowOff>6350</xdr:rowOff>
        </xdr:from>
        <xdr:to>
          <xdr:col>29</xdr:col>
          <xdr:colOff>76200</xdr:colOff>
          <xdr:row>32</xdr:row>
          <xdr:rowOff>6350</xdr:rowOff>
        </xdr:to>
        <xdr:sp macro="" textlink="">
          <xdr:nvSpPr>
            <xdr:cNvPr id="54" name="Option Button 17" hidden="1">
              <a:extLst>
                <a:ext uri="{63B3BB69-23CF-44E3-9099-C40C66FF867C}">
                  <a14:compatExt spid="_x0000_s9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32</xdr:row>
          <xdr:rowOff>31750</xdr:rowOff>
        </xdr:from>
        <xdr:to>
          <xdr:col>29</xdr:col>
          <xdr:colOff>76200</xdr:colOff>
          <xdr:row>32</xdr:row>
          <xdr:rowOff>152400</xdr:rowOff>
        </xdr:to>
        <xdr:sp macro="" textlink="">
          <xdr:nvSpPr>
            <xdr:cNvPr id="55" name="Option Button 18" hidden="1">
              <a:extLst>
                <a:ext uri="{63B3BB69-23CF-44E3-9099-C40C66FF867C}">
                  <a14:compatExt spid="_x0000_s9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33</xdr:row>
          <xdr:rowOff>6350</xdr:rowOff>
        </xdr:from>
        <xdr:to>
          <xdr:col>29</xdr:col>
          <xdr:colOff>76200</xdr:colOff>
          <xdr:row>34</xdr:row>
          <xdr:rowOff>0</xdr:rowOff>
        </xdr:to>
        <xdr:sp macro="" textlink="">
          <xdr:nvSpPr>
            <xdr:cNvPr id="56" name="Option Button 19" hidden="1">
              <a:extLst>
                <a:ext uri="{63B3BB69-23CF-44E3-9099-C40C66FF867C}">
                  <a14:compatExt spid="_x0000_s9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34</xdr:row>
          <xdr:rowOff>25400</xdr:rowOff>
        </xdr:from>
        <xdr:to>
          <xdr:col>30</xdr:col>
          <xdr:colOff>114300</xdr:colOff>
          <xdr:row>38</xdr:row>
          <xdr:rowOff>63500</xdr:rowOff>
        </xdr:to>
        <xdr:sp macro="" textlink="">
          <xdr:nvSpPr>
            <xdr:cNvPr id="57" name="Group Box 20" hidden="1">
              <a:extLst>
                <a:ext uri="{63B3BB69-23CF-44E3-9099-C40C66FF867C}">
                  <a14:compatExt spid="_x0000_s911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42</xdr:row>
          <xdr:rowOff>57150</xdr:rowOff>
        </xdr:from>
        <xdr:to>
          <xdr:col>29</xdr:col>
          <xdr:colOff>101600</xdr:colOff>
          <xdr:row>45</xdr:row>
          <xdr:rowOff>69850</xdr:rowOff>
        </xdr:to>
        <xdr:sp macro="" textlink="">
          <xdr:nvSpPr>
            <xdr:cNvPr id="58" name="Group Box 21" hidden="1">
              <a:extLst>
                <a:ext uri="{63B3BB69-23CF-44E3-9099-C40C66FF867C}">
                  <a14:compatExt spid="_x0000_s911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25400</xdr:colOff>
          <xdr:row>26</xdr:row>
          <xdr:rowOff>88900</xdr:rowOff>
        </xdr:from>
        <xdr:to>
          <xdr:col>38</xdr:col>
          <xdr:colOff>50800</xdr:colOff>
          <xdr:row>31</xdr:row>
          <xdr:rowOff>19050</xdr:rowOff>
        </xdr:to>
        <xdr:sp macro="" textlink="">
          <xdr:nvSpPr>
            <xdr:cNvPr id="59" name="Group Box 22" hidden="1">
              <a:extLst>
                <a:ext uri="{63B3BB69-23CF-44E3-9099-C40C66FF867C}">
                  <a14:compatExt spid="_x0000_s911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30</xdr:row>
          <xdr:rowOff>76200</xdr:rowOff>
        </xdr:from>
        <xdr:to>
          <xdr:col>39</xdr:col>
          <xdr:colOff>25400</xdr:colOff>
          <xdr:row>34</xdr:row>
          <xdr:rowOff>38100</xdr:rowOff>
        </xdr:to>
        <xdr:sp macro="" textlink="">
          <xdr:nvSpPr>
            <xdr:cNvPr id="60" name="Group Box 23" hidden="1">
              <a:extLst>
                <a:ext uri="{63B3BB69-23CF-44E3-9099-C40C66FF867C}">
                  <a14:compatExt spid="_x0000_s911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33</xdr:row>
          <xdr:rowOff>120650</xdr:rowOff>
        </xdr:from>
        <xdr:to>
          <xdr:col>38</xdr:col>
          <xdr:colOff>82550</xdr:colOff>
          <xdr:row>38</xdr:row>
          <xdr:rowOff>57150</xdr:rowOff>
        </xdr:to>
        <xdr:sp macro="" textlink="">
          <xdr:nvSpPr>
            <xdr:cNvPr id="61" name="Group Box 24" hidden="1">
              <a:extLst>
                <a:ext uri="{63B3BB69-23CF-44E3-9099-C40C66FF867C}">
                  <a14:compatExt spid="_x0000_s911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69850</xdr:rowOff>
        </xdr:from>
        <xdr:to>
          <xdr:col>38</xdr:col>
          <xdr:colOff>107950</xdr:colOff>
          <xdr:row>41</xdr:row>
          <xdr:rowOff>133350</xdr:rowOff>
        </xdr:to>
        <xdr:sp macro="" textlink="">
          <xdr:nvSpPr>
            <xdr:cNvPr id="62" name="Group Box 25" hidden="1">
              <a:extLst>
                <a:ext uri="{63B3BB69-23CF-44E3-9099-C40C66FF867C}">
                  <a14:compatExt spid="_x0000_s911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42</xdr:row>
          <xdr:rowOff>95250</xdr:rowOff>
        </xdr:from>
        <xdr:to>
          <xdr:col>38</xdr:col>
          <xdr:colOff>38100</xdr:colOff>
          <xdr:row>46</xdr:row>
          <xdr:rowOff>44450</xdr:rowOff>
        </xdr:to>
        <xdr:sp macro="" textlink="">
          <xdr:nvSpPr>
            <xdr:cNvPr id="63" name="Group Box 26" hidden="1">
              <a:extLst>
                <a:ext uri="{63B3BB69-23CF-44E3-9099-C40C66FF867C}">
                  <a14:compatExt spid="_x0000_s911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19</xdr:row>
          <xdr:rowOff>107950</xdr:rowOff>
        </xdr:from>
        <xdr:to>
          <xdr:col>30</xdr:col>
          <xdr:colOff>25400</xdr:colOff>
          <xdr:row>23</xdr:row>
          <xdr:rowOff>57150</xdr:rowOff>
        </xdr:to>
        <xdr:sp macro="" textlink="">
          <xdr:nvSpPr>
            <xdr:cNvPr id="91136" name="Group Box 27" hidden="1">
              <a:extLst>
                <a:ext uri="{63B3BB69-23CF-44E3-9099-C40C66FF867C}">
                  <a14:compatExt spid="_x0000_s911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19</xdr:row>
          <xdr:rowOff>114300</xdr:rowOff>
        </xdr:from>
        <xdr:to>
          <xdr:col>38</xdr:col>
          <xdr:colOff>44450</xdr:colOff>
          <xdr:row>23</xdr:row>
          <xdr:rowOff>57150</xdr:rowOff>
        </xdr:to>
        <xdr:sp macro="" textlink="">
          <xdr:nvSpPr>
            <xdr:cNvPr id="91200" name="Group Box 28" hidden="1">
              <a:extLst>
                <a:ext uri="{63B3BB69-23CF-44E3-9099-C40C66FF867C}">
                  <a14:compatExt spid="_x0000_s911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44450</xdr:colOff>
          <xdr:row>22</xdr:row>
          <xdr:rowOff>63500</xdr:rowOff>
        </xdr:from>
        <xdr:to>
          <xdr:col>38</xdr:col>
          <xdr:colOff>38100</xdr:colOff>
          <xdr:row>27</xdr:row>
          <xdr:rowOff>25400</xdr:rowOff>
        </xdr:to>
        <xdr:sp macro="" textlink="">
          <xdr:nvSpPr>
            <xdr:cNvPr id="91201" name="Group Box 29" hidden="1">
              <a:extLst>
                <a:ext uri="{63B3BB69-23CF-44E3-9099-C40C66FF867C}">
                  <a14:compatExt spid="_x0000_s911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39</xdr:row>
          <xdr:rowOff>0</xdr:rowOff>
        </xdr:from>
        <xdr:to>
          <xdr:col>37</xdr:col>
          <xdr:colOff>25400</xdr:colOff>
          <xdr:row>39</xdr:row>
          <xdr:rowOff>139700</xdr:rowOff>
        </xdr:to>
        <xdr:sp macro="" textlink="">
          <xdr:nvSpPr>
            <xdr:cNvPr id="91202" name="Option Button 30" hidden="1">
              <a:extLst>
                <a:ext uri="{63B3BB69-23CF-44E3-9099-C40C66FF867C}">
                  <a14:compatExt spid="_x0000_s9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40</xdr:row>
          <xdr:rowOff>184150</xdr:rowOff>
        </xdr:from>
        <xdr:to>
          <xdr:col>37</xdr:col>
          <xdr:colOff>19050</xdr:colOff>
          <xdr:row>41</xdr:row>
          <xdr:rowOff>133350</xdr:rowOff>
        </xdr:to>
        <xdr:sp macro="" textlink="">
          <xdr:nvSpPr>
            <xdr:cNvPr id="91203" name="Option Button 31" hidden="1">
              <a:extLst>
                <a:ext uri="{63B3BB69-23CF-44E3-9099-C40C66FF867C}">
                  <a14:compatExt spid="_x0000_s9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20</xdr:row>
          <xdr:rowOff>0</xdr:rowOff>
        </xdr:from>
        <xdr:to>
          <xdr:col>37</xdr:col>
          <xdr:colOff>76200</xdr:colOff>
          <xdr:row>21</xdr:row>
          <xdr:rowOff>0</xdr:rowOff>
        </xdr:to>
        <xdr:sp macro="" textlink="">
          <xdr:nvSpPr>
            <xdr:cNvPr id="91204" name="Option Button 32" hidden="1">
              <a:extLst>
                <a:ext uri="{63B3BB69-23CF-44E3-9099-C40C66FF867C}">
                  <a14:compatExt spid="_x0000_s9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21</xdr:row>
          <xdr:rowOff>0</xdr:rowOff>
        </xdr:from>
        <xdr:to>
          <xdr:col>37</xdr:col>
          <xdr:colOff>76200</xdr:colOff>
          <xdr:row>22</xdr:row>
          <xdr:rowOff>0</xdr:rowOff>
        </xdr:to>
        <xdr:sp macro="" textlink="">
          <xdr:nvSpPr>
            <xdr:cNvPr id="91205" name="Option Button 33" hidden="1">
              <a:extLst>
                <a:ext uri="{63B3BB69-23CF-44E3-9099-C40C66FF867C}">
                  <a14:compatExt spid="_x0000_s9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23</xdr:row>
          <xdr:rowOff>12700</xdr:rowOff>
        </xdr:from>
        <xdr:to>
          <xdr:col>37</xdr:col>
          <xdr:colOff>76200</xdr:colOff>
          <xdr:row>23</xdr:row>
          <xdr:rowOff>146050</xdr:rowOff>
        </xdr:to>
        <xdr:sp macro="" textlink="">
          <xdr:nvSpPr>
            <xdr:cNvPr id="91206" name="Option Button 34" hidden="1">
              <a:extLst>
                <a:ext uri="{63B3BB69-23CF-44E3-9099-C40C66FF867C}">
                  <a14:compatExt spid="_x0000_s9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24</xdr:row>
          <xdr:rowOff>19050</xdr:rowOff>
        </xdr:from>
        <xdr:to>
          <xdr:col>37</xdr:col>
          <xdr:colOff>76200</xdr:colOff>
          <xdr:row>24</xdr:row>
          <xdr:rowOff>158750</xdr:rowOff>
        </xdr:to>
        <xdr:sp macro="" textlink="">
          <xdr:nvSpPr>
            <xdr:cNvPr id="91207" name="Option Button 35" hidden="1">
              <a:extLst>
                <a:ext uri="{63B3BB69-23CF-44E3-9099-C40C66FF867C}">
                  <a14:compatExt spid="_x0000_s9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25</xdr:row>
          <xdr:rowOff>6350</xdr:rowOff>
        </xdr:from>
        <xdr:to>
          <xdr:col>37</xdr:col>
          <xdr:colOff>19050</xdr:colOff>
          <xdr:row>25</xdr:row>
          <xdr:rowOff>139700</xdr:rowOff>
        </xdr:to>
        <xdr:sp macro="" textlink="">
          <xdr:nvSpPr>
            <xdr:cNvPr id="91208" name="Option Button 36" hidden="1">
              <a:extLst>
                <a:ext uri="{63B3BB69-23CF-44E3-9099-C40C66FF867C}">
                  <a14:compatExt spid="_x0000_s9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27</xdr:row>
          <xdr:rowOff>6350</xdr:rowOff>
        </xdr:from>
        <xdr:to>
          <xdr:col>37</xdr:col>
          <xdr:colOff>76200</xdr:colOff>
          <xdr:row>27</xdr:row>
          <xdr:rowOff>146050</xdr:rowOff>
        </xdr:to>
        <xdr:sp macro="" textlink="">
          <xdr:nvSpPr>
            <xdr:cNvPr id="91209" name="Option Button 37" hidden="1">
              <a:extLst>
                <a:ext uri="{63B3BB69-23CF-44E3-9099-C40C66FF867C}">
                  <a14:compatExt spid="_x0000_s9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19050</xdr:rowOff>
        </xdr:from>
        <xdr:to>
          <xdr:col>37</xdr:col>
          <xdr:colOff>76200</xdr:colOff>
          <xdr:row>28</xdr:row>
          <xdr:rowOff>146050</xdr:rowOff>
        </xdr:to>
        <xdr:sp macro="" textlink="">
          <xdr:nvSpPr>
            <xdr:cNvPr id="91210" name="Option Button 38" hidden="1">
              <a:extLst>
                <a:ext uri="{63B3BB69-23CF-44E3-9099-C40C66FF867C}">
                  <a14:compatExt spid="_x0000_s9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171450</xdr:rowOff>
        </xdr:from>
        <xdr:to>
          <xdr:col>37</xdr:col>
          <xdr:colOff>69850</xdr:colOff>
          <xdr:row>30</xdr:row>
          <xdr:rowOff>0</xdr:rowOff>
        </xdr:to>
        <xdr:sp macro="" textlink="">
          <xdr:nvSpPr>
            <xdr:cNvPr id="91211" name="Option Button 39" hidden="1">
              <a:extLst>
                <a:ext uri="{63B3BB69-23CF-44E3-9099-C40C66FF867C}">
                  <a14:compatExt spid="_x0000_s9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31</xdr:row>
          <xdr:rowOff>6350</xdr:rowOff>
        </xdr:from>
        <xdr:to>
          <xdr:col>37</xdr:col>
          <xdr:colOff>76200</xdr:colOff>
          <xdr:row>32</xdr:row>
          <xdr:rowOff>0</xdr:rowOff>
        </xdr:to>
        <xdr:sp macro="" textlink="">
          <xdr:nvSpPr>
            <xdr:cNvPr id="91212" name="Option Button 40" hidden="1">
              <a:extLst>
                <a:ext uri="{63B3BB69-23CF-44E3-9099-C40C66FF867C}">
                  <a14:compatExt spid="_x0000_s9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31750</xdr:rowOff>
        </xdr:from>
        <xdr:to>
          <xdr:col>37</xdr:col>
          <xdr:colOff>76200</xdr:colOff>
          <xdr:row>32</xdr:row>
          <xdr:rowOff>139700</xdr:rowOff>
        </xdr:to>
        <xdr:sp macro="" textlink="">
          <xdr:nvSpPr>
            <xdr:cNvPr id="91213" name="Option Button 41" hidden="1">
              <a:extLst>
                <a:ext uri="{63B3BB69-23CF-44E3-9099-C40C66FF867C}">
                  <a14:compatExt spid="_x0000_s9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165100</xdr:rowOff>
        </xdr:from>
        <xdr:to>
          <xdr:col>37</xdr:col>
          <xdr:colOff>69850</xdr:colOff>
          <xdr:row>34</xdr:row>
          <xdr:rowOff>0</xdr:rowOff>
        </xdr:to>
        <xdr:sp macro="" textlink="">
          <xdr:nvSpPr>
            <xdr:cNvPr id="91214" name="Option Button 42" hidden="1">
              <a:extLst>
                <a:ext uri="{63B3BB69-23CF-44E3-9099-C40C66FF867C}">
                  <a14:compatExt spid="_x0000_s9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34</xdr:row>
          <xdr:rowOff>95250</xdr:rowOff>
        </xdr:from>
        <xdr:to>
          <xdr:col>29</xdr:col>
          <xdr:colOff>19050</xdr:colOff>
          <xdr:row>36</xdr:row>
          <xdr:rowOff>12700</xdr:rowOff>
        </xdr:to>
        <xdr:sp macro="" textlink="">
          <xdr:nvSpPr>
            <xdr:cNvPr id="91215" name="Option Button 43" hidden="1">
              <a:extLst>
                <a:ext uri="{63B3BB69-23CF-44E3-9099-C40C66FF867C}">
                  <a14:compatExt spid="_x0000_s9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36</xdr:row>
          <xdr:rowOff>165100</xdr:rowOff>
        </xdr:from>
        <xdr:to>
          <xdr:col>29</xdr:col>
          <xdr:colOff>25400</xdr:colOff>
          <xdr:row>38</xdr:row>
          <xdr:rowOff>12700</xdr:rowOff>
        </xdr:to>
        <xdr:sp macro="" textlink="">
          <xdr:nvSpPr>
            <xdr:cNvPr id="91216" name="Option Button 44" hidden="1">
              <a:extLst>
                <a:ext uri="{63B3BB69-23CF-44E3-9099-C40C66FF867C}">
                  <a14:compatExt spid="_x0000_s9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38</xdr:row>
          <xdr:rowOff>88900</xdr:rowOff>
        </xdr:from>
        <xdr:to>
          <xdr:col>29</xdr:col>
          <xdr:colOff>12700</xdr:colOff>
          <xdr:row>40</xdr:row>
          <xdr:rowOff>12700</xdr:rowOff>
        </xdr:to>
        <xdr:sp macro="" textlink="">
          <xdr:nvSpPr>
            <xdr:cNvPr id="91217" name="Option Button 45" hidden="1">
              <a:extLst>
                <a:ext uri="{63B3BB69-23CF-44E3-9099-C40C66FF867C}">
                  <a14:compatExt spid="_x0000_s9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40</xdr:row>
          <xdr:rowOff>171450</xdr:rowOff>
        </xdr:from>
        <xdr:to>
          <xdr:col>28</xdr:col>
          <xdr:colOff>107950</xdr:colOff>
          <xdr:row>42</xdr:row>
          <xdr:rowOff>19050</xdr:rowOff>
        </xdr:to>
        <xdr:sp macro="" textlink="">
          <xdr:nvSpPr>
            <xdr:cNvPr id="91218" name="Option Button 46" hidden="1">
              <a:extLst>
                <a:ext uri="{63B3BB69-23CF-44E3-9099-C40C66FF867C}">
                  <a14:compatExt spid="_x0000_s9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101600</xdr:colOff>
          <xdr:row>38</xdr:row>
          <xdr:rowOff>44450</xdr:rowOff>
        </xdr:from>
        <xdr:to>
          <xdr:col>30</xdr:col>
          <xdr:colOff>69850</xdr:colOff>
          <xdr:row>43</xdr:row>
          <xdr:rowOff>0</xdr:rowOff>
        </xdr:to>
        <xdr:sp macro="" textlink="">
          <xdr:nvSpPr>
            <xdr:cNvPr id="91219" name="Group Box 47" hidden="1">
              <a:extLst>
                <a:ext uri="{63B3BB69-23CF-44E3-9099-C40C66FF867C}">
                  <a14:compatExt spid="_x0000_s911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34</xdr:row>
          <xdr:rowOff>82550</xdr:rowOff>
        </xdr:from>
        <xdr:to>
          <xdr:col>37</xdr:col>
          <xdr:colOff>82550</xdr:colOff>
          <xdr:row>36</xdr:row>
          <xdr:rowOff>12700</xdr:rowOff>
        </xdr:to>
        <xdr:sp macro="" textlink="">
          <xdr:nvSpPr>
            <xdr:cNvPr id="91220" name="Option Button 48" hidden="1">
              <a:extLst>
                <a:ext uri="{63B3BB69-23CF-44E3-9099-C40C66FF867C}">
                  <a14:compatExt spid="_x0000_s9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36</xdr:row>
          <xdr:rowOff>158750</xdr:rowOff>
        </xdr:from>
        <xdr:to>
          <xdr:col>37</xdr:col>
          <xdr:colOff>82550</xdr:colOff>
          <xdr:row>38</xdr:row>
          <xdr:rowOff>6350</xdr:rowOff>
        </xdr:to>
        <xdr:sp macro="" textlink="">
          <xdr:nvSpPr>
            <xdr:cNvPr id="91221" name="Option Button 49" hidden="1">
              <a:extLst>
                <a:ext uri="{63B3BB69-23CF-44E3-9099-C40C66FF867C}">
                  <a14:compatExt spid="_x0000_s9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5"/>
          <a:chExt cx="303832" cy="486864"/>
        </a:xfrm>
      </xdr:grpSpPr>
      <xdr:sp macro="" textlink="">
        <xdr:nvSpPr>
          <xdr:cNvPr id="79873" name="Option Button 1" hidden="1">
            <a:extLst>
              <a:ext uri="{63B3BB69-23CF-44E3-9099-C40C66FF867C}">
                <a14:compatExt xmlns:a14="http://schemas.microsoft.com/office/drawing/2010/main" spid="_x0000_s79873"/>
              </a:ext>
              <a:ext uri="{FF2B5EF4-FFF2-40B4-BE49-F238E27FC236}">
                <a16:creationId xmlns:a16="http://schemas.microsoft.com/office/drawing/2014/main" id="{00000000-0008-0000-0A00-000001380100}"/>
              </a:ext>
            </a:extLst>
          </xdr:cNvPr>
          <xdr:cNvSpPr/>
        </xdr:nvSpPr>
        <xdr:spPr bwMode="auto">
          <a:xfrm>
            <a:off x="4501773" y="3772585"/>
            <a:ext cx="303832" cy="248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xmlns:a14="http://schemas.microsoft.com/office/drawing/2010/main" spid="_x0000_s79874"/>
              </a:ext>
              <a:ext uri="{FF2B5EF4-FFF2-40B4-BE49-F238E27FC236}">
                <a16:creationId xmlns:a16="http://schemas.microsoft.com/office/drawing/2014/main" id="{00000000-0008-0000-0A00-000002380100}"/>
              </a:ext>
            </a:extLst>
          </xdr:cNvPr>
          <xdr:cNvSpPr/>
        </xdr:nvSpPr>
        <xdr:spPr bwMode="auto">
          <a:xfrm>
            <a:off x="4501773" y="4021325"/>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9"/>
          <a:chExt cx="301792" cy="780068"/>
        </a:xfrm>
      </xdr:grpSpPr>
      <xdr:sp macro="" textlink="">
        <xdr:nvSpPr>
          <xdr:cNvPr id="79875" name="Option Button 3" hidden="1">
            <a:extLst>
              <a:ext uri="{63B3BB69-23CF-44E3-9099-C40C66FF867C}">
                <a14:compatExt xmlns:a14="http://schemas.microsoft.com/office/drawing/2010/main" spid="_x0000_s79875"/>
              </a:ext>
              <a:ext uri="{FF2B5EF4-FFF2-40B4-BE49-F238E27FC236}">
                <a16:creationId xmlns:a16="http://schemas.microsoft.com/office/drawing/2014/main" id="{00000000-0008-0000-0A00-000003380100}"/>
              </a:ext>
            </a:extLst>
          </xdr:cNvPr>
          <xdr:cNvSpPr/>
        </xdr:nvSpPr>
        <xdr:spPr bwMode="auto">
          <a:xfrm>
            <a:off x="4479758" y="4496299"/>
            <a:ext cx="301792" cy="2381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xmlns:a14="http://schemas.microsoft.com/office/drawing/2010/main"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xmlns:a14="http://schemas.microsoft.com/office/drawing/2010/main" spid="_x0000_s79877"/>
              </a:ext>
              <a:ext uri="{FF2B5EF4-FFF2-40B4-BE49-F238E27FC236}">
                <a16:creationId xmlns:a16="http://schemas.microsoft.com/office/drawing/2014/main" id="{00000000-0008-0000-0A00-000005380100}"/>
              </a:ext>
            </a:extLst>
          </xdr:cNvPr>
          <xdr:cNvSpPr/>
        </xdr:nvSpPr>
        <xdr:spPr bwMode="auto">
          <a:xfrm>
            <a:off x="4479758" y="5028214"/>
            <a:ext cx="301792" cy="2481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6"/>
          <a:chExt cx="308371" cy="762872"/>
        </a:xfrm>
      </xdr:grpSpPr>
      <xdr:sp macro="" textlink="">
        <xdr:nvSpPr>
          <xdr:cNvPr id="79878" name="Option Button 6" hidden="1">
            <a:extLst>
              <a:ext uri="{63B3BB69-23CF-44E3-9099-C40C66FF867C}">
                <a14:compatExt xmlns:a14="http://schemas.microsoft.com/office/drawing/2010/main" spid="_x0000_s79878"/>
              </a:ext>
              <a:ext uri="{FF2B5EF4-FFF2-40B4-BE49-F238E27FC236}">
                <a16:creationId xmlns:a16="http://schemas.microsoft.com/office/drawing/2014/main" id="{00000000-0008-0000-0A00-000006380100}"/>
              </a:ext>
            </a:extLst>
          </xdr:cNvPr>
          <xdr:cNvSpPr/>
        </xdr:nvSpPr>
        <xdr:spPr bwMode="auto">
          <a:xfrm>
            <a:off x="4549825" y="5456626"/>
            <a:ext cx="308371" cy="2381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xmlns:a14="http://schemas.microsoft.com/office/drawing/2010/main"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xmlns:a14="http://schemas.microsoft.com/office/drawing/2010/main" spid="_x0000_s79880"/>
              </a:ext>
              <a:ext uri="{FF2B5EF4-FFF2-40B4-BE49-F238E27FC236}">
                <a16:creationId xmlns:a16="http://schemas.microsoft.com/office/drawing/2014/main" id="{00000000-0008-0000-0A00-000008380100}"/>
              </a:ext>
            </a:extLst>
          </xdr:cNvPr>
          <xdr:cNvSpPr/>
        </xdr:nvSpPr>
        <xdr:spPr bwMode="auto">
          <a:xfrm>
            <a:off x="4549825" y="6000425"/>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xmlns:a14="http://schemas.microsoft.com/office/drawing/2010/main"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xmlns:a14="http://schemas.microsoft.com/office/drawing/2010/main"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42"/>
          <a:chExt cx="301792" cy="494770"/>
        </a:xfrm>
      </xdr:grpSpPr>
      <xdr:sp macro="" textlink="">
        <xdr:nvSpPr>
          <xdr:cNvPr id="79883" name="Option Button 11" hidden="1">
            <a:extLst>
              <a:ext uri="{63B3BB69-23CF-44E3-9099-C40C66FF867C}">
                <a14:compatExt xmlns:a14="http://schemas.microsoft.com/office/drawing/2010/main" spid="_x0000_s79883"/>
              </a:ext>
              <a:ext uri="{FF2B5EF4-FFF2-40B4-BE49-F238E27FC236}">
                <a16:creationId xmlns:a16="http://schemas.microsoft.com/office/drawing/2014/main" id="{00000000-0008-0000-0A00-00000B380100}"/>
              </a:ext>
            </a:extLst>
          </xdr:cNvPr>
          <xdr:cNvSpPr/>
        </xdr:nvSpPr>
        <xdr:spPr bwMode="auto">
          <a:xfrm>
            <a:off x="5763126" y="8931942"/>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xmlns:a14="http://schemas.microsoft.com/office/drawing/2010/main" spid="_x0000_s79884"/>
              </a:ext>
              <a:ext uri="{FF2B5EF4-FFF2-40B4-BE49-F238E27FC236}">
                <a16:creationId xmlns:a16="http://schemas.microsoft.com/office/drawing/2014/main" id="{00000000-0008-0000-0A00-00000C380100}"/>
              </a:ext>
            </a:extLst>
          </xdr:cNvPr>
          <xdr:cNvSpPr/>
        </xdr:nvSpPr>
        <xdr:spPr bwMode="auto">
          <a:xfrm>
            <a:off x="5763126" y="920763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xmlns:a14="http://schemas.microsoft.com/office/drawing/2010/main"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xmlns:a14="http://schemas.microsoft.com/office/drawing/2010/main"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xmlns:a14="http://schemas.microsoft.com/office/drawing/2010/main"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xmlns:a14="http://schemas.microsoft.com/office/drawing/2010/main"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xmlns:a14="http://schemas.microsoft.com/office/drawing/2010/main"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xmlns:a14="http://schemas.microsoft.com/office/drawing/2010/main"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xmlns:a14="http://schemas.microsoft.com/office/drawing/2010/main"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xmlns:a14="http://schemas.microsoft.com/office/drawing/2010/main"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xmlns:a14="http://schemas.microsoft.com/office/drawing/2010/main"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xmlns:a14="http://schemas.microsoft.com/office/drawing/2010/main"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xmlns:a14="http://schemas.microsoft.com/office/drawing/2010/main"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xmlns:a14="http://schemas.microsoft.com/office/drawing/2010/main"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xmlns:a14="http://schemas.microsoft.com/office/drawing/2010/main"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xmlns:a14="http://schemas.microsoft.com/office/drawing/2010/main"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xmlns:a14="http://schemas.microsoft.com/office/drawing/2010/main"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xmlns:a14="http://schemas.microsoft.com/office/drawing/2010/main"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xmlns:a14="http://schemas.microsoft.com/office/drawing/2010/main"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03" y="8168763"/>
          <a:chExt cx="217614" cy="792542"/>
        </a:xfrm>
      </xdr:grpSpPr>
      <xdr:sp macro="" textlink="">
        <xdr:nvSpPr>
          <xdr:cNvPr id="79902" name="Option Button 30" hidden="1">
            <a:extLst>
              <a:ext uri="{63B3BB69-23CF-44E3-9099-C40C66FF867C}">
                <a14:compatExt xmlns:a14="http://schemas.microsoft.com/office/drawing/2010/main" spid="_x0000_s79902"/>
              </a:ext>
              <a:ext uri="{FF2B5EF4-FFF2-40B4-BE49-F238E27FC236}">
                <a16:creationId xmlns:a16="http://schemas.microsoft.com/office/drawing/2014/main" id="{00000000-0008-0000-0A00-00001E380100}"/>
              </a:ext>
            </a:extLst>
          </xdr:cNvPr>
          <xdr:cNvSpPr/>
        </xdr:nvSpPr>
        <xdr:spPr bwMode="auto">
          <a:xfrm>
            <a:off x="5768050" y="8168763"/>
            <a:ext cx="217067"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xmlns:a14="http://schemas.microsoft.com/office/drawing/2010/main" spid="_x0000_s79903"/>
              </a:ext>
              <a:ext uri="{FF2B5EF4-FFF2-40B4-BE49-F238E27FC236}">
                <a16:creationId xmlns:a16="http://schemas.microsoft.com/office/drawing/2014/main" id="{00000000-0008-0000-0A00-00001F380100}"/>
              </a:ext>
            </a:extLst>
          </xdr:cNvPr>
          <xdr:cNvSpPr/>
        </xdr:nvSpPr>
        <xdr:spPr bwMode="auto">
          <a:xfrm>
            <a:off x="5767503" y="8723179"/>
            <a:ext cx="216068"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xmlns:a14="http://schemas.microsoft.com/office/drawing/2010/main"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xmlns:a14="http://schemas.microsoft.com/office/drawing/2010/main"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xmlns:a14="http://schemas.microsoft.com/office/drawing/2010/main"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xmlns:a14="http://schemas.microsoft.com/office/drawing/2010/main"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xmlns:a14="http://schemas.microsoft.com/office/drawing/2010/main"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xmlns:a14="http://schemas.microsoft.com/office/drawing/2010/main"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xmlns:a14="http://schemas.microsoft.com/office/drawing/2010/main"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xmlns:a14="http://schemas.microsoft.com/office/drawing/2010/main"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xmlns:a14="http://schemas.microsoft.com/office/drawing/2010/main"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xmlns:a14="http://schemas.microsoft.com/office/drawing/2010/main"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xmlns:a14="http://schemas.microsoft.com/office/drawing/2010/main"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xmlns:a14="http://schemas.microsoft.com/office/drawing/2010/main"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xmlns:a14="http://schemas.microsoft.com/office/drawing/2010/main"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32" y="8166009"/>
          <a:chExt cx="208651" cy="749832"/>
        </a:xfrm>
      </xdr:grpSpPr>
      <xdr:sp macro="" textlink="">
        <xdr:nvSpPr>
          <xdr:cNvPr id="79917" name="Option Button 45" hidden="1">
            <a:extLst>
              <a:ext uri="{63B3BB69-23CF-44E3-9099-C40C66FF867C}">
                <a14:compatExt xmlns:a14="http://schemas.microsoft.com/office/drawing/2010/main" spid="_x0000_s79917"/>
              </a:ext>
              <a:ext uri="{FF2B5EF4-FFF2-40B4-BE49-F238E27FC236}">
                <a16:creationId xmlns:a16="http://schemas.microsoft.com/office/drawing/2014/main" id="{00000000-0008-0000-0A00-00002D380100}"/>
              </a:ext>
            </a:extLst>
          </xdr:cNvPr>
          <xdr:cNvSpPr/>
        </xdr:nvSpPr>
        <xdr:spPr bwMode="auto">
          <a:xfrm>
            <a:off x="4540572" y="8166009"/>
            <a:ext cx="207111" cy="2403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xmlns:a14="http://schemas.microsoft.com/office/drawing/2010/main" spid="_x0000_s79918"/>
              </a:ext>
              <a:ext uri="{FF2B5EF4-FFF2-40B4-BE49-F238E27FC236}">
                <a16:creationId xmlns:a16="http://schemas.microsoft.com/office/drawing/2014/main" id="{00000000-0008-0000-0A00-00002E380100}"/>
              </a:ext>
            </a:extLst>
          </xdr:cNvPr>
          <xdr:cNvSpPr/>
        </xdr:nvSpPr>
        <xdr:spPr bwMode="auto">
          <a:xfrm>
            <a:off x="4539032" y="8640724"/>
            <a:ext cx="186516" cy="2751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xmlns:a14="http://schemas.microsoft.com/office/drawing/2010/main"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30" y="7305247"/>
          <a:chExt cx="210544" cy="718070"/>
        </a:xfrm>
      </xdr:grpSpPr>
      <xdr:sp macro="" textlink="">
        <xdr:nvSpPr>
          <xdr:cNvPr id="79953" name="Option Button 81" hidden="1">
            <a:extLst>
              <a:ext uri="{63B3BB69-23CF-44E3-9099-C40C66FF867C}">
                <a14:compatExt xmlns:a14="http://schemas.microsoft.com/office/drawing/2010/main" spid="_x0000_s79953"/>
              </a:ext>
              <a:ext uri="{FF2B5EF4-FFF2-40B4-BE49-F238E27FC236}">
                <a16:creationId xmlns:a16="http://schemas.microsoft.com/office/drawing/2014/main" id="{00000000-0008-0000-0A00-000051380100}"/>
              </a:ext>
            </a:extLst>
          </xdr:cNvPr>
          <xdr:cNvSpPr/>
        </xdr:nvSpPr>
        <xdr:spPr bwMode="auto">
          <a:xfrm>
            <a:off x="5898930" y="7305247"/>
            <a:ext cx="206990" cy="2477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xmlns:a14="http://schemas.microsoft.com/office/drawing/2010/main" spid="_x0000_s79954"/>
              </a:ext>
              <a:ext uri="{FF2B5EF4-FFF2-40B4-BE49-F238E27FC236}">
                <a16:creationId xmlns:a16="http://schemas.microsoft.com/office/drawing/2014/main" id="{00000000-0008-0000-0A00-000052380100}"/>
              </a:ext>
            </a:extLst>
          </xdr:cNvPr>
          <xdr:cNvSpPr/>
        </xdr:nvSpPr>
        <xdr:spPr bwMode="auto">
          <a:xfrm>
            <a:off x="5900065" y="7775525"/>
            <a:ext cx="209409" cy="2477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27</xdr:col>
          <xdr:colOff>95250</xdr:colOff>
          <xdr:row>20</xdr:row>
          <xdr:rowOff>12700</xdr:rowOff>
        </xdr:from>
        <xdr:to>
          <xdr:col>29</xdr:col>
          <xdr:colOff>82550</xdr:colOff>
          <xdr:row>21</xdr:row>
          <xdr:rowOff>6350</xdr:rowOff>
        </xdr:to>
        <xdr:sp macro="" textlink="">
          <xdr:nvSpPr>
            <xdr:cNvPr id="53" name="Option Button 1" hidden="1">
              <a:extLst>
                <a:ext uri="{63B3BB69-23CF-44E3-9099-C40C66FF867C}">
                  <a14:compatExt spid="_x0000_s79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21</xdr:row>
          <xdr:rowOff>6350</xdr:rowOff>
        </xdr:from>
        <xdr:to>
          <xdr:col>29</xdr:col>
          <xdr:colOff>82550</xdr:colOff>
          <xdr:row>22</xdr:row>
          <xdr:rowOff>0</xdr:rowOff>
        </xdr:to>
        <xdr:sp macro="" textlink="">
          <xdr:nvSpPr>
            <xdr:cNvPr id="54" name="Option Button 2" hidden="1">
              <a:extLst>
                <a:ext uri="{63B3BB69-23CF-44E3-9099-C40C66FF867C}">
                  <a14:compatExt spid="_x0000_s79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23</xdr:row>
          <xdr:rowOff>6350</xdr:rowOff>
        </xdr:from>
        <xdr:to>
          <xdr:col>29</xdr:col>
          <xdr:colOff>76200</xdr:colOff>
          <xdr:row>23</xdr:row>
          <xdr:rowOff>152400</xdr:rowOff>
        </xdr:to>
        <xdr:sp macro="" textlink="">
          <xdr:nvSpPr>
            <xdr:cNvPr id="55" name="Option Button 3" hidden="1">
              <a:extLst>
                <a:ext uri="{63B3BB69-23CF-44E3-9099-C40C66FF867C}">
                  <a14:compatExt spid="_x0000_s79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24</xdr:row>
          <xdr:rowOff>19050</xdr:rowOff>
        </xdr:from>
        <xdr:to>
          <xdr:col>29</xdr:col>
          <xdr:colOff>76200</xdr:colOff>
          <xdr:row>24</xdr:row>
          <xdr:rowOff>165100</xdr:rowOff>
        </xdr:to>
        <xdr:sp macro="" textlink="">
          <xdr:nvSpPr>
            <xdr:cNvPr id="56" name="Option Button 4" hidden="1">
              <a:extLst>
                <a:ext uri="{63B3BB69-23CF-44E3-9099-C40C66FF867C}">
                  <a14:compatExt spid="_x0000_s79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25</xdr:row>
          <xdr:rowOff>0</xdr:rowOff>
        </xdr:from>
        <xdr:to>
          <xdr:col>29</xdr:col>
          <xdr:colOff>76200</xdr:colOff>
          <xdr:row>26</xdr:row>
          <xdr:rowOff>0</xdr:rowOff>
        </xdr:to>
        <xdr:sp macro="" textlink="">
          <xdr:nvSpPr>
            <xdr:cNvPr id="57" name="Option Button 5" hidden="1">
              <a:extLst>
                <a:ext uri="{63B3BB69-23CF-44E3-9099-C40C66FF867C}">
                  <a14:compatExt spid="_x0000_s79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27</xdr:row>
          <xdr:rowOff>6350</xdr:rowOff>
        </xdr:from>
        <xdr:to>
          <xdr:col>29</xdr:col>
          <xdr:colOff>76200</xdr:colOff>
          <xdr:row>27</xdr:row>
          <xdr:rowOff>152400</xdr:rowOff>
        </xdr:to>
        <xdr:sp macro="" textlink="">
          <xdr:nvSpPr>
            <xdr:cNvPr id="58" name="Option Button 6" hidden="1">
              <a:extLst>
                <a:ext uri="{63B3BB69-23CF-44E3-9099-C40C66FF867C}">
                  <a14:compatExt spid="_x0000_s79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28</xdr:row>
          <xdr:rowOff>19050</xdr:rowOff>
        </xdr:from>
        <xdr:to>
          <xdr:col>29</xdr:col>
          <xdr:colOff>76200</xdr:colOff>
          <xdr:row>28</xdr:row>
          <xdr:rowOff>158750</xdr:rowOff>
        </xdr:to>
        <xdr:sp macro="" textlink="">
          <xdr:nvSpPr>
            <xdr:cNvPr id="59" name="Option Button 7" hidden="1">
              <a:extLst>
                <a:ext uri="{63B3BB69-23CF-44E3-9099-C40C66FF867C}">
                  <a14:compatExt spid="_x0000_s79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29</xdr:row>
          <xdr:rowOff>6350</xdr:rowOff>
        </xdr:from>
        <xdr:to>
          <xdr:col>29</xdr:col>
          <xdr:colOff>76200</xdr:colOff>
          <xdr:row>29</xdr:row>
          <xdr:rowOff>139700</xdr:rowOff>
        </xdr:to>
        <xdr:sp macro="" textlink="">
          <xdr:nvSpPr>
            <xdr:cNvPr id="60" name="Option Button 8" hidden="1">
              <a:extLst>
                <a:ext uri="{63B3BB69-23CF-44E3-9099-C40C66FF867C}">
                  <a14:compatExt spid="_x0000_s79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95250</xdr:rowOff>
        </xdr:from>
        <xdr:to>
          <xdr:col>29</xdr:col>
          <xdr:colOff>69850</xdr:colOff>
          <xdr:row>44</xdr:row>
          <xdr:rowOff>19050</xdr:rowOff>
        </xdr:to>
        <xdr:sp macro="" textlink="">
          <xdr:nvSpPr>
            <xdr:cNvPr id="61" name="Option Button 9" hidden="1">
              <a:extLst>
                <a:ext uri="{63B3BB69-23CF-44E3-9099-C40C66FF867C}">
                  <a14:compatExt spid="_x0000_s79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43</xdr:row>
          <xdr:rowOff>139700</xdr:rowOff>
        </xdr:from>
        <xdr:to>
          <xdr:col>29</xdr:col>
          <xdr:colOff>69850</xdr:colOff>
          <xdr:row>45</xdr:row>
          <xdr:rowOff>6350</xdr:rowOff>
        </xdr:to>
        <xdr:sp macro="" textlink="">
          <xdr:nvSpPr>
            <xdr:cNvPr id="62" name="Option Button 10" hidden="1">
              <a:extLst>
                <a:ext uri="{63B3BB69-23CF-44E3-9099-C40C66FF867C}">
                  <a14:compatExt spid="_x0000_s79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43</xdr:row>
          <xdr:rowOff>12700</xdr:rowOff>
        </xdr:from>
        <xdr:to>
          <xdr:col>37</xdr:col>
          <xdr:colOff>76200</xdr:colOff>
          <xdr:row>43</xdr:row>
          <xdr:rowOff>133350</xdr:rowOff>
        </xdr:to>
        <xdr:sp macro="" textlink="">
          <xdr:nvSpPr>
            <xdr:cNvPr id="63" name="Option Button 11" hidden="1">
              <a:extLst>
                <a:ext uri="{63B3BB69-23CF-44E3-9099-C40C66FF867C}">
                  <a14:compatExt spid="_x0000_s79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44</xdr:row>
          <xdr:rowOff>12700</xdr:rowOff>
        </xdr:from>
        <xdr:to>
          <xdr:col>37</xdr:col>
          <xdr:colOff>76200</xdr:colOff>
          <xdr:row>44</xdr:row>
          <xdr:rowOff>120650</xdr:rowOff>
        </xdr:to>
        <xdr:sp macro="" textlink="">
          <xdr:nvSpPr>
            <xdr:cNvPr id="79872" name="Option Button 12" hidden="1">
              <a:extLst>
                <a:ext uri="{63B3BB69-23CF-44E3-9099-C40C66FF867C}">
                  <a14:compatExt spid="_x0000_s79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69850</xdr:colOff>
          <xdr:row>19</xdr:row>
          <xdr:rowOff>76200</xdr:rowOff>
        </xdr:from>
        <xdr:to>
          <xdr:col>29</xdr:col>
          <xdr:colOff>57150</xdr:colOff>
          <xdr:row>22</xdr:row>
          <xdr:rowOff>63500</xdr:rowOff>
        </xdr:to>
        <xdr:sp macro="" textlink="">
          <xdr:nvSpPr>
            <xdr:cNvPr id="79920" name="Group Box 13" hidden="1">
              <a:extLst>
                <a:ext uri="{63B3BB69-23CF-44E3-9099-C40C66FF867C}">
                  <a14:compatExt spid="_x0000_s798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22</xdr:row>
          <xdr:rowOff>88900</xdr:rowOff>
        </xdr:from>
        <xdr:to>
          <xdr:col>30</xdr:col>
          <xdr:colOff>38100</xdr:colOff>
          <xdr:row>27</xdr:row>
          <xdr:rowOff>19050</xdr:rowOff>
        </xdr:to>
        <xdr:sp macro="" textlink="">
          <xdr:nvSpPr>
            <xdr:cNvPr id="79921" name="Group Box 14" hidden="1">
              <a:extLst>
                <a:ext uri="{63B3BB69-23CF-44E3-9099-C40C66FF867C}">
                  <a14:compatExt spid="_x0000_s798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26</xdr:row>
          <xdr:rowOff>69850</xdr:rowOff>
        </xdr:from>
        <xdr:to>
          <xdr:col>30</xdr:col>
          <xdr:colOff>38100</xdr:colOff>
          <xdr:row>30</xdr:row>
          <xdr:rowOff>88900</xdr:rowOff>
        </xdr:to>
        <xdr:sp macro="" textlink="">
          <xdr:nvSpPr>
            <xdr:cNvPr id="79922" name="Group Box 15" hidden="1">
              <a:extLst>
                <a:ext uri="{63B3BB69-23CF-44E3-9099-C40C66FF867C}">
                  <a14:compatExt spid="_x0000_s798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30</xdr:row>
          <xdr:rowOff>88900</xdr:rowOff>
        </xdr:from>
        <xdr:to>
          <xdr:col>30</xdr:col>
          <xdr:colOff>38100</xdr:colOff>
          <xdr:row>35</xdr:row>
          <xdr:rowOff>0</xdr:rowOff>
        </xdr:to>
        <xdr:sp macro="" textlink="">
          <xdr:nvSpPr>
            <xdr:cNvPr id="79923" name="Group Box 16" hidden="1">
              <a:extLst>
                <a:ext uri="{63B3BB69-23CF-44E3-9099-C40C66FF867C}">
                  <a14:compatExt spid="_x0000_s798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31</xdr:row>
          <xdr:rowOff>6350</xdr:rowOff>
        </xdr:from>
        <xdr:to>
          <xdr:col>29</xdr:col>
          <xdr:colOff>76200</xdr:colOff>
          <xdr:row>32</xdr:row>
          <xdr:rowOff>6350</xdr:rowOff>
        </xdr:to>
        <xdr:sp macro="" textlink="">
          <xdr:nvSpPr>
            <xdr:cNvPr id="79924" name="Option Button 17" hidden="1">
              <a:extLst>
                <a:ext uri="{63B3BB69-23CF-44E3-9099-C40C66FF867C}">
                  <a14:compatExt spid="_x0000_s79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32</xdr:row>
          <xdr:rowOff>31750</xdr:rowOff>
        </xdr:from>
        <xdr:to>
          <xdr:col>29</xdr:col>
          <xdr:colOff>76200</xdr:colOff>
          <xdr:row>32</xdr:row>
          <xdr:rowOff>152400</xdr:rowOff>
        </xdr:to>
        <xdr:sp macro="" textlink="">
          <xdr:nvSpPr>
            <xdr:cNvPr id="79925" name="Option Button 18" hidden="1">
              <a:extLst>
                <a:ext uri="{63B3BB69-23CF-44E3-9099-C40C66FF867C}">
                  <a14:compatExt spid="_x0000_s79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33</xdr:row>
          <xdr:rowOff>6350</xdr:rowOff>
        </xdr:from>
        <xdr:to>
          <xdr:col>29</xdr:col>
          <xdr:colOff>76200</xdr:colOff>
          <xdr:row>34</xdr:row>
          <xdr:rowOff>0</xdr:rowOff>
        </xdr:to>
        <xdr:sp macro="" textlink="">
          <xdr:nvSpPr>
            <xdr:cNvPr id="79926" name="Option Button 19" hidden="1">
              <a:extLst>
                <a:ext uri="{63B3BB69-23CF-44E3-9099-C40C66FF867C}">
                  <a14:compatExt spid="_x0000_s79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34</xdr:row>
          <xdr:rowOff>25400</xdr:rowOff>
        </xdr:from>
        <xdr:to>
          <xdr:col>30</xdr:col>
          <xdr:colOff>114300</xdr:colOff>
          <xdr:row>38</xdr:row>
          <xdr:rowOff>63500</xdr:rowOff>
        </xdr:to>
        <xdr:sp macro="" textlink="">
          <xdr:nvSpPr>
            <xdr:cNvPr id="79927" name="Group Box 20" hidden="1">
              <a:extLst>
                <a:ext uri="{63B3BB69-23CF-44E3-9099-C40C66FF867C}">
                  <a14:compatExt spid="_x0000_s798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42</xdr:row>
          <xdr:rowOff>57150</xdr:rowOff>
        </xdr:from>
        <xdr:to>
          <xdr:col>29</xdr:col>
          <xdr:colOff>101600</xdr:colOff>
          <xdr:row>45</xdr:row>
          <xdr:rowOff>69850</xdr:rowOff>
        </xdr:to>
        <xdr:sp macro="" textlink="">
          <xdr:nvSpPr>
            <xdr:cNvPr id="79928" name="Group Box 21" hidden="1">
              <a:extLst>
                <a:ext uri="{63B3BB69-23CF-44E3-9099-C40C66FF867C}">
                  <a14:compatExt spid="_x0000_s798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25400</xdr:colOff>
          <xdr:row>26</xdr:row>
          <xdr:rowOff>88900</xdr:rowOff>
        </xdr:from>
        <xdr:to>
          <xdr:col>38</xdr:col>
          <xdr:colOff>50800</xdr:colOff>
          <xdr:row>31</xdr:row>
          <xdr:rowOff>19050</xdr:rowOff>
        </xdr:to>
        <xdr:sp macro="" textlink="">
          <xdr:nvSpPr>
            <xdr:cNvPr id="79929" name="Group Box 22" hidden="1">
              <a:extLst>
                <a:ext uri="{63B3BB69-23CF-44E3-9099-C40C66FF867C}">
                  <a14:compatExt spid="_x0000_s798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30</xdr:row>
          <xdr:rowOff>76200</xdr:rowOff>
        </xdr:from>
        <xdr:to>
          <xdr:col>39</xdr:col>
          <xdr:colOff>19050</xdr:colOff>
          <xdr:row>34</xdr:row>
          <xdr:rowOff>82550</xdr:rowOff>
        </xdr:to>
        <xdr:sp macro="" textlink="">
          <xdr:nvSpPr>
            <xdr:cNvPr id="79930" name="Group Box 23" hidden="1">
              <a:extLst>
                <a:ext uri="{63B3BB69-23CF-44E3-9099-C40C66FF867C}">
                  <a14:compatExt spid="_x0000_s798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101600</xdr:colOff>
          <xdr:row>34</xdr:row>
          <xdr:rowOff>6350</xdr:rowOff>
        </xdr:from>
        <xdr:to>
          <xdr:col>38</xdr:col>
          <xdr:colOff>57150</xdr:colOff>
          <xdr:row>38</xdr:row>
          <xdr:rowOff>57150</xdr:rowOff>
        </xdr:to>
        <xdr:sp macro="" textlink="">
          <xdr:nvSpPr>
            <xdr:cNvPr id="79931" name="Group Box 24" hidden="1">
              <a:extLst>
                <a:ext uri="{63B3BB69-23CF-44E3-9099-C40C66FF867C}">
                  <a14:compatExt spid="_x0000_s798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69850</xdr:rowOff>
        </xdr:from>
        <xdr:to>
          <xdr:col>38</xdr:col>
          <xdr:colOff>107950</xdr:colOff>
          <xdr:row>42</xdr:row>
          <xdr:rowOff>57150</xdr:rowOff>
        </xdr:to>
        <xdr:sp macro="" textlink="">
          <xdr:nvSpPr>
            <xdr:cNvPr id="79932" name="Group Box 25" hidden="1">
              <a:extLst>
                <a:ext uri="{63B3BB69-23CF-44E3-9099-C40C66FF867C}">
                  <a14:compatExt spid="_x0000_s798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42</xdr:row>
          <xdr:rowOff>25400</xdr:rowOff>
        </xdr:from>
        <xdr:to>
          <xdr:col>38</xdr:col>
          <xdr:colOff>38100</xdr:colOff>
          <xdr:row>46</xdr:row>
          <xdr:rowOff>44450</xdr:rowOff>
        </xdr:to>
        <xdr:sp macro="" textlink="">
          <xdr:nvSpPr>
            <xdr:cNvPr id="79933" name="Group Box 26" hidden="1">
              <a:extLst>
                <a:ext uri="{63B3BB69-23CF-44E3-9099-C40C66FF867C}">
                  <a14:compatExt spid="_x0000_s798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19</xdr:row>
          <xdr:rowOff>82550</xdr:rowOff>
        </xdr:from>
        <xdr:to>
          <xdr:col>30</xdr:col>
          <xdr:colOff>31750</xdr:colOff>
          <xdr:row>23</xdr:row>
          <xdr:rowOff>57150</xdr:rowOff>
        </xdr:to>
        <xdr:sp macro="" textlink="">
          <xdr:nvSpPr>
            <xdr:cNvPr id="79934" name="Group Box 27" hidden="1">
              <a:extLst>
                <a:ext uri="{63B3BB69-23CF-44E3-9099-C40C66FF867C}">
                  <a14:compatExt spid="_x0000_s798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19</xdr:row>
          <xdr:rowOff>114300</xdr:rowOff>
        </xdr:from>
        <xdr:to>
          <xdr:col>38</xdr:col>
          <xdr:colOff>44450</xdr:colOff>
          <xdr:row>23</xdr:row>
          <xdr:rowOff>57150</xdr:rowOff>
        </xdr:to>
        <xdr:sp macro="" textlink="">
          <xdr:nvSpPr>
            <xdr:cNvPr id="79935" name="Group Box 28" hidden="1">
              <a:extLst>
                <a:ext uri="{63B3BB69-23CF-44E3-9099-C40C66FF867C}">
                  <a14:compatExt spid="_x0000_s799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44450</xdr:colOff>
          <xdr:row>22</xdr:row>
          <xdr:rowOff>63500</xdr:rowOff>
        </xdr:from>
        <xdr:to>
          <xdr:col>38</xdr:col>
          <xdr:colOff>38100</xdr:colOff>
          <xdr:row>27</xdr:row>
          <xdr:rowOff>31750</xdr:rowOff>
        </xdr:to>
        <xdr:sp macro="" textlink="">
          <xdr:nvSpPr>
            <xdr:cNvPr id="79936" name="Group Box 29" hidden="1">
              <a:extLst>
                <a:ext uri="{63B3BB69-23CF-44E3-9099-C40C66FF867C}">
                  <a14:compatExt spid="_x0000_s799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39</xdr:row>
          <xdr:rowOff>0</xdr:rowOff>
        </xdr:from>
        <xdr:to>
          <xdr:col>37</xdr:col>
          <xdr:colOff>25400</xdr:colOff>
          <xdr:row>39</xdr:row>
          <xdr:rowOff>139700</xdr:rowOff>
        </xdr:to>
        <xdr:sp macro="" textlink="">
          <xdr:nvSpPr>
            <xdr:cNvPr id="79937" name="Option Button 30" hidden="1">
              <a:extLst>
                <a:ext uri="{63B3BB69-23CF-44E3-9099-C40C66FF867C}">
                  <a14:compatExt spid="_x0000_s79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40</xdr:row>
          <xdr:rowOff>184150</xdr:rowOff>
        </xdr:from>
        <xdr:to>
          <xdr:col>37</xdr:col>
          <xdr:colOff>19050</xdr:colOff>
          <xdr:row>41</xdr:row>
          <xdr:rowOff>133350</xdr:rowOff>
        </xdr:to>
        <xdr:sp macro="" textlink="">
          <xdr:nvSpPr>
            <xdr:cNvPr id="79938" name="Option Button 31" hidden="1">
              <a:extLst>
                <a:ext uri="{63B3BB69-23CF-44E3-9099-C40C66FF867C}">
                  <a14:compatExt spid="_x0000_s79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20</xdr:row>
          <xdr:rowOff>0</xdr:rowOff>
        </xdr:from>
        <xdr:to>
          <xdr:col>37</xdr:col>
          <xdr:colOff>76200</xdr:colOff>
          <xdr:row>21</xdr:row>
          <xdr:rowOff>0</xdr:rowOff>
        </xdr:to>
        <xdr:sp macro="" textlink="">
          <xdr:nvSpPr>
            <xdr:cNvPr id="79939" name="Option Button 32" hidden="1">
              <a:extLst>
                <a:ext uri="{63B3BB69-23CF-44E3-9099-C40C66FF867C}">
                  <a14:compatExt spid="_x0000_s79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21</xdr:row>
          <xdr:rowOff>0</xdr:rowOff>
        </xdr:from>
        <xdr:to>
          <xdr:col>37</xdr:col>
          <xdr:colOff>76200</xdr:colOff>
          <xdr:row>22</xdr:row>
          <xdr:rowOff>0</xdr:rowOff>
        </xdr:to>
        <xdr:sp macro="" textlink="">
          <xdr:nvSpPr>
            <xdr:cNvPr id="79940" name="Option Button 33" hidden="1">
              <a:extLst>
                <a:ext uri="{63B3BB69-23CF-44E3-9099-C40C66FF867C}">
                  <a14:compatExt spid="_x0000_s79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23</xdr:row>
          <xdr:rowOff>12700</xdr:rowOff>
        </xdr:from>
        <xdr:to>
          <xdr:col>37</xdr:col>
          <xdr:colOff>76200</xdr:colOff>
          <xdr:row>23</xdr:row>
          <xdr:rowOff>146050</xdr:rowOff>
        </xdr:to>
        <xdr:sp macro="" textlink="">
          <xdr:nvSpPr>
            <xdr:cNvPr id="79941" name="Option Button 34" hidden="1">
              <a:extLst>
                <a:ext uri="{63B3BB69-23CF-44E3-9099-C40C66FF867C}">
                  <a14:compatExt spid="_x0000_s79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24</xdr:row>
          <xdr:rowOff>19050</xdr:rowOff>
        </xdr:from>
        <xdr:to>
          <xdr:col>37</xdr:col>
          <xdr:colOff>76200</xdr:colOff>
          <xdr:row>24</xdr:row>
          <xdr:rowOff>158750</xdr:rowOff>
        </xdr:to>
        <xdr:sp macro="" textlink="">
          <xdr:nvSpPr>
            <xdr:cNvPr id="79942" name="Option Button 35" hidden="1">
              <a:extLst>
                <a:ext uri="{63B3BB69-23CF-44E3-9099-C40C66FF867C}">
                  <a14:compatExt spid="_x0000_s79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25</xdr:row>
          <xdr:rowOff>6350</xdr:rowOff>
        </xdr:from>
        <xdr:to>
          <xdr:col>37</xdr:col>
          <xdr:colOff>19050</xdr:colOff>
          <xdr:row>25</xdr:row>
          <xdr:rowOff>139700</xdr:rowOff>
        </xdr:to>
        <xdr:sp macro="" textlink="">
          <xdr:nvSpPr>
            <xdr:cNvPr id="79943" name="Option Button 36" hidden="1">
              <a:extLst>
                <a:ext uri="{63B3BB69-23CF-44E3-9099-C40C66FF867C}">
                  <a14:compatExt spid="_x0000_s79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27</xdr:row>
          <xdr:rowOff>6350</xdr:rowOff>
        </xdr:from>
        <xdr:to>
          <xdr:col>37</xdr:col>
          <xdr:colOff>76200</xdr:colOff>
          <xdr:row>27</xdr:row>
          <xdr:rowOff>146050</xdr:rowOff>
        </xdr:to>
        <xdr:sp macro="" textlink="">
          <xdr:nvSpPr>
            <xdr:cNvPr id="79944" name="Option Button 37" hidden="1">
              <a:extLst>
                <a:ext uri="{63B3BB69-23CF-44E3-9099-C40C66FF867C}">
                  <a14:compatExt spid="_x0000_s79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19050</xdr:rowOff>
        </xdr:from>
        <xdr:to>
          <xdr:col>37</xdr:col>
          <xdr:colOff>76200</xdr:colOff>
          <xdr:row>28</xdr:row>
          <xdr:rowOff>146050</xdr:rowOff>
        </xdr:to>
        <xdr:sp macro="" textlink="">
          <xdr:nvSpPr>
            <xdr:cNvPr id="79945" name="Option Button 38" hidden="1">
              <a:extLst>
                <a:ext uri="{63B3BB69-23CF-44E3-9099-C40C66FF867C}">
                  <a14:compatExt spid="_x0000_s79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171450</xdr:rowOff>
        </xdr:from>
        <xdr:to>
          <xdr:col>37</xdr:col>
          <xdr:colOff>69850</xdr:colOff>
          <xdr:row>30</xdr:row>
          <xdr:rowOff>0</xdr:rowOff>
        </xdr:to>
        <xdr:sp macro="" textlink="">
          <xdr:nvSpPr>
            <xdr:cNvPr id="79946" name="Option Button 39" hidden="1">
              <a:extLst>
                <a:ext uri="{63B3BB69-23CF-44E3-9099-C40C66FF867C}">
                  <a14:compatExt spid="_x0000_s79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31</xdr:row>
          <xdr:rowOff>6350</xdr:rowOff>
        </xdr:from>
        <xdr:to>
          <xdr:col>37</xdr:col>
          <xdr:colOff>76200</xdr:colOff>
          <xdr:row>32</xdr:row>
          <xdr:rowOff>0</xdr:rowOff>
        </xdr:to>
        <xdr:sp macro="" textlink="">
          <xdr:nvSpPr>
            <xdr:cNvPr id="79947" name="Option Button 40" hidden="1">
              <a:extLst>
                <a:ext uri="{63B3BB69-23CF-44E3-9099-C40C66FF867C}">
                  <a14:compatExt spid="_x0000_s79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31750</xdr:rowOff>
        </xdr:from>
        <xdr:to>
          <xdr:col>37</xdr:col>
          <xdr:colOff>76200</xdr:colOff>
          <xdr:row>32</xdr:row>
          <xdr:rowOff>139700</xdr:rowOff>
        </xdr:to>
        <xdr:sp macro="" textlink="">
          <xdr:nvSpPr>
            <xdr:cNvPr id="79948" name="Option Button 41" hidden="1">
              <a:extLst>
                <a:ext uri="{63B3BB69-23CF-44E3-9099-C40C66FF867C}">
                  <a14:compatExt spid="_x0000_s79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165100</xdr:rowOff>
        </xdr:from>
        <xdr:to>
          <xdr:col>37</xdr:col>
          <xdr:colOff>69850</xdr:colOff>
          <xdr:row>34</xdr:row>
          <xdr:rowOff>0</xdr:rowOff>
        </xdr:to>
        <xdr:sp macro="" textlink="">
          <xdr:nvSpPr>
            <xdr:cNvPr id="79949" name="Option Button 42" hidden="1">
              <a:extLst>
                <a:ext uri="{63B3BB69-23CF-44E3-9099-C40C66FF867C}">
                  <a14:compatExt spid="_x0000_s79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34</xdr:row>
          <xdr:rowOff>95250</xdr:rowOff>
        </xdr:from>
        <xdr:to>
          <xdr:col>29</xdr:col>
          <xdr:colOff>19050</xdr:colOff>
          <xdr:row>36</xdr:row>
          <xdr:rowOff>12700</xdr:rowOff>
        </xdr:to>
        <xdr:sp macro="" textlink="">
          <xdr:nvSpPr>
            <xdr:cNvPr id="79950" name="Option Button 43" hidden="1">
              <a:extLst>
                <a:ext uri="{63B3BB69-23CF-44E3-9099-C40C66FF867C}">
                  <a14:compatExt spid="_x0000_s79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36</xdr:row>
          <xdr:rowOff>165100</xdr:rowOff>
        </xdr:from>
        <xdr:to>
          <xdr:col>29</xdr:col>
          <xdr:colOff>25400</xdr:colOff>
          <xdr:row>38</xdr:row>
          <xdr:rowOff>12700</xdr:rowOff>
        </xdr:to>
        <xdr:sp macro="" textlink="">
          <xdr:nvSpPr>
            <xdr:cNvPr id="79951" name="Option Button 44" hidden="1">
              <a:extLst>
                <a:ext uri="{63B3BB69-23CF-44E3-9099-C40C66FF867C}">
                  <a14:compatExt spid="_x0000_s79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38</xdr:row>
          <xdr:rowOff>88900</xdr:rowOff>
        </xdr:from>
        <xdr:to>
          <xdr:col>29</xdr:col>
          <xdr:colOff>12700</xdr:colOff>
          <xdr:row>40</xdr:row>
          <xdr:rowOff>12700</xdr:rowOff>
        </xdr:to>
        <xdr:sp macro="" textlink="">
          <xdr:nvSpPr>
            <xdr:cNvPr id="79952" name="Option Button 45" hidden="1">
              <a:extLst>
                <a:ext uri="{63B3BB69-23CF-44E3-9099-C40C66FF867C}">
                  <a14:compatExt spid="_x0000_s79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40</xdr:row>
          <xdr:rowOff>171450</xdr:rowOff>
        </xdr:from>
        <xdr:to>
          <xdr:col>28</xdr:col>
          <xdr:colOff>107950</xdr:colOff>
          <xdr:row>42</xdr:row>
          <xdr:rowOff>19050</xdr:rowOff>
        </xdr:to>
        <xdr:sp macro="" textlink="">
          <xdr:nvSpPr>
            <xdr:cNvPr id="79955" name="Option Button 46" hidden="1">
              <a:extLst>
                <a:ext uri="{63B3BB69-23CF-44E3-9099-C40C66FF867C}">
                  <a14:compatExt spid="_x0000_s79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101600</xdr:colOff>
          <xdr:row>38</xdr:row>
          <xdr:rowOff>44450</xdr:rowOff>
        </xdr:from>
        <xdr:to>
          <xdr:col>30</xdr:col>
          <xdr:colOff>76200</xdr:colOff>
          <xdr:row>43</xdr:row>
          <xdr:rowOff>0</xdr:rowOff>
        </xdr:to>
        <xdr:sp macro="" textlink="">
          <xdr:nvSpPr>
            <xdr:cNvPr id="79956" name="Group Box 47" hidden="1">
              <a:extLst>
                <a:ext uri="{63B3BB69-23CF-44E3-9099-C40C66FF867C}">
                  <a14:compatExt spid="_x0000_s799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34</xdr:row>
          <xdr:rowOff>88900</xdr:rowOff>
        </xdr:from>
        <xdr:to>
          <xdr:col>37</xdr:col>
          <xdr:colOff>12700</xdr:colOff>
          <xdr:row>36</xdr:row>
          <xdr:rowOff>19050</xdr:rowOff>
        </xdr:to>
        <xdr:sp macro="" textlink="">
          <xdr:nvSpPr>
            <xdr:cNvPr id="79957" name="Option Button 81" hidden="1">
              <a:extLst>
                <a:ext uri="{63B3BB69-23CF-44E3-9099-C40C66FF867C}">
                  <a14:compatExt spid="_x0000_s79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36</xdr:row>
          <xdr:rowOff>165100</xdr:rowOff>
        </xdr:from>
        <xdr:to>
          <xdr:col>37</xdr:col>
          <xdr:colOff>19050</xdr:colOff>
          <xdr:row>38</xdr:row>
          <xdr:rowOff>12700</xdr:rowOff>
        </xdr:to>
        <xdr:sp macro="" textlink="">
          <xdr:nvSpPr>
            <xdr:cNvPr id="79958" name="Option Button 82" hidden="1">
              <a:extLst>
                <a:ext uri="{63B3BB69-23CF-44E3-9099-C40C66FF867C}">
                  <a14:compatExt spid="_x0000_s79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454525" y="4235450"/>
          <a:ext cx="298450" cy="412750"/>
          <a:chOff x="4501773" y="3772550"/>
          <a:chExt cx="303832" cy="486914"/>
        </a:xfrm>
      </xdr:grpSpPr>
      <xdr:sp macro="" textlink="">
        <xdr:nvSpPr>
          <xdr:cNvPr id="19464" name="Option Button 1" hidden="1">
            <a:extLst>
              <a:ext uri="{63B3BB69-23CF-44E3-9099-C40C66FF867C}">
                <a14:compatExt xmlns:a14="http://schemas.microsoft.com/office/drawing/2010/main" spid="_x0000_s19464"/>
              </a:ext>
              <a:ext uri="{FF2B5EF4-FFF2-40B4-BE49-F238E27FC236}">
                <a16:creationId xmlns:a16="http://schemas.microsoft.com/office/drawing/2014/main" id="{00000000-0008-0000-0100-0000084C0000}"/>
              </a:ext>
            </a:extLst>
          </xdr:cNvPr>
          <xdr:cNvSpPr/>
        </xdr:nvSpPr>
        <xdr:spPr bwMode="auto">
          <a:xfrm>
            <a:off x="4501773" y="3772550"/>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xmlns:a14="http://schemas.microsoft.com/office/drawing/2010/main" spid="_x0000_s19465"/>
              </a:ext>
              <a:ext uri="{FF2B5EF4-FFF2-40B4-BE49-F238E27FC236}">
                <a16:creationId xmlns:a16="http://schemas.microsoft.com/office/drawing/2014/main" id="{00000000-0008-0000-0100-0000094C0000}"/>
              </a:ext>
            </a:extLst>
          </xdr:cNvPr>
          <xdr:cNvSpPr/>
        </xdr:nvSpPr>
        <xdr:spPr bwMode="auto">
          <a:xfrm>
            <a:off x="4501773" y="4021341"/>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445000" y="4797425"/>
          <a:ext cx="298450" cy="711200"/>
          <a:chOff x="4479758" y="4496269"/>
          <a:chExt cx="301792" cy="780088"/>
        </a:xfrm>
      </xdr:grpSpPr>
      <xdr:sp macro="" textlink="">
        <xdr:nvSpPr>
          <xdr:cNvPr id="19467" name="Option Button 3" hidden="1">
            <a:extLst>
              <a:ext uri="{63B3BB69-23CF-44E3-9099-C40C66FF867C}">
                <a14:compatExt xmlns:a14="http://schemas.microsoft.com/office/drawing/2010/main" spid="_x0000_s19467"/>
              </a:ext>
              <a:ext uri="{FF2B5EF4-FFF2-40B4-BE49-F238E27FC236}">
                <a16:creationId xmlns:a16="http://schemas.microsoft.com/office/drawing/2014/main" id="{00000000-0008-0000-0100-00000B4C0000}"/>
              </a:ext>
            </a:extLst>
          </xdr:cNvPr>
          <xdr:cNvSpPr/>
        </xdr:nvSpPr>
        <xdr:spPr bwMode="auto">
          <a:xfrm>
            <a:off x="4479758" y="4496269"/>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xmlns:a14="http://schemas.microsoft.com/office/drawing/2010/main"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xmlns:a14="http://schemas.microsoft.com/office/drawing/2010/main" spid="_x0000_s19470"/>
              </a:ext>
              <a:ext uri="{FF2B5EF4-FFF2-40B4-BE49-F238E27FC236}">
                <a16:creationId xmlns:a16="http://schemas.microsoft.com/office/drawing/2014/main" id="{00000000-0008-0000-0100-00000E4C0000}"/>
              </a:ext>
            </a:extLst>
          </xdr:cNvPr>
          <xdr:cNvSpPr/>
        </xdr:nvSpPr>
        <xdr:spPr bwMode="auto">
          <a:xfrm>
            <a:off x="4479758" y="5028203"/>
            <a:ext cx="301792" cy="2481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445000" y="5661023"/>
          <a:ext cx="298450" cy="698090"/>
          <a:chOff x="4549825" y="5456617"/>
          <a:chExt cx="308371" cy="762874"/>
        </a:xfrm>
      </xdr:grpSpPr>
      <xdr:sp macro="" textlink="">
        <xdr:nvSpPr>
          <xdr:cNvPr id="19482" name="Option Button 6" hidden="1">
            <a:extLst>
              <a:ext uri="{63B3BB69-23CF-44E3-9099-C40C66FF867C}">
                <a14:compatExt xmlns:a14="http://schemas.microsoft.com/office/drawing/2010/main"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xmlns:a14="http://schemas.microsoft.com/office/drawing/2010/main"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xmlns:a14="http://schemas.microsoft.com/office/drawing/2010/main" spid="_x0000_s19484"/>
              </a:ext>
              <a:ext uri="{FF2B5EF4-FFF2-40B4-BE49-F238E27FC236}">
                <a16:creationId xmlns:a16="http://schemas.microsoft.com/office/drawing/2014/main" id="{00000000-0008-0000-0100-00001C4C0000}"/>
              </a:ext>
            </a:extLst>
          </xdr:cNvPr>
          <xdr:cNvSpPr/>
        </xdr:nvSpPr>
        <xdr:spPr bwMode="auto">
          <a:xfrm>
            <a:off x="4549825" y="6000419"/>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xmlns:a14="http://schemas.microsoft.com/office/drawing/2010/main"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xmlns:a14="http://schemas.microsoft.com/office/drawing/2010/main"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797550" y="5661025"/>
          <a:ext cx="29845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797550" y="9019957"/>
          <a:ext cx="298450" cy="377825"/>
          <a:chOff x="5763126" y="8931886"/>
          <a:chExt cx="301792" cy="494784"/>
        </a:xfrm>
      </xdr:grpSpPr>
      <xdr:sp macro="" textlink="">
        <xdr:nvSpPr>
          <xdr:cNvPr id="19509" name="Option Button 53" hidden="1">
            <a:extLst>
              <a:ext uri="{63B3BB69-23CF-44E3-9099-C40C66FF867C}">
                <a14:compatExt xmlns:a14="http://schemas.microsoft.com/office/drawing/2010/main" spid="_x0000_s19509"/>
              </a:ext>
              <a:ext uri="{FF2B5EF4-FFF2-40B4-BE49-F238E27FC236}">
                <a16:creationId xmlns:a16="http://schemas.microsoft.com/office/drawing/2014/main" id="{00000000-0008-0000-0100-0000354C0000}"/>
              </a:ext>
            </a:extLst>
          </xdr:cNvPr>
          <xdr:cNvSpPr/>
        </xdr:nvSpPr>
        <xdr:spPr bwMode="auto">
          <a:xfrm>
            <a:off x="5763126" y="8931886"/>
            <a:ext cx="301792" cy="23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xmlns:a14="http://schemas.microsoft.com/office/drawing/2010/main" spid="_x0000_s19510"/>
              </a:ext>
              <a:ext uri="{FF2B5EF4-FFF2-40B4-BE49-F238E27FC236}">
                <a16:creationId xmlns:a16="http://schemas.microsoft.com/office/drawing/2014/main" id="{00000000-0008-0000-0100-0000364C0000}"/>
              </a:ext>
            </a:extLst>
          </xdr:cNvPr>
          <xdr:cNvSpPr/>
        </xdr:nvSpPr>
        <xdr:spPr bwMode="auto">
          <a:xfrm>
            <a:off x="5763126" y="9207595"/>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xmlns:a14="http://schemas.microsoft.com/office/drawing/2010/main"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xmlns:a14="http://schemas.microsoft.com/office/drawing/2010/main"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xmlns:a14="http://schemas.microsoft.com/office/drawing/2010/main"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xmlns:a14="http://schemas.microsoft.com/office/drawing/2010/main"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445000" y="6524625"/>
          <a:ext cx="298450" cy="635000"/>
          <a:chOff x="4549825" y="6438932"/>
          <a:chExt cx="308371" cy="779279"/>
        </a:xfrm>
      </xdr:grpSpPr>
      <xdr:sp macro="" textlink="">
        <xdr:nvSpPr>
          <xdr:cNvPr id="19485" name="Option Button 29" hidden="1">
            <a:extLst>
              <a:ext uri="{63B3BB69-23CF-44E3-9099-C40C66FF867C}">
                <a14:compatExt xmlns:a14="http://schemas.microsoft.com/office/drawing/2010/main" spid="_x0000_s19485"/>
              </a:ext>
              <a:ext uri="{FF2B5EF4-FFF2-40B4-BE49-F238E27FC236}">
                <a16:creationId xmlns:a16="http://schemas.microsoft.com/office/drawing/2014/main" id="{00000000-0008-0000-0100-00001D4C0000}"/>
              </a:ext>
            </a:extLst>
          </xdr:cNvPr>
          <xdr:cNvSpPr/>
        </xdr:nvSpPr>
        <xdr:spPr bwMode="auto">
          <a:xfrm>
            <a:off x="4549825" y="6438932"/>
            <a:ext cx="308371"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xmlns:a14="http://schemas.microsoft.com/office/drawing/2010/main" spid="_x0000_s19486"/>
              </a:ext>
              <a:ext uri="{FF2B5EF4-FFF2-40B4-BE49-F238E27FC236}">
                <a16:creationId xmlns:a16="http://schemas.microsoft.com/office/drawing/2014/main" id="{00000000-0008-0000-0100-00001E4C0000}"/>
              </a:ext>
            </a:extLst>
          </xdr:cNvPr>
          <xdr:cNvSpPr/>
        </xdr:nvSpPr>
        <xdr:spPr bwMode="auto">
          <a:xfrm>
            <a:off x="4549825" y="6714679"/>
            <a:ext cx="308371" cy="2190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xmlns:a14="http://schemas.microsoft.com/office/drawing/2010/main" spid="_x0000_s19487"/>
              </a:ext>
              <a:ext uri="{FF2B5EF4-FFF2-40B4-BE49-F238E27FC236}">
                <a16:creationId xmlns:a16="http://schemas.microsoft.com/office/drawing/2014/main" id="{00000000-0008-0000-0100-00001F4C0000}"/>
              </a:ext>
            </a:extLst>
          </xdr:cNvPr>
          <xdr:cNvSpPr/>
        </xdr:nvSpPr>
        <xdr:spPr bwMode="auto">
          <a:xfrm>
            <a:off x="4549825" y="6999133"/>
            <a:ext cx="308371" cy="2190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xmlns:a14="http://schemas.microsoft.com/office/drawing/2010/main"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xmlns:a14="http://schemas.microsoft.com/office/drawing/2010/main"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xmlns:a14="http://schemas.microsoft.com/office/drawing/2010/main"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xmlns:a14="http://schemas.microsoft.com/office/drawing/2010/main"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xmlns:a14="http://schemas.microsoft.com/office/drawing/2010/main"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xmlns:a14="http://schemas.microsoft.com/office/drawing/2010/main"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xmlns:a14="http://schemas.microsoft.com/office/drawing/2010/main"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xmlns:a14="http://schemas.microsoft.com/office/drawing/2010/main"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442860" y="8141753"/>
          <a:ext cx="308933" cy="7196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00321" y="4216400"/>
          <a:ext cx="298450" cy="4327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xmlns:a14="http://schemas.microsoft.com/office/drawing/2010/main"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798204" y="4793917"/>
          <a:ext cx="29845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xmlns:a14="http://schemas.microsoft.com/office/drawing/2010/main"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795464" y="6519959"/>
          <a:ext cx="29845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01174" y="8141425"/>
          <a:ext cx="214227" cy="700940"/>
          <a:chOff x="5767616" y="8168772"/>
          <a:chExt cx="217582" cy="792431"/>
        </a:xfrm>
      </xdr:grpSpPr>
      <xdr:sp macro="" textlink="">
        <xdr:nvSpPr>
          <xdr:cNvPr id="19547" name="Option Button 91" hidden="1">
            <a:extLst>
              <a:ext uri="{63B3BB69-23CF-44E3-9099-C40C66FF867C}">
                <a14:compatExt xmlns:a14="http://schemas.microsoft.com/office/drawing/2010/main" spid="_x0000_s19547"/>
              </a:ext>
              <a:ext uri="{FF2B5EF4-FFF2-40B4-BE49-F238E27FC236}">
                <a16:creationId xmlns:a16="http://schemas.microsoft.com/office/drawing/2014/main" id="{00000000-0008-0000-0100-00005B4C0000}"/>
              </a:ext>
            </a:extLst>
          </xdr:cNvPr>
          <xdr:cNvSpPr/>
        </xdr:nvSpPr>
        <xdr:spPr bwMode="auto">
          <a:xfrm>
            <a:off x="5768125" y="8168772"/>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xmlns:a14="http://schemas.microsoft.com/office/drawing/2010/main" spid="_x0000_s19548"/>
              </a:ext>
              <a:ext uri="{FF2B5EF4-FFF2-40B4-BE49-F238E27FC236}">
                <a16:creationId xmlns:a16="http://schemas.microsoft.com/office/drawing/2014/main" id="{00000000-0008-0000-0100-00005C4C0000}"/>
              </a:ext>
            </a:extLst>
          </xdr:cNvPr>
          <xdr:cNvSpPr/>
        </xdr:nvSpPr>
        <xdr:spPr bwMode="auto">
          <a:xfrm>
            <a:off x="5767616" y="8723077"/>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445000" y="8140700"/>
          <a:ext cx="307975" cy="50165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797550" y="4216400"/>
          <a:ext cx="298450" cy="431800"/>
          <a:chOff x="45017" y="37725"/>
          <a:chExt cx="3039" cy="4869"/>
        </a:xfrm>
      </xdr:grpSpPr>
      <xdr:sp macro="" textlink="">
        <xdr:nvSpPr>
          <xdr:cNvPr id="5" name="Option Button 76" hidden="1">
            <a:extLst>
              <a:ext uri="{63B3BB69-23CF-44E3-9099-C40C66FF867C}">
                <a14:compatExt xmlns:a14="http://schemas.microsoft.com/office/drawing/2010/main"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xmlns:a14="http://schemas.microsoft.com/office/drawing/2010/main"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797550" y="4803866"/>
          <a:ext cx="29845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797550" y="5661025"/>
          <a:ext cx="298450" cy="714375"/>
          <a:chOff x="57631" y="54838"/>
          <a:chExt cx="3018" cy="7876"/>
        </a:xfrm>
      </xdr:grpSpPr>
      <xdr:sp macro="" textlink="">
        <xdr:nvSpPr>
          <xdr:cNvPr id="20" name="Option Button 43" hidden="1">
            <a:extLst>
              <a:ext uri="{63B3BB69-23CF-44E3-9099-C40C66FF867C}">
                <a14:compatExt xmlns:a14="http://schemas.microsoft.com/office/drawing/2010/main"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xmlns:a14="http://schemas.microsoft.com/office/drawing/2010/main"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xmlns:a14="http://schemas.microsoft.com/office/drawing/2010/main"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797550" y="6524625"/>
          <a:ext cx="29845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442971" y="7303798"/>
          <a:ext cx="233024" cy="71672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442978" y="7300651"/>
          <a:ext cx="226598" cy="719794"/>
          <a:chOff x="45321" y="72871"/>
          <a:chExt cx="2304" cy="6586"/>
        </a:xfrm>
      </xdr:grpSpPr>
      <xdr:sp macro="" textlink="">
        <xdr:nvSpPr>
          <xdr:cNvPr id="26" name="Option Button 70" hidden="1">
            <a:extLst>
              <a:ext uri="{63B3BB69-23CF-44E3-9099-C40C66FF867C}">
                <a14:compatExt xmlns:a14="http://schemas.microsoft.com/office/drawing/2010/main"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xmlns:a14="http://schemas.microsoft.com/office/drawing/2010/main"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797550" y="8140700"/>
          <a:ext cx="307975" cy="50165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453681" y="8137227"/>
          <a:ext cx="193898" cy="754247"/>
          <a:chOff x="4538970" y="8166029"/>
          <a:chExt cx="208649" cy="749808"/>
        </a:xfrm>
      </xdr:grpSpPr>
      <xdr:sp macro="" textlink="">
        <xdr:nvSpPr>
          <xdr:cNvPr id="19638" name="Option Button 182" hidden="1">
            <a:extLst>
              <a:ext uri="{63B3BB69-23CF-44E3-9099-C40C66FF867C}">
                <a14:compatExt xmlns:a14="http://schemas.microsoft.com/office/drawing/2010/main" spid="_x0000_s19638"/>
              </a:ext>
              <a:ext uri="{FF2B5EF4-FFF2-40B4-BE49-F238E27FC236}">
                <a16:creationId xmlns:a16="http://schemas.microsoft.com/office/drawing/2014/main" id="{00000000-0008-0000-0100-0000B64C0000}"/>
              </a:ext>
            </a:extLst>
          </xdr:cNvPr>
          <xdr:cNvSpPr/>
        </xdr:nvSpPr>
        <xdr:spPr bwMode="auto">
          <a:xfrm>
            <a:off x="4540510" y="8166029"/>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xmlns:a14="http://schemas.microsoft.com/office/drawing/2010/main" spid="_x0000_s19639"/>
              </a:ext>
              <a:ext uri="{FF2B5EF4-FFF2-40B4-BE49-F238E27FC236}">
                <a16:creationId xmlns:a16="http://schemas.microsoft.com/office/drawing/2014/main" id="{00000000-0008-0000-0100-0000B74C0000}"/>
              </a:ext>
            </a:extLst>
          </xdr:cNvPr>
          <xdr:cNvSpPr/>
        </xdr:nvSpPr>
        <xdr:spPr bwMode="auto">
          <a:xfrm>
            <a:off x="4538970" y="8640722"/>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xmlns:a14="http://schemas.microsoft.com/office/drawing/2010/main"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05942" y="7290775"/>
          <a:ext cx="298452" cy="720505"/>
          <a:chOff x="5809589" y="7290602"/>
          <a:chExt cx="301595" cy="707491"/>
        </a:xfrm>
      </xdr:grpSpPr>
      <xdr:sp macro="" textlink="">
        <xdr:nvSpPr>
          <xdr:cNvPr id="19689" name="Option Button 233" hidden="1">
            <a:extLst>
              <a:ext uri="{63B3BB69-23CF-44E3-9099-C40C66FF867C}">
                <a14:compatExt xmlns:a14="http://schemas.microsoft.com/office/drawing/2010/main" spid="_x0000_s19689"/>
              </a:ext>
              <a:ext uri="{FF2B5EF4-FFF2-40B4-BE49-F238E27FC236}">
                <a16:creationId xmlns:a16="http://schemas.microsoft.com/office/drawing/2014/main" id="{00000000-0008-0000-0100-0000E94C0000}"/>
              </a:ext>
            </a:extLst>
          </xdr:cNvPr>
          <xdr:cNvSpPr/>
        </xdr:nvSpPr>
        <xdr:spPr bwMode="auto">
          <a:xfrm>
            <a:off x="5809589" y="7290602"/>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xmlns:a14="http://schemas.microsoft.com/office/drawing/2010/main" spid="_x0000_s19690"/>
              </a:ext>
              <a:ext uri="{FF2B5EF4-FFF2-40B4-BE49-F238E27FC236}">
                <a16:creationId xmlns:a16="http://schemas.microsoft.com/office/drawing/2014/main" id="{00000000-0008-0000-0100-0000EA4C0000}"/>
              </a:ext>
            </a:extLst>
          </xdr:cNvPr>
          <xdr:cNvSpPr/>
        </xdr:nvSpPr>
        <xdr:spPr bwMode="auto">
          <a:xfrm>
            <a:off x="5809590" y="7752518"/>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367478" y="496734"/>
          <a:ext cx="7966587" cy="3208183"/>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797550" y="4806950"/>
          <a:ext cx="298450" cy="685800"/>
          <a:chOff x="57686" y="45007"/>
          <a:chExt cx="3018" cy="8207"/>
        </a:xfrm>
      </xdr:grpSpPr>
      <xdr:sp macro="" textlink="">
        <xdr:nvSpPr>
          <xdr:cNvPr id="29" name="Option Button 80" hidden="1">
            <a:extLst>
              <a:ext uri="{63B3BB69-23CF-44E3-9099-C40C66FF867C}">
                <a14:compatExt xmlns:a14="http://schemas.microsoft.com/office/drawing/2010/main"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xmlns:a14="http://schemas.microsoft.com/office/drawing/2010/main"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xmlns:a14="http://schemas.microsoft.com/office/drawing/2010/main"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797550" y="6524625"/>
          <a:ext cx="298450" cy="638175"/>
          <a:chOff x="57631" y="54838"/>
          <a:chExt cx="3018" cy="7963"/>
        </a:xfrm>
      </xdr:grpSpPr>
      <xdr:sp macro="" textlink="">
        <xdr:nvSpPr>
          <xdr:cNvPr id="39" name="Option Button 84" hidden="1">
            <a:extLst>
              <a:ext uri="{63B3BB69-23CF-44E3-9099-C40C66FF867C}">
                <a14:compatExt xmlns:a14="http://schemas.microsoft.com/office/drawing/2010/main"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xmlns:a14="http://schemas.microsoft.com/office/drawing/2010/main"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xmlns:a14="http://schemas.microsoft.com/office/drawing/2010/main"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95250</xdr:colOff>
          <xdr:row>20</xdr:row>
          <xdr:rowOff>12700</xdr:rowOff>
        </xdr:from>
        <xdr:to>
          <xdr:col>29</xdr:col>
          <xdr:colOff>82550</xdr:colOff>
          <xdr:row>21</xdr:row>
          <xdr:rowOff>6350</xdr:rowOff>
        </xdr:to>
        <xdr:sp macro="" textlink="">
          <xdr:nvSpPr>
            <xdr:cNvPr id="19712" name="Option Button 1" hidden="1">
              <a:extLst>
                <a:ext uri="{63B3BB69-23CF-44E3-9099-C40C66FF867C}">
                  <a14:compatExt spid="_x0000_s19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21</xdr:row>
          <xdr:rowOff>6350</xdr:rowOff>
        </xdr:from>
        <xdr:to>
          <xdr:col>29</xdr:col>
          <xdr:colOff>82550</xdr:colOff>
          <xdr:row>22</xdr:row>
          <xdr:rowOff>0</xdr:rowOff>
        </xdr:to>
        <xdr:sp macro="" textlink="">
          <xdr:nvSpPr>
            <xdr:cNvPr id="19713" name="Option Button 2" hidden="1">
              <a:extLst>
                <a:ext uri="{63B3BB69-23CF-44E3-9099-C40C66FF867C}">
                  <a14:compatExt spid="_x0000_s1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23</xdr:row>
          <xdr:rowOff>6350</xdr:rowOff>
        </xdr:from>
        <xdr:to>
          <xdr:col>29</xdr:col>
          <xdr:colOff>76200</xdr:colOff>
          <xdr:row>23</xdr:row>
          <xdr:rowOff>152400</xdr:rowOff>
        </xdr:to>
        <xdr:sp macro="" textlink="">
          <xdr:nvSpPr>
            <xdr:cNvPr id="19714" name="Option Button 3" hidden="1">
              <a:extLst>
                <a:ext uri="{63B3BB69-23CF-44E3-9099-C40C66FF867C}">
                  <a14:compatExt spid="_x0000_s19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24</xdr:row>
          <xdr:rowOff>19050</xdr:rowOff>
        </xdr:from>
        <xdr:to>
          <xdr:col>29</xdr:col>
          <xdr:colOff>76200</xdr:colOff>
          <xdr:row>24</xdr:row>
          <xdr:rowOff>165100</xdr:rowOff>
        </xdr:to>
        <xdr:sp macro="" textlink="">
          <xdr:nvSpPr>
            <xdr:cNvPr id="19715" name="Option Button 4" hidden="1">
              <a:extLst>
                <a:ext uri="{63B3BB69-23CF-44E3-9099-C40C66FF867C}">
                  <a14:compatExt spid="_x0000_s19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25</xdr:row>
          <xdr:rowOff>0</xdr:rowOff>
        </xdr:from>
        <xdr:to>
          <xdr:col>29</xdr:col>
          <xdr:colOff>76200</xdr:colOff>
          <xdr:row>26</xdr:row>
          <xdr:rowOff>0</xdr:rowOff>
        </xdr:to>
        <xdr:sp macro="" textlink="">
          <xdr:nvSpPr>
            <xdr:cNvPr id="19716" name="Option Button 5" hidden="1">
              <a:extLst>
                <a:ext uri="{63B3BB69-23CF-44E3-9099-C40C66FF867C}">
                  <a14:compatExt spid="_x0000_s19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27</xdr:row>
          <xdr:rowOff>6350</xdr:rowOff>
        </xdr:from>
        <xdr:to>
          <xdr:col>29</xdr:col>
          <xdr:colOff>76200</xdr:colOff>
          <xdr:row>27</xdr:row>
          <xdr:rowOff>152400</xdr:rowOff>
        </xdr:to>
        <xdr:sp macro="" textlink="">
          <xdr:nvSpPr>
            <xdr:cNvPr id="19717" name="Option Button 6" hidden="1">
              <a:extLst>
                <a:ext uri="{63B3BB69-23CF-44E3-9099-C40C66FF867C}">
                  <a14:compatExt spid="_x0000_s19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28</xdr:row>
          <xdr:rowOff>19050</xdr:rowOff>
        </xdr:from>
        <xdr:to>
          <xdr:col>29</xdr:col>
          <xdr:colOff>76200</xdr:colOff>
          <xdr:row>28</xdr:row>
          <xdr:rowOff>158750</xdr:rowOff>
        </xdr:to>
        <xdr:sp macro="" textlink="">
          <xdr:nvSpPr>
            <xdr:cNvPr id="19718" name="Option Button 7" hidden="1">
              <a:extLst>
                <a:ext uri="{63B3BB69-23CF-44E3-9099-C40C66FF867C}">
                  <a14:compatExt spid="_x0000_s19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29</xdr:row>
          <xdr:rowOff>6350</xdr:rowOff>
        </xdr:from>
        <xdr:to>
          <xdr:col>29</xdr:col>
          <xdr:colOff>76200</xdr:colOff>
          <xdr:row>29</xdr:row>
          <xdr:rowOff>139700</xdr:rowOff>
        </xdr:to>
        <xdr:sp macro="" textlink="">
          <xdr:nvSpPr>
            <xdr:cNvPr id="19720" name="Option Button 8" hidden="1">
              <a:extLst>
                <a:ext uri="{63B3BB69-23CF-44E3-9099-C40C66FF867C}">
                  <a14:compatExt spid="_x0000_s19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31</xdr:row>
          <xdr:rowOff>6350</xdr:rowOff>
        </xdr:from>
        <xdr:to>
          <xdr:col>29</xdr:col>
          <xdr:colOff>76200</xdr:colOff>
          <xdr:row>32</xdr:row>
          <xdr:rowOff>6350</xdr:rowOff>
        </xdr:to>
        <xdr:sp macro="" textlink="">
          <xdr:nvSpPr>
            <xdr:cNvPr id="19721" name="Option Button 29" hidden="1">
              <a:extLst>
                <a:ext uri="{63B3BB69-23CF-44E3-9099-C40C66FF867C}">
                  <a14:compatExt spid="_x0000_s19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32</xdr:row>
          <xdr:rowOff>31750</xdr:rowOff>
        </xdr:from>
        <xdr:to>
          <xdr:col>29</xdr:col>
          <xdr:colOff>76200</xdr:colOff>
          <xdr:row>32</xdr:row>
          <xdr:rowOff>152400</xdr:rowOff>
        </xdr:to>
        <xdr:sp macro="" textlink="">
          <xdr:nvSpPr>
            <xdr:cNvPr id="19722" name="Option Button 30" hidden="1">
              <a:extLst>
                <a:ext uri="{63B3BB69-23CF-44E3-9099-C40C66FF867C}">
                  <a14:compatExt spid="_x0000_s19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33</xdr:row>
          <xdr:rowOff>6350</xdr:rowOff>
        </xdr:from>
        <xdr:to>
          <xdr:col>29</xdr:col>
          <xdr:colOff>76200</xdr:colOff>
          <xdr:row>34</xdr:row>
          <xdr:rowOff>0</xdr:rowOff>
        </xdr:to>
        <xdr:sp macro="" textlink="">
          <xdr:nvSpPr>
            <xdr:cNvPr id="19723" name="Option Button 31" hidden="1">
              <a:extLst>
                <a:ext uri="{63B3BB69-23CF-44E3-9099-C40C66FF867C}">
                  <a14:compatExt spid="_x0000_s19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43</xdr:row>
          <xdr:rowOff>12700</xdr:rowOff>
        </xdr:from>
        <xdr:to>
          <xdr:col>37</xdr:col>
          <xdr:colOff>76200</xdr:colOff>
          <xdr:row>43</xdr:row>
          <xdr:rowOff>133350</xdr:rowOff>
        </xdr:to>
        <xdr:sp macro="" textlink="">
          <xdr:nvSpPr>
            <xdr:cNvPr id="19724" name="Option Button 53" hidden="1">
              <a:extLst>
                <a:ext uri="{63B3BB69-23CF-44E3-9099-C40C66FF867C}">
                  <a14:compatExt spid="_x0000_s19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44</xdr:row>
          <xdr:rowOff>12700</xdr:rowOff>
        </xdr:from>
        <xdr:to>
          <xdr:col>37</xdr:col>
          <xdr:colOff>76200</xdr:colOff>
          <xdr:row>44</xdr:row>
          <xdr:rowOff>120650</xdr:rowOff>
        </xdr:to>
        <xdr:sp macro="" textlink="">
          <xdr:nvSpPr>
            <xdr:cNvPr id="19725" name="Option Button 54" hidden="1">
              <a:extLst>
                <a:ext uri="{63B3BB69-23CF-44E3-9099-C40C66FF867C}">
                  <a14:compatExt spid="_x0000_s19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42</xdr:row>
          <xdr:rowOff>95250</xdr:rowOff>
        </xdr:from>
        <xdr:to>
          <xdr:col>38</xdr:col>
          <xdr:colOff>38100</xdr:colOff>
          <xdr:row>46</xdr:row>
          <xdr:rowOff>44450</xdr:rowOff>
        </xdr:to>
        <xdr:sp macro="" textlink="">
          <xdr:nvSpPr>
            <xdr:cNvPr id="19726" name="Group Box 68" hidden="1">
              <a:extLst>
                <a:ext uri="{63B3BB69-23CF-44E3-9099-C40C66FF867C}">
                  <a14:compatExt spid="_x0000_s195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39</xdr:row>
          <xdr:rowOff>0</xdr:rowOff>
        </xdr:from>
        <xdr:to>
          <xdr:col>37</xdr:col>
          <xdr:colOff>25400</xdr:colOff>
          <xdr:row>39</xdr:row>
          <xdr:rowOff>139700</xdr:rowOff>
        </xdr:to>
        <xdr:sp macro="" textlink="">
          <xdr:nvSpPr>
            <xdr:cNvPr id="19727" name="Option Button 91" hidden="1">
              <a:extLst>
                <a:ext uri="{63B3BB69-23CF-44E3-9099-C40C66FF867C}">
                  <a14:compatExt spid="_x0000_s19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40</xdr:row>
          <xdr:rowOff>184150</xdr:rowOff>
        </xdr:from>
        <xdr:to>
          <xdr:col>37</xdr:col>
          <xdr:colOff>19050</xdr:colOff>
          <xdr:row>41</xdr:row>
          <xdr:rowOff>133350</xdr:rowOff>
        </xdr:to>
        <xdr:sp macro="" textlink="">
          <xdr:nvSpPr>
            <xdr:cNvPr id="19728" name="Option Button 92" hidden="1">
              <a:extLst>
                <a:ext uri="{63B3BB69-23CF-44E3-9099-C40C66FF867C}">
                  <a14:compatExt spid="_x0000_s19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95250</xdr:rowOff>
        </xdr:from>
        <xdr:to>
          <xdr:col>29</xdr:col>
          <xdr:colOff>69850</xdr:colOff>
          <xdr:row>44</xdr:row>
          <xdr:rowOff>19050</xdr:rowOff>
        </xdr:to>
        <xdr:sp macro="" textlink="">
          <xdr:nvSpPr>
            <xdr:cNvPr id="19729" name="Option Button 36" hidden="1">
              <a:extLst>
                <a:ext uri="{63B3BB69-23CF-44E3-9099-C40C66FF867C}">
                  <a14:compatExt spid="_x0000_s19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43</xdr:row>
          <xdr:rowOff>139700</xdr:rowOff>
        </xdr:from>
        <xdr:to>
          <xdr:col>29</xdr:col>
          <xdr:colOff>69850</xdr:colOff>
          <xdr:row>45</xdr:row>
          <xdr:rowOff>6350</xdr:rowOff>
        </xdr:to>
        <xdr:sp macro="" textlink="">
          <xdr:nvSpPr>
            <xdr:cNvPr id="19730" name="Option Button 37" hidden="1">
              <a:extLst>
                <a:ext uri="{63B3BB69-23CF-44E3-9099-C40C66FF867C}">
                  <a14:compatExt spid="_x0000_s19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42</xdr:row>
          <xdr:rowOff>57150</xdr:rowOff>
        </xdr:from>
        <xdr:to>
          <xdr:col>29</xdr:col>
          <xdr:colOff>101600</xdr:colOff>
          <xdr:row>45</xdr:row>
          <xdr:rowOff>69850</xdr:rowOff>
        </xdr:to>
        <xdr:sp macro="" textlink="">
          <xdr:nvSpPr>
            <xdr:cNvPr id="19731" name="Group Box 61" hidden="1">
              <a:extLst>
                <a:ext uri="{63B3BB69-23CF-44E3-9099-C40C66FF867C}">
                  <a14:compatExt spid="_x0000_s195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69850</xdr:colOff>
          <xdr:row>20</xdr:row>
          <xdr:rowOff>6350</xdr:rowOff>
        </xdr:from>
        <xdr:to>
          <xdr:col>29</xdr:col>
          <xdr:colOff>57150</xdr:colOff>
          <xdr:row>22</xdr:row>
          <xdr:rowOff>63500</xdr:rowOff>
        </xdr:to>
        <xdr:sp macro="" textlink="">
          <xdr:nvSpPr>
            <xdr:cNvPr id="19732" name="Group Box 55" hidden="1">
              <a:extLst>
                <a:ext uri="{63B3BB69-23CF-44E3-9099-C40C66FF867C}">
                  <a14:compatExt spid="_x0000_s195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19</xdr:row>
          <xdr:rowOff>107950</xdr:rowOff>
        </xdr:from>
        <xdr:to>
          <xdr:col>30</xdr:col>
          <xdr:colOff>31750</xdr:colOff>
          <xdr:row>23</xdr:row>
          <xdr:rowOff>57150</xdr:rowOff>
        </xdr:to>
        <xdr:sp macro="" textlink="">
          <xdr:nvSpPr>
            <xdr:cNvPr id="19733" name="Group Box 69" hidden="1">
              <a:extLst>
                <a:ext uri="{63B3BB69-23CF-44E3-9099-C40C66FF867C}">
                  <a14:compatExt spid="_x0000_s195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22</xdr:row>
          <xdr:rowOff>88900</xdr:rowOff>
        </xdr:from>
        <xdr:to>
          <xdr:col>30</xdr:col>
          <xdr:colOff>38100</xdr:colOff>
          <xdr:row>27</xdr:row>
          <xdr:rowOff>19050</xdr:rowOff>
        </xdr:to>
        <xdr:sp macro="" textlink="">
          <xdr:nvSpPr>
            <xdr:cNvPr id="19734" name="Group Box 56" hidden="1">
              <a:extLst>
                <a:ext uri="{63B3BB69-23CF-44E3-9099-C40C66FF867C}">
                  <a14:compatExt spid="_x0000_s195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26</xdr:row>
          <xdr:rowOff>69850</xdr:rowOff>
        </xdr:from>
        <xdr:to>
          <xdr:col>30</xdr:col>
          <xdr:colOff>38100</xdr:colOff>
          <xdr:row>30</xdr:row>
          <xdr:rowOff>88900</xdr:rowOff>
        </xdr:to>
        <xdr:sp macro="" textlink="">
          <xdr:nvSpPr>
            <xdr:cNvPr id="19735" name="Group Box 57" hidden="1">
              <a:extLst>
                <a:ext uri="{63B3BB69-23CF-44E3-9099-C40C66FF867C}">
                  <a14:compatExt spid="_x0000_s195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30</xdr:row>
          <xdr:rowOff>82550</xdr:rowOff>
        </xdr:from>
        <xdr:to>
          <xdr:col>30</xdr:col>
          <xdr:colOff>38100</xdr:colOff>
          <xdr:row>34</xdr:row>
          <xdr:rowOff>63500</xdr:rowOff>
        </xdr:to>
        <xdr:sp macro="" textlink="">
          <xdr:nvSpPr>
            <xdr:cNvPr id="19736" name="Group Box 58" hidden="1">
              <a:extLst>
                <a:ext uri="{63B3BB69-23CF-44E3-9099-C40C66FF867C}">
                  <a14:compatExt spid="_x0000_s195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69850</xdr:rowOff>
        </xdr:from>
        <xdr:to>
          <xdr:col>38</xdr:col>
          <xdr:colOff>107950</xdr:colOff>
          <xdr:row>41</xdr:row>
          <xdr:rowOff>133350</xdr:rowOff>
        </xdr:to>
        <xdr:sp macro="" textlink="">
          <xdr:nvSpPr>
            <xdr:cNvPr id="19737" name="Group Box 67" hidden="1">
              <a:extLst>
                <a:ext uri="{63B3BB69-23CF-44E3-9099-C40C66FF867C}">
                  <a14:compatExt spid="_x0000_s195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20</xdr:row>
          <xdr:rowOff>0</xdr:rowOff>
        </xdr:from>
        <xdr:to>
          <xdr:col>37</xdr:col>
          <xdr:colOff>76200</xdr:colOff>
          <xdr:row>21</xdr:row>
          <xdr:rowOff>0</xdr:rowOff>
        </xdr:to>
        <xdr:sp macro="" textlink="">
          <xdr:nvSpPr>
            <xdr:cNvPr id="19738" name="Option Button 76" hidden="1">
              <a:extLst>
                <a:ext uri="{63B3BB69-23CF-44E3-9099-C40C66FF867C}">
                  <a14:compatExt spid="_x0000_s19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21</xdr:row>
          <xdr:rowOff>0</xdr:rowOff>
        </xdr:from>
        <xdr:to>
          <xdr:col>37</xdr:col>
          <xdr:colOff>76200</xdr:colOff>
          <xdr:row>22</xdr:row>
          <xdr:rowOff>0</xdr:rowOff>
        </xdr:to>
        <xdr:sp macro="" textlink="">
          <xdr:nvSpPr>
            <xdr:cNvPr id="19739" name="Option Button 77" hidden="1">
              <a:extLst>
                <a:ext uri="{63B3BB69-23CF-44E3-9099-C40C66FF867C}">
                  <a14:compatExt spid="_x0000_s19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27</xdr:row>
          <xdr:rowOff>6350</xdr:rowOff>
        </xdr:from>
        <xdr:to>
          <xdr:col>37</xdr:col>
          <xdr:colOff>76200</xdr:colOff>
          <xdr:row>27</xdr:row>
          <xdr:rowOff>146050</xdr:rowOff>
        </xdr:to>
        <xdr:sp macro="" textlink="">
          <xdr:nvSpPr>
            <xdr:cNvPr id="19740" name="Option Button 43" hidden="1">
              <a:extLst>
                <a:ext uri="{63B3BB69-23CF-44E3-9099-C40C66FF867C}">
                  <a14:compatExt spid="_x0000_s19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19050</xdr:rowOff>
        </xdr:from>
        <xdr:to>
          <xdr:col>37</xdr:col>
          <xdr:colOff>76200</xdr:colOff>
          <xdr:row>28</xdr:row>
          <xdr:rowOff>146050</xdr:rowOff>
        </xdr:to>
        <xdr:sp macro="" textlink="">
          <xdr:nvSpPr>
            <xdr:cNvPr id="19741" name="Option Button 44" hidden="1">
              <a:extLst>
                <a:ext uri="{63B3BB69-23CF-44E3-9099-C40C66FF867C}">
                  <a14:compatExt spid="_x0000_s19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171450</xdr:rowOff>
        </xdr:from>
        <xdr:to>
          <xdr:col>37</xdr:col>
          <xdr:colOff>69850</xdr:colOff>
          <xdr:row>30</xdr:row>
          <xdr:rowOff>0</xdr:rowOff>
        </xdr:to>
        <xdr:sp macro="" textlink="">
          <xdr:nvSpPr>
            <xdr:cNvPr id="19742" name="Option Button 45" hidden="1">
              <a:extLst>
                <a:ext uri="{63B3BB69-23CF-44E3-9099-C40C66FF867C}">
                  <a14:compatExt spid="_x0000_s19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34</xdr:row>
          <xdr:rowOff>25400</xdr:rowOff>
        </xdr:from>
        <xdr:to>
          <xdr:col>30</xdr:col>
          <xdr:colOff>114300</xdr:colOff>
          <xdr:row>38</xdr:row>
          <xdr:rowOff>63500</xdr:rowOff>
        </xdr:to>
        <xdr:sp macro="" textlink="">
          <xdr:nvSpPr>
            <xdr:cNvPr id="19743" name="Group Box 59" hidden="1">
              <a:extLst>
                <a:ext uri="{63B3BB69-23CF-44E3-9099-C40C66FF867C}">
                  <a14:compatExt spid="_x0000_s195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34</xdr:row>
          <xdr:rowOff>95250</xdr:rowOff>
        </xdr:from>
        <xdr:to>
          <xdr:col>29</xdr:col>
          <xdr:colOff>19050</xdr:colOff>
          <xdr:row>36</xdr:row>
          <xdr:rowOff>12700</xdr:rowOff>
        </xdr:to>
        <xdr:sp macro="" textlink="">
          <xdr:nvSpPr>
            <xdr:cNvPr id="19488" name="Option Button 70" hidden="1">
              <a:extLst>
                <a:ext uri="{63B3BB69-23CF-44E3-9099-C40C66FF867C}">
                  <a14:compatExt spid="_x0000_s19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36</xdr:row>
          <xdr:rowOff>165100</xdr:rowOff>
        </xdr:from>
        <xdr:to>
          <xdr:col>29</xdr:col>
          <xdr:colOff>25400</xdr:colOff>
          <xdr:row>38</xdr:row>
          <xdr:rowOff>12700</xdr:rowOff>
        </xdr:to>
        <xdr:sp macro="" textlink="">
          <xdr:nvSpPr>
            <xdr:cNvPr id="19489" name="Option Button 71" hidden="1">
              <a:extLst>
                <a:ext uri="{63B3BB69-23CF-44E3-9099-C40C66FF867C}">
                  <a14:compatExt spid="_x0000_s19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38</xdr:row>
          <xdr:rowOff>88900</xdr:rowOff>
        </xdr:from>
        <xdr:to>
          <xdr:col>29</xdr:col>
          <xdr:colOff>12700</xdr:colOff>
          <xdr:row>40</xdr:row>
          <xdr:rowOff>12700</xdr:rowOff>
        </xdr:to>
        <xdr:sp macro="" textlink="">
          <xdr:nvSpPr>
            <xdr:cNvPr id="19490" name="Option Button 182" hidden="1">
              <a:extLst>
                <a:ext uri="{63B3BB69-23CF-44E3-9099-C40C66FF867C}">
                  <a14:compatExt spid="_x0000_s19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40</xdr:row>
          <xdr:rowOff>171450</xdr:rowOff>
        </xdr:from>
        <xdr:to>
          <xdr:col>28</xdr:col>
          <xdr:colOff>107950</xdr:colOff>
          <xdr:row>42</xdr:row>
          <xdr:rowOff>19050</xdr:rowOff>
        </xdr:to>
        <xdr:sp macro="" textlink="">
          <xdr:nvSpPr>
            <xdr:cNvPr id="19491" name="Option Button 183" hidden="1">
              <a:extLst>
                <a:ext uri="{63B3BB69-23CF-44E3-9099-C40C66FF867C}">
                  <a14:compatExt spid="_x0000_s19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101600</xdr:colOff>
          <xdr:row>38</xdr:row>
          <xdr:rowOff>44450</xdr:rowOff>
        </xdr:from>
        <xdr:to>
          <xdr:col>30</xdr:col>
          <xdr:colOff>69850</xdr:colOff>
          <xdr:row>43</xdr:row>
          <xdr:rowOff>0</xdr:rowOff>
        </xdr:to>
        <xdr:sp macro="" textlink="">
          <xdr:nvSpPr>
            <xdr:cNvPr id="19494" name="Group Box 184" hidden="1">
              <a:extLst>
                <a:ext uri="{63B3BB69-23CF-44E3-9099-C40C66FF867C}">
                  <a14:compatExt spid="_x0000_s196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34</xdr:row>
          <xdr:rowOff>82550</xdr:rowOff>
        </xdr:from>
        <xdr:to>
          <xdr:col>37</xdr:col>
          <xdr:colOff>82550</xdr:colOff>
          <xdr:row>36</xdr:row>
          <xdr:rowOff>12700</xdr:rowOff>
        </xdr:to>
        <xdr:sp macro="" textlink="">
          <xdr:nvSpPr>
            <xdr:cNvPr id="19495" name="Option Button 233" hidden="1">
              <a:extLst>
                <a:ext uri="{63B3BB69-23CF-44E3-9099-C40C66FF867C}">
                  <a14:compatExt spid="_x0000_s19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36</xdr:row>
          <xdr:rowOff>158750</xdr:rowOff>
        </xdr:from>
        <xdr:to>
          <xdr:col>37</xdr:col>
          <xdr:colOff>82550</xdr:colOff>
          <xdr:row>38</xdr:row>
          <xdr:rowOff>6350</xdr:rowOff>
        </xdr:to>
        <xdr:sp macro="" textlink="">
          <xdr:nvSpPr>
            <xdr:cNvPr id="19496" name="Option Button 234" hidden="1">
              <a:extLst>
                <a:ext uri="{63B3BB69-23CF-44E3-9099-C40C66FF867C}">
                  <a14:compatExt spid="_x0000_s19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25400</xdr:colOff>
          <xdr:row>26</xdr:row>
          <xdr:rowOff>88900</xdr:rowOff>
        </xdr:from>
        <xdr:to>
          <xdr:col>38</xdr:col>
          <xdr:colOff>50800</xdr:colOff>
          <xdr:row>31</xdr:row>
          <xdr:rowOff>19050</xdr:rowOff>
        </xdr:to>
        <xdr:sp macro="" textlink="">
          <xdr:nvSpPr>
            <xdr:cNvPr id="19497" name="Group Box 64" hidden="1">
              <a:extLst>
                <a:ext uri="{63B3BB69-23CF-44E3-9099-C40C66FF867C}">
                  <a14:compatExt spid="_x0000_s195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30</xdr:row>
          <xdr:rowOff>76200</xdr:rowOff>
        </xdr:from>
        <xdr:to>
          <xdr:col>39</xdr:col>
          <xdr:colOff>31750</xdr:colOff>
          <xdr:row>34</xdr:row>
          <xdr:rowOff>38100</xdr:rowOff>
        </xdr:to>
        <xdr:sp macro="" textlink="">
          <xdr:nvSpPr>
            <xdr:cNvPr id="19498" name="Group Box 65" hidden="1">
              <a:extLst>
                <a:ext uri="{63B3BB69-23CF-44E3-9099-C40C66FF867C}">
                  <a14:compatExt spid="_x0000_s195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33</xdr:row>
          <xdr:rowOff>120650</xdr:rowOff>
        </xdr:from>
        <xdr:to>
          <xdr:col>38</xdr:col>
          <xdr:colOff>82550</xdr:colOff>
          <xdr:row>38</xdr:row>
          <xdr:rowOff>57150</xdr:rowOff>
        </xdr:to>
        <xdr:sp macro="" textlink="">
          <xdr:nvSpPr>
            <xdr:cNvPr id="19502" name="Group Box 66" hidden="1">
              <a:extLst>
                <a:ext uri="{63B3BB69-23CF-44E3-9099-C40C66FF867C}">
                  <a14:compatExt spid="_x0000_s195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19</xdr:row>
          <xdr:rowOff>114300</xdr:rowOff>
        </xdr:from>
        <xdr:to>
          <xdr:col>38</xdr:col>
          <xdr:colOff>44450</xdr:colOff>
          <xdr:row>23</xdr:row>
          <xdr:rowOff>57150</xdr:rowOff>
        </xdr:to>
        <xdr:sp macro="" textlink="">
          <xdr:nvSpPr>
            <xdr:cNvPr id="19503" name="Group Box 78" hidden="1">
              <a:extLst>
                <a:ext uri="{63B3BB69-23CF-44E3-9099-C40C66FF867C}">
                  <a14:compatExt spid="_x0000_s195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44450</xdr:colOff>
          <xdr:row>22</xdr:row>
          <xdr:rowOff>63500</xdr:rowOff>
        </xdr:from>
        <xdr:to>
          <xdr:col>38</xdr:col>
          <xdr:colOff>38100</xdr:colOff>
          <xdr:row>27</xdr:row>
          <xdr:rowOff>31750</xdr:rowOff>
        </xdr:to>
        <xdr:sp macro="" textlink="">
          <xdr:nvSpPr>
            <xdr:cNvPr id="19504" name="Group Box 83" hidden="1">
              <a:extLst>
                <a:ext uri="{63B3BB69-23CF-44E3-9099-C40C66FF867C}">
                  <a14:compatExt spid="_x0000_s195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23</xdr:row>
          <xdr:rowOff>12700</xdr:rowOff>
        </xdr:from>
        <xdr:to>
          <xdr:col>37</xdr:col>
          <xdr:colOff>76200</xdr:colOff>
          <xdr:row>23</xdr:row>
          <xdr:rowOff>152400</xdr:rowOff>
        </xdr:to>
        <xdr:sp macro="" textlink="">
          <xdr:nvSpPr>
            <xdr:cNvPr id="19505" name="Option Button 80" hidden="1">
              <a:extLst>
                <a:ext uri="{63B3BB69-23CF-44E3-9099-C40C66FF867C}">
                  <a14:compatExt spid="_x0000_s19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24</xdr:row>
          <xdr:rowOff>19050</xdr:rowOff>
        </xdr:from>
        <xdr:to>
          <xdr:col>37</xdr:col>
          <xdr:colOff>76200</xdr:colOff>
          <xdr:row>24</xdr:row>
          <xdr:rowOff>152400</xdr:rowOff>
        </xdr:to>
        <xdr:sp macro="" textlink="">
          <xdr:nvSpPr>
            <xdr:cNvPr id="19506" name="Option Button 81" hidden="1">
              <a:extLst>
                <a:ext uri="{63B3BB69-23CF-44E3-9099-C40C66FF867C}">
                  <a14:compatExt spid="_x0000_s19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25</xdr:row>
          <xdr:rowOff>6350</xdr:rowOff>
        </xdr:from>
        <xdr:to>
          <xdr:col>37</xdr:col>
          <xdr:colOff>19050</xdr:colOff>
          <xdr:row>25</xdr:row>
          <xdr:rowOff>139700</xdr:rowOff>
        </xdr:to>
        <xdr:sp macro="" textlink="">
          <xdr:nvSpPr>
            <xdr:cNvPr id="19507" name="Option Button 82" hidden="1">
              <a:extLst>
                <a:ext uri="{63B3BB69-23CF-44E3-9099-C40C66FF867C}">
                  <a14:compatExt spid="_x0000_s19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31</xdr:row>
          <xdr:rowOff>6350</xdr:rowOff>
        </xdr:from>
        <xdr:to>
          <xdr:col>37</xdr:col>
          <xdr:colOff>76200</xdr:colOff>
          <xdr:row>32</xdr:row>
          <xdr:rowOff>0</xdr:rowOff>
        </xdr:to>
        <xdr:sp macro="" textlink="">
          <xdr:nvSpPr>
            <xdr:cNvPr id="19508" name="Option Button 84" hidden="1">
              <a:extLst>
                <a:ext uri="{63B3BB69-23CF-44E3-9099-C40C66FF867C}">
                  <a14:compatExt spid="_x0000_s19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31750</xdr:rowOff>
        </xdr:from>
        <xdr:to>
          <xdr:col>37</xdr:col>
          <xdr:colOff>76200</xdr:colOff>
          <xdr:row>32</xdr:row>
          <xdr:rowOff>139700</xdr:rowOff>
        </xdr:to>
        <xdr:sp macro="" textlink="">
          <xdr:nvSpPr>
            <xdr:cNvPr id="19516" name="Option Button 85" hidden="1">
              <a:extLst>
                <a:ext uri="{63B3BB69-23CF-44E3-9099-C40C66FF867C}">
                  <a14:compatExt spid="_x0000_s19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165100</xdr:rowOff>
        </xdr:from>
        <xdr:to>
          <xdr:col>37</xdr:col>
          <xdr:colOff>69850</xdr:colOff>
          <xdr:row>34</xdr:row>
          <xdr:rowOff>0</xdr:rowOff>
        </xdr:to>
        <xdr:sp macro="" textlink="">
          <xdr:nvSpPr>
            <xdr:cNvPr id="19518" name="Option Button 86" hidden="1">
              <a:extLst>
                <a:ext uri="{63B3BB69-23CF-44E3-9099-C40C66FF867C}">
                  <a14:compatExt spid="_x0000_s19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xmlns:a14="http://schemas.microsoft.com/office/drawing/2010/main"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xmlns:a14="http://schemas.microsoft.com/office/drawing/2010/main"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299"/>
          <a:chExt cx="301792" cy="780039"/>
        </a:xfrm>
      </xdr:grpSpPr>
      <xdr:sp macro="" textlink="">
        <xdr:nvSpPr>
          <xdr:cNvPr id="83971" name="Option Button 3" hidden="1">
            <a:extLst>
              <a:ext uri="{63B3BB69-23CF-44E3-9099-C40C66FF867C}">
                <a14:compatExt xmlns:a14="http://schemas.microsoft.com/office/drawing/2010/main" spid="_x0000_s83971"/>
              </a:ext>
              <a:ext uri="{FF2B5EF4-FFF2-40B4-BE49-F238E27FC236}">
                <a16:creationId xmlns:a16="http://schemas.microsoft.com/office/drawing/2014/main" id="{00000000-0008-0000-0200-000003480100}"/>
              </a:ext>
            </a:extLst>
          </xdr:cNvPr>
          <xdr:cNvSpPr/>
        </xdr:nvSpPr>
        <xdr:spPr bwMode="auto">
          <a:xfrm>
            <a:off x="4479758" y="4496299"/>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xmlns:a14="http://schemas.microsoft.com/office/drawing/2010/main"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xmlns:a14="http://schemas.microsoft.com/office/drawing/2010/main" spid="_x0000_s83973"/>
              </a:ext>
              <a:ext uri="{FF2B5EF4-FFF2-40B4-BE49-F238E27FC236}">
                <a16:creationId xmlns:a16="http://schemas.microsoft.com/office/drawing/2014/main" id="{00000000-0008-0000-0200-000005480100}"/>
              </a:ext>
            </a:extLst>
          </xdr:cNvPr>
          <xdr:cNvSpPr/>
        </xdr:nvSpPr>
        <xdr:spPr bwMode="auto">
          <a:xfrm>
            <a:off x="4479758" y="5028187"/>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10"/>
          <a:chExt cx="308371" cy="762893"/>
        </a:xfrm>
      </xdr:grpSpPr>
      <xdr:sp macro="" textlink="">
        <xdr:nvSpPr>
          <xdr:cNvPr id="83974" name="Option Button 6" hidden="1">
            <a:extLst>
              <a:ext uri="{63B3BB69-23CF-44E3-9099-C40C66FF867C}">
                <a14:compatExt xmlns:a14="http://schemas.microsoft.com/office/drawing/2010/main" spid="_x0000_s83974"/>
              </a:ext>
              <a:ext uri="{FF2B5EF4-FFF2-40B4-BE49-F238E27FC236}">
                <a16:creationId xmlns:a16="http://schemas.microsoft.com/office/drawing/2014/main" id="{00000000-0008-0000-0200-000006480100}"/>
              </a:ext>
            </a:extLst>
          </xdr:cNvPr>
          <xdr:cNvSpPr/>
        </xdr:nvSpPr>
        <xdr:spPr bwMode="auto">
          <a:xfrm>
            <a:off x="4549825" y="5456610"/>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xmlns:a14="http://schemas.microsoft.com/office/drawing/2010/main"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xmlns:a14="http://schemas.microsoft.com/office/drawing/2010/main" spid="_x0000_s83976"/>
              </a:ext>
              <a:ext uri="{FF2B5EF4-FFF2-40B4-BE49-F238E27FC236}">
                <a16:creationId xmlns:a16="http://schemas.microsoft.com/office/drawing/2014/main" id="{00000000-0008-0000-0200-000008480100}"/>
              </a:ext>
            </a:extLst>
          </xdr:cNvPr>
          <xdr:cNvSpPr/>
        </xdr:nvSpPr>
        <xdr:spPr bwMode="auto">
          <a:xfrm>
            <a:off x="4549825" y="6000429"/>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xmlns:a14="http://schemas.microsoft.com/office/drawing/2010/main"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xmlns:a14="http://schemas.microsoft.com/office/drawing/2010/main"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899"/>
          <a:chExt cx="301792" cy="494806"/>
        </a:xfrm>
      </xdr:grpSpPr>
      <xdr:sp macro="" textlink="">
        <xdr:nvSpPr>
          <xdr:cNvPr id="83979" name="Option Button 11" hidden="1">
            <a:extLst>
              <a:ext uri="{63B3BB69-23CF-44E3-9099-C40C66FF867C}">
                <a14:compatExt xmlns:a14="http://schemas.microsoft.com/office/drawing/2010/main" spid="_x0000_s83979"/>
              </a:ext>
              <a:ext uri="{FF2B5EF4-FFF2-40B4-BE49-F238E27FC236}">
                <a16:creationId xmlns:a16="http://schemas.microsoft.com/office/drawing/2014/main" id="{00000000-0008-0000-0200-00000B480100}"/>
              </a:ext>
            </a:extLst>
          </xdr:cNvPr>
          <xdr:cNvSpPr/>
        </xdr:nvSpPr>
        <xdr:spPr bwMode="auto">
          <a:xfrm>
            <a:off x="5763126" y="8931899"/>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xmlns:a14="http://schemas.microsoft.com/office/drawing/2010/main" spid="_x0000_s83980"/>
              </a:ext>
              <a:ext uri="{FF2B5EF4-FFF2-40B4-BE49-F238E27FC236}">
                <a16:creationId xmlns:a16="http://schemas.microsoft.com/office/drawing/2014/main" id="{00000000-0008-0000-0200-00000C480100}"/>
              </a:ext>
            </a:extLst>
          </xdr:cNvPr>
          <xdr:cNvSpPr/>
        </xdr:nvSpPr>
        <xdr:spPr bwMode="auto">
          <a:xfrm>
            <a:off x="5763126" y="9207630"/>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xmlns:a14="http://schemas.microsoft.com/office/drawing/2010/main"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xmlns:a14="http://schemas.microsoft.com/office/drawing/2010/main"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xmlns:a14="http://schemas.microsoft.com/office/drawing/2010/main"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xmlns:a14="http://schemas.microsoft.com/office/drawing/2010/main"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5"/>
          <a:chExt cx="308371" cy="779259"/>
        </a:xfrm>
      </xdr:grpSpPr>
      <xdr:sp macro="" textlink="">
        <xdr:nvSpPr>
          <xdr:cNvPr id="83985" name="Option Button 17" hidden="1">
            <a:extLst>
              <a:ext uri="{63B3BB69-23CF-44E3-9099-C40C66FF867C}">
                <a14:compatExt xmlns:a14="http://schemas.microsoft.com/office/drawing/2010/main" spid="_x0000_s83985"/>
              </a:ext>
              <a:ext uri="{FF2B5EF4-FFF2-40B4-BE49-F238E27FC236}">
                <a16:creationId xmlns:a16="http://schemas.microsoft.com/office/drawing/2014/main" id="{00000000-0008-0000-0200-000011480100}"/>
              </a:ext>
            </a:extLst>
          </xdr:cNvPr>
          <xdr:cNvSpPr/>
        </xdr:nvSpPr>
        <xdr:spPr bwMode="auto">
          <a:xfrm>
            <a:off x="4549825" y="6438935"/>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xmlns:a14="http://schemas.microsoft.com/office/drawing/2010/main"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xmlns:a14="http://schemas.microsoft.com/office/drawing/2010/main" spid="_x0000_s83987"/>
              </a:ext>
              <a:ext uri="{FF2B5EF4-FFF2-40B4-BE49-F238E27FC236}">
                <a16:creationId xmlns:a16="http://schemas.microsoft.com/office/drawing/2014/main" id="{00000000-0008-0000-0200-000013480100}"/>
              </a:ext>
            </a:extLst>
          </xdr:cNvPr>
          <xdr:cNvSpPr/>
        </xdr:nvSpPr>
        <xdr:spPr bwMode="auto">
          <a:xfrm>
            <a:off x="4549825" y="6999120"/>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xmlns:a14="http://schemas.microsoft.com/office/drawing/2010/main"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xmlns:a14="http://schemas.microsoft.com/office/drawing/2010/main"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xmlns:a14="http://schemas.microsoft.com/office/drawing/2010/main"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xmlns:a14="http://schemas.microsoft.com/office/drawing/2010/main"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xmlns:a14="http://schemas.microsoft.com/office/drawing/2010/main"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xmlns:a14="http://schemas.microsoft.com/office/drawing/2010/main"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xmlns:a14="http://schemas.microsoft.com/office/drawing/2010/main"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xmlns:a14="http://schemas.microsoft.com/office/drawing/2010/main"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xmlns:a14="http://schemas.microsoft.com/office/drawing/2010/main"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xmlns:a14="http://schemas.microsoft.com/office/drawing/2010/main"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2" y="8168785"/>
          <a:chExt cx="217586" cy="792430"/>
        </a:xfrm>
      </xdr:grpSpPr>
      <xdr:sp macro="" textlink="">
        <xdr:nvSpPr>
          <xdr:cNvPr id="83998" name="Option Button 30" hidden="1">
            <a:extLst>
              <a:ext uri="{63B3BB69-23CF-44E3-9099-C40C66FF867C}">
                <a14:compatExt xmlns:a14="http://schemas.microsoft.com/office/drawing/2010/main" spid="_x0000_s83998"/>
              </a:ext>
              <a:ext uri="{FF2B5EF4-FFF2-40B4-BE49-F238E27FC236}">
                <a16:creationId xmlns:a16="http://schemas.microsoft.com/office/drawing/2014/main" id="{00000000-0008-0000-0200-00001E480100}"/>
              </a:ext>
            </a:extLst>
          </xdr:cNvPr>
          <xdr:cNvSpPr/>
        </xdr:nvSpPr>
        <xdr:spPr bwMode="auto">
          <a:xfrm>
            <a:off x="5768125" y="8168785"/>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xmlns:a14="http://schemas.microsoft.com/office/drawing/2010/main" spid="_x0000_s83999"/>
              </a:ext>
              <a:ext uri="{FF2B5EF4-FFF2-40B4-BE49-F238E27FC236}">
                <a16:creationId xmlns:a16="http://schemas.microsoft.com/office/drawing/2014/main" id="{00000000-0008-0000-0200-00001F480100}"/>
              </a:ext>
            </a:extLst>
          </xdr:cNvPr>
          <xdr:cNvSpPr/>
        </xdr:nvSpPr>
        <xdr:spPr bwMode="auto">
          <a:xfrm>
            <a:off x="5767612"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xmlns:a14="http://schemas.microsoft.com/office/drawing/2010/main"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xmlns:a14="http://schemas.microsoft.com/office/drawing/2010/main"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xmlns:a14="http://schemas.microsoft.com/office/drawing/2010/main"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xmlns:a14="http://schemas.microsoft.com/office/drawing/2010/main"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xmlns:a14="http://schemas.microsoft.com/office/drawing/2010/main"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xmlns:a14="http://schemas.microsoft.com/office/drawing/2010/main"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xmlns:a14="http://schemas.microsoft.com/office/drawing/2010/main"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xmlns:a14="http://schemas.microsoft.com/office/drawing/2010/main"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xmlns:a14="http://schemas.microsoft.com/office/drawing/2010/main"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xmlns:a14="http://schemas.microsoft.com/office/drawing/2010/main"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xmlns:a14="http://schemas.microsoft.com/office/drawing/2010/main"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xmlns:a14="http://schemas.microsoft.com/office/drawing/2010/main"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xmlns:a14="http://schemas.microsoft.com/office/drawing/2010/main"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79" y="8166086"/>
          <a:chExt cx="208607" cy="749765"/>
        </a:xfrm>
      </xdr:grpSpPr>
      <xdr:sp macro="" textlink="">
        <xdr:nvSpPr>
          <xdr:cNvPr id="84013" name="Option Button 45" hidden="1">
            <a:extLst>
              <a:ext uri="{63B3BB69-23CF-44E3-9099-C40C66FF867C}">
                <a14:compatExt xmlns:a14="http://schemas.microsoft.com/office/drawing/2010/main" spid="_x0000_s84013"/>
              </a:ext>
              <a:ext uri="{FF2B5EF4-FFF2-40B4-BE49-F238E27FC236}">
                <a16:creationId xmlns:a16="http://schemas.microsoft.com/office/drawing/2014/main" id="{00000000-0008-0000-0200-00002D480100}"/>
              </a:ext>
            </a:extLst>
          </xdr:cNvPr>
          <xdr:cNvSpPr/>
        </xdr:nvSpPr>
        <xdr:spPr bwMode="auto">
          <a:xfrm>
            <a:off x="4540477" y="8166086"/>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xmlns:a14="http://schemas.microsoft.com/office/drawing/2010/main" spid="_x0000_s84014"/>
              </a:ext>
              <a:ext uri="{FF2B5EF4-FFF2-40B4-BE49-F238E27FC236}">
                <a16:creationId xmlns:a16="http://schemas.microsoft.com/office/drawing/2014/main" id="{00000000-0008-0000-0200-00002E480100}"/>
              </a:ext>
            </a:extLst>
          </xdr:cNvPr>
          <xdr:cNvSpPr/>
        </xdr:nvSpPr>
        <xdr:spPr bwMode="auto">
          <a:xfrm>
            <a:off x="4538979" y="8640733"/>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xmlns:a14="http://schemas.microsoft.com/office/drawing/2010/main"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1"/>
          <a:chExt cx="301595" cy="707491"/>
        </a:xfrm>
      </xdr:grpSpPr>
      <xdr:sp macro="" textlink="">
        <xdr:nvSpPr>
          <xdr:cNvPr id="84016" name="Option Button 48" hidden="1">
            <a:extLst>
              <a:ext uri="{63B3BB69-23CF-44E3-9099-C40C66FF867C}">
                <a14:compatExt xmlns:a14="http://schemas.microsoft.com/office/drawing/2010/main" spid="_x0000_s84016"/>
              </a:ext>
              <a:ext uri="{FF2B5EF4-FFF2-40B4-BE49-F238E27FC236}">
                <a16:creationId xmlns:a16="http://schemas.microsoft.com/office/drawing/2014/main" id="{00000000-0008-0000-0200-000030480100}"/>
              </a:ext>
            </a:extLst>
          </xdr:cNvPr>
          <xdr:cNvSpPr/>
        </xdr:nvSpPr>
        <xdr:spPr bwMode="auto">
          <a:xfrm>
            <a:off x="5809589" y="7290601"/>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xmlns:a14="http://schemas.microsoft.com/office/drawing/2010/main" spid="_x0000_s84017"/>
              </a:ext>
              <a:ext uri="{FF2B5EF4-FFF2-40B4-BE49-F238E27FC236}">
                <a16:creationId xmlns:a16="http://schemas.microsoft.com/office/drawing/2014/main" id="{00000000-0008-0000-0200-000031480100}"/>
              </a:ext>
            </a:extLst>
          </xdr:cNvPr>
          <xdr:cNvSpPr/>
        </xdr:nvSpPr>
        <xdr:spPr bwMode="auto">
          <a:xfrm>
            <a:off x="5809590" y="7752517"/>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95250</xdr:colOff>
          <xdr:row>20</xdr:row>
          <xdr:rowOff>12700</xdr:rowOff>
        </xdr:from>
        <xdr:to>
          <xdr:col>29</xdr:col>
          <xdr:colOff>82550</xdr:colOff>
          <xdr:row>21</xdr:row>
          <xdr:rowOff>6350</xdr:rowOff>
        </xdr:to>
        <xdr:sp macro="" textlink="">
          <xdr:nvSpPr>
            <xdr:cNvPr id="84018" name="Option Button 1" hidden="1">
              <a:extLst>
                <a:ext uri="{63B3BB69-23CF-44E3-9099-C40C66FF867C}">
                  <a14:compatExt spid="_x0000_s83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21</xdr:row>
          <xdr:rowOff>6350</xdr:rowOff>
        </xdr:from>
        <xdr:to>
          <xdr:col>29</xdr:col>
          <xdr:colOff>82550</xdr:colOff>
          <xdr:row>22</xdr:row>
          <xdr:rowOff>0</xdr:rowOff>
        </xdr:to>
        <xdr:sp macro="" textlink="">
          <xdr:nvSpPr>
            <xdr:cNvPr id="84019" name="Option Button 2" hidden="1">
              <a:extLst>
                <a:ext uri="{63B3BB69-23CF-44E3-9099-C40C66FF867C}">
                  <a14:compatExt spid="_x0000_s83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23</xdr:row>
          <xdr:rowOff>6350</xdr:rowOff>
        </xdr:from>
        <xdr:to>
          <xdr:col>29</xdr:col>
          <xdr:colOff>76200</xdr:colOff>
          <xdr:row>23</xdr:row>
          <xdr:rowOff>152400</xdr:rowOff>
        </xdr:to>
        <xdr:sp macro="" textlink="">
          <xdr:nvSpPr>
            <xdr:cNvPr id="84020" name="Option Button 3" hidden="1">
              <a:extLst>
                <a:ext uri="{63B3BB69-23CF-44E3-9099-C40C66FF867C}">
                  <a14:compatExt spid="_x0000_s83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24</xdr:row>
          <xdr:rowOff>19050</xdr:rowOff>
        </xdr:from>
        <xdr:to>
          <xdr:col>29</xdr:col>
          <xdr:colOff>76200</xdr:colOff>
          <xdr:row>24</xdr:row>
          <xdr:rowOff>165100</xdr:rowOff>
        </xdr:to>
        <xdr:sp macro="" textlink="">
          <xdr:nvSpPr>
            <xdr:cNvPr id="84021" name="Option Button 4" hidden="1">
              <a:extLst>
                <a:ext uri="{63B3BB69-23CF-44E3-9099-C40C66FF867C}">
                  <a14:compatExt spid="_x0000_s83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25</xdr:row>
          <xdr:rowOff>0</xdr:rowOff>
        </xdr:from>
        <xdr:to>
          <xdr:col>29</xdr:col>
          <xdr:colOff>76200</xdr:colOff>
          <xdr:row>26</xdr:row>
          <xdr:rowOff>0</xdr:rowOff>
        </xdr:to>
        <xdr:sp macro="" textlink="">
          <xdr:nvSpPr>
            <xdr:cNvPr id="84022" name="Option Button 5" hidden="1">
              <a:extLst>
                <a:ext uri="{63B3BB69-23CF-44E3-9099-C40C66FF867C}">
                  <a14:compatExt spid="_x0000_s83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27</xdr:row>
          <xdr:rowOff>6350</xdr:rowOff>
        </xdr:from>
        <xdr:to>
          <xdr:col>29</xdr:col>
          <xdr:colOff>76200</xdr:colOff>
          <xdr:row>27</xdr:row>
          <xdr:rowOff>152400</xdr:rowOff>
        </xdr:to>
        <xdr:sp macro="" textlink="">
          <xdr:nvSpPr>
            <xdr:cNvPr id="84023" name="Option Button 6" hidden="1">
              <a:extLst>
                <a:ext uri="{63B3BB69-23CF-44E3-9099-C40C66FF867C}">
                  <a14:compatExt spid="_x0000_s83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28</xdr:row>
          <xdr:rowOff>19050</xdr:rowOff>
        </xdr:from>
        <xdr:to>
          <xdr:col>29</xdr:col>
          <xdr:colOff>76200</xdr:colOff>
          <xdr:row>28</xdr:row>
          <xdr:rowOff>158750</xdr:rowOff>
        </xdr:to>
        <xdr:sp macro="" textlink="">
          <xdr:nvSpPr>
            <xdr:cNvPr id="84024" name="Option Button 7" hidden="1">
              <a:extLst>
                <a:ext uri="{63B3BB69-23CF-44E3-9099-C40C66FF867C}">
                  <a14:compatExt spid="_x0000_s83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29</xdr:row>
          <xdr:rowOff>6350</xdr:rowOff>
        </xdr:from>
        <xdr:to>
          <xdr:col>29</xdr:col>
          <xdr:colOff>76200</xdr:colOff>
          <xdr:row>29</xdr:row>
          <xdr:rowOff>139700</xdr:rowOff>
        </xdr:to>
        <xdr:sp macro="" textlink="">
          <xdr:nvSpPr>
            <xdr:cNvPr id="84025" name="Option Button 8" hidden="1">
              <a:extLst>
                <a:ext uri="{63B3BB69-23CF-44E3-9099-C40C66FF867C}">
                  <a14:compatExt spid="_x0000_s83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95250</xdr:rowOff>
        </xdr:from>
        <xdr:to>
          <xdr:col>29</xdr:col>
          <xdr:colOff>69850</xdr:colOff>
          <xdr:row>44</xdr:row>
          <xdr:rowOff>19050</xdr:rowOff>
        </xdr:to>
        <xdr:sp macro="" textlink="">
          <xdr:nvSpPr>
            <xdr:cNvPr id="84026" name="Option Button 9" hidden="1">
              <a:extLst>
                <a:ext uri="{63B3BB69-23CF-44E3-9099-C40C66FF867C}">
                  <a14:compatExt spid="_x0000_s83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43</xdr:row>
          <xdr:rowOff>139700</xdr:rowOff>
        </xdr:from>
        <xdr:to>
          <xdr:col>29</xdr:col>
          <xdr:colOff>69850</xdr:colOff>
          <xdr:row>45</xdr:row>
          <xdr:rowOff>6350</xdr:rowOff>
        </xdr:to>
        <xdr:sp macro="" textlink="">
          <xdr:nvSpPr>
            <xdr:cNvPr id="84027" name="Option Button 10" hidden="1">
              <a:extLst>
                <a:ext uri="{63B3BB69-23CF-44E3-9099-C40C66FF867C}">
                  <a14:compatExt spid="_x0000_s83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43</xdr:row>
          <xdr:rowOff>12700</xdr:rowOff>
        </xdr:from>
        <xdr:to>
          <xdr:col>37</xdr:col>
          <xdr:colOff>76200</xdr:colOff>
          <xdr:row>43</xdr:row>
          <xdr:rowOff>133350</xdr:rowOff>
        </xdr:to>
        <xdr:sp macro="" textlink="">
          <xdr:nvSpPr>
            <xdr:cNvPr id="84028" name="Option Button 11" hidden="1">
              <a:extLst>
                <a:ext uri="{63B3BB69-23CF-44E3-9099-C40C66FF867C}">
                  <a14:compatExt spid="_x0000_s83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44</xdr:row>
          <xdr:rowOff>12700</xdr:rowOff>
        </xdr:from>
        <xdr:to>
          <xdr:col>37</xdr:col>
          <xdr:colOff>76200</xdr:colOff>
          <xdr:row>44</xdr:row>
          <xdr:rowOff>120650</xdr:rowOff>
        </xdr:to>
        <xdr:sp macro="" textlink="">
          <xdr:nvSpPr>
            <xdr:cNvPr id="84029" name="Option Button 12" hidden="1">
              <a:extLst>
                <a:ext uri="{63B3BB69-23CF-44E3-9099-C40C66FF867C}">
                  <a14:compatExt spid="_x0000_s83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69850</xdr:colOff>
          <xdr:row>20</xdr:row>
          <xdr:rowOff>6350</xdr:rowOff>
        </xdr:from>
        <xdr:to>
          <xdr:col>29</xdr:col>
          <xdr:colOff>57150</xdr:colOff>
          <xdr:row>22</xdr:row>
          <xdr:rowOff>63500</xdr:rowOff>
        </xdr:to>
        <xdr:sp macro="" textlink="">
          <xdr:nvSpPr>
            <xdr:cNvPr id="84030" name="Group Box 13" hidden="1">
              <a:extLst>
                <a:ext uri="{63B3BB69-23CF-44E3-9099-C40C66FF867C}">
                  <a14:compatExt spid="_x0000_s839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22</xdr:row>
          <xdr:rowOff>88900</xdr:rowOff>
        </xdr:from>
        <xdr:to>
          <xdr:col>30</xdr:col>
          <xdr:colOff>38100</xdr:colOff>
          <xdr:row>27</xdr:row>
          <xdr:rowOff>19050</xdr:rowOff>
        </xdr:to>
        <xdr:sp macro="" textlink="">
          <xdr:nvSpPr>
            <xdr:cNvPr id="84031" name="Group Box 14" hidden="1">
              <a:extLst>
                <a:ext uri="{63B3BB69-23CF-44E3-9099-C40C66FF867C}">
                  <a14:compatExt spid="_x0000_s839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26</xdr:row>
          <xdr:rowOff>69850</xdr:rowOff>
        </xdr:from>
        <xdr:to>
          <xdr:col>30</xdr:col>
          <xdr:colOff>38100</xdr:colOff>
          <xdr:row>30</xdr:row>
          <xdr:rowOff>88900</xdr:rowOff>
        </xdr:to>
        <xdr:sp macro="" textlink="">
          <xdr:nvSpPr>
            <xdr:cNvPr id="45" name="Group Box 15" hidden="1">
              <a:extLst>
                <a:ext uri="{63B3BB69-23CF-44E3-9099-C40C66FF867C}">
                  <a14:compatExt spid="_x0000_s839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30</xdr:row>
          <xdr:rowOff>82550</xdr:rowOff>
        </xdr:from>
        <xdr:to>
          <xdr:col>30</xdr:col>
          <xdr:colOff>38100</xdr:colOff>
          <xdr:row>34</xdr:row>
          <xdr:rowOff>63500</xdr:rowOff>
        </xdr:to>
        <xdr:sp macro="" textlink="">
          <xdr:nvSpPr>
            <xdr:cNvPr id="46" name="Group Box 16" hidden="1">
              <a:extLst>
                <a:ext uri="{63B3BB69-23CF-44E3-9099-C40C66FF867C}">
                  <a14:compatExt spid="_x0000_s839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31</xdr:row>
          <xdr:rowOff>6350</xdr:rowOff>
        </xdr:from>
        <xdr:to>
          <xdr:col>29</xdr:col>
          <xdr:colOff>76200</xdr:colOff>
          <xdr:row>32</xdr:row>
          <xdr:rowOff>6350</xdr:rowOff>
        </xdr:to>
        <xdr:sp macro="" textlink="">
          <xdr:nvSpPr>
            <xdr:cNvPr id="47" name="Option Button 17" hidden="1">
              <a:extLst>
                <a:ext uri="{63B3BB69-23CF-44E3-9099-C40C66FF867C}">
                  <a14:compatExt spid="_x0000_s83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32</xdr:row>
          <xdr:rowOff>31750</xdr:rowOff>
        </xdr:from>
        <xdr:to>
          <xdr:col>29</xdr:col>
          <xdr:colOff>76200</xdr:colOff>
          <xdr:row>32</xdr:row>
          <xdr:rowOff>152400</xdr:rowOff>
        </xdr:to>
        <xdr:sp macro="" textlink="">
          <xdr:nvSpPr>
            <xdr:cNvPr id="48" name="Option Button 18" hidden="1">
              <a:extLst>
                <a:ext uri="{63B3BB69-23CF-44E3-9099-C40C66FF867C}">
                  <a14:compatExt spid="_x0000_s83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33</xdr:row>
          <xdr:rowOff>6350</xdr:rowOff>
        </xdr:from>
        <xdr:to>
          <xdr:col>29</xdr:col>
          <xdr:colOff>76200</xdr:colOff>
          <xdr:row>34</xdr:row>
          <xdr:rowOff>0</xdr:rowOff>
        </xdr:to>
        <xdr:sp macro="" textlink="">
          <xdr:nvSpPr>
            <xdr:cNvPr id="49" name="Option Button 19" hidden="1">
              <a:extLst>
                <a:ext uri="{63B3BB69-23CF-44E3-9099-C40C66FF867C}">
                  <a14:compatExt spid="_x0000_s83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34</xdr:row>
          <xdr:rowOff>25400</xdr:rowOff>
        </xdr:from>
        <xdr:to>
          <xdr:col>30</xdr:col>
          <xdr:colOff>114300</xdr:colOff>
          <xdr:row>38</xdr:row>
          <xdr:rowOff>63500</xdr:rowOff>
        </xdr:to>
        <xdr:sp macro="" textlink="">
          <xdr:nvSpPr>
            <xdr:cNvPr id="50" name="Group Box 20" hidden="1">
              <a:extLst>
                <a:ext uri="{63B3BB69-23CF-44E3-9099-C40C66FF867C}">
                  <a14:compatExt spid="_x0000_s839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42</xdr:row>
          <xdr:rowOff>57150</xdr:rowOff>
        </xdr:from>
        <xdr:to>
          <xdr:col>29</xdr:col>
          <xdr:colOff>101600</xdr:colOff>
          <xdr:row>45</xdr:row>
          <xdr:rowOff>69850</xdr:rowOff>
        </xdr:to>
        <xdr:sp macro="" textlink="">
          <xdr:nvSpPr>
            <xdr:cNvPr id="51" name="Group Box 21" hidden="1">
              <a:extLst>
                <a:ext uri="{63B3BB69-23CF-44E3-9099-C40C66FF867C}">
                  <a14:compatExt spid="_x0000_s839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25400</xdr:colOff>
          <xdr:row>26</xdr:row>
          <xdr:rowOff>88900</xdr:rowOff>
        </xdr:from>
        <xdr:to>
          <xdr:col>38</xdr:col>
          <xdr:colOff>50800</xdr:colOff>
          <xdr:row>31</xdr:row>
          <xdr:rowOff>19050</xdr:rowOff>
        </xdr:to>
        <xdr:sp macro="" textlink="">
          <xdr:nvSpPr>
            <xdr:cNvPr id="59" name="Group Box 22" hidden="1">
              <a:extLst>
                <a:ext uri="{63B3BB69-23CF-44E3-9099-C40C66FF867C}">
                  <a14:compatExt spid="_x0000_s839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30</xdr:row>
          <xdr:rowOff>76200</xdr:rowOff>
        </xdr:from>
        <xdr:to>
          <xdr:col>39</xdr:col>
          <xdr:colOff>31750</xdr:colOff>
          <xdr:row>34</xdr:row>
          <xdr:rowOff>38100</xdr:rowOff>
        </xdr:to>
        <xdr:sp macro="" textlink="">
          <xdr:nvSpPr>
            <xdr:cNvPr id="60" name="Group Box 23" hidden="1">
              <a:extLst>
                <a:ext uri="{63B3BB69-23CF-44E3-9099-C40C66FF867C}">
                  <a14:compatExt spid="_x0000_s839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33</xdr:row>
          <xdr:rowOff>120650</xdr:rowOff>
        </xdr:from>
        <xdr:to>
          <xdr:col>38</xdr:col>
          <xdr:colOff>82550</xdr:colOff>
          <xdr:row>38</xdr:row>
          <xdr:rowOff>57150</xdr:rowOff>
        </xdr:to>
        <xdr:sp macro="" textlink="">
          <xdr:nvSpPr>
            <xdr:cNvPr id="61" name="Group Box 24" hidden="1">
              <a:extLst>
                <a:ext uri="{63B3BB69-23CF-44E3-9099-C40C66FF867C}">
                  <a14:compatExt spid="_x0000_s839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69850</xdr:rowOff>
        </xdr:from>
        <xdr:to>
          <xdr:col>38</xdr:col>
          <xdr:colOff>107950</xdr:colOff>
          <xdr:row>41</xdr:row>
          <xdr:rowOff>133350</xdr:rowOff>
        </xdr:to>
        <xdr:sp macro="" textlink="">
          <xdr:nvSpPr>
            <xdr:cNvPr id="62" name="Group Box 25" hidden="1">
              <a:extLst>
                <a:ext uri="{63B3BB69-23CF-44E3-9099-C40C66FF867C}">
                  <a14:compatExt spid="_x0000_s839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42</xdr:row>
          <xdr:rowOff>95250</xdr:rowOff>
        </xdr:from>
        <xdr:to>
          <xdr:col>38</xdr:col>
          <xdr:colOff>38100</xdr:colOff>
          <xdr:row>46</xdr:row>
          <xdr:rowOff>44450</xdr:rowOff>
        </xdr:to>
        <xdr:sp macro="" textlink="">
          <xdr:nvSpPr>
            <xdr:cNvPr id="63" name="Group Box 26" hidden="1">
              <a:extLst>
                <a:ext uri="{63B3BB69-23CF-44E3-9099-C40C66FF867C}">
                  <a14:compatExt spid="_x0000_s839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19</xdr:row>
          <xdr:rowOff>107950</xdr:rowOff>
        </xdr:from>
        <xdr:to>
          <xdr:col>30</xdr:col>
          <xdr:colOff>31750</xdr:colOff>
          <xdr:row>23</xdr:row>
          <xdr:rowOff>57150</xdr:rowOff>
        </xdr:to>
        <xdr:sp macro="" textlink="">
          <xdr:nvSpPr>
            <xdr:cNvPr id="83968" name="Group Box 27" hidden="1">
              <a:extLst>
                <a:ext uri="{63B3BB69-23CF-44E3-9099-C40C66FF867C}">
                  <a14:compatExt spid="_x0000_s839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19</xdr:row>
          <xdr:rowOff>114300</xdr:rowOff>
        </xdr:from>
        <xdr:to>
          <xdr:col>38</xdr:col>
          <xdr:colOff>44450</xdr:colOff>
          <xdr:row>23</xdr:row>
          <xdr:rowOff>57150</xdr:rowOff>
        </xdr:to>
        <xdr:sp macro="" textlink="">
          <xdr:nvSpPr>
            <xdr:cNvPr id="84032" name="Group Box 28" hidden="1">
              <a:extLst>
                <a:ext uri="{63B3BB69-23CF-44E3-9099-C40C66FF867C}">
                  <a14:compatExt spid="_x0000_s839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44450</xdr:colOff>
          <xdr:row>22</xdr:row>
          <xdr:rowOff>63500</xdr:rowOff>
        </xdr:from>
        <xdr:to>
          <xdr:col>38</xdr:col>
          <xdr:colOff>38100</xdr:colOff>
          <xdr:row>27</xdr:row>
          <xdr:rowOff>31750</xdr:rowOff>
        </xdr:to>
        <xdr:sp macro="" textlink="">
          <xdr:nvSpPr>
            <xdr:cNvPr id="84033" name="Group Box 29" hidden="1">
              <a:extLst>
                <a:ext uri="{63B3BB69-23CF-44E3-9099-C40C66FF867C}">
                  <a14:compatExt spid="_x0000_s839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39</xdr:row>
          <xdr:rowOff>0</xdr:rowOff>
        </xdr:from>
        <xdr:to>
          <xdr:col>37</xdr:col>
          <xdr:colOff>25400</xdr:colOff>
          <xdr:row>39</xdr:row>
          <xdr:rowOff>139700</xdr:rowOff>
        </xdr:to>
        <xdr:sp macro="" textlink="">
          <xdr:nvSpPr>
            <xdr:cNvPr id="84034" name="Option Button 30" hidden="1">
              <a:extLst>
                <a:ext uri="{63B3BB69-23CF-44E3-9099-C40C66FF867C}">
                  <a14:compatExt spid="_x0000_s83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40</xdr:row>
          <xdr:rowOff>184150</xdr:rowOff>
        </xdr:from>
        <xdr:to>
          <xdr:col>37</xdr:col>
          <xdr:colOff>19050</xdr:colOff>
          <xdr:row>41</xdr:row>
          <xdr:rowOff>133350</xdr:rowOff>
        </xdr:to>
        <xdr:sp macro="" textlink="">
          <xdr:nvSpPr>
            <xdr:cNvPr id="84035" name="Option Button 31" hidden="1">
              <a:extLst>
                <a:ext uri="{63B3BB69-23CF-44E3-9099-C40C66FF867C}">
                  <a14:compatExt spid="_x0000_s83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20</xdr:row>
          <xdr:rowOff>0</xdr:rowOff>
        </xdr:from>
        <xdr:to>
          <xdr:col>37</xdr:col>
          <xdr:colOff>76200</xdr:colOff>
          <xdr:row>21</xdr:row>
          <xdr:rowOff>0</xdr:rowOff>
        </xdr:to>
        <xdr:sp macro="" textlink="">
          <xdr:nvSpPr>
            <xdr:cNvPr id="84036" name="Option Button 32" hidden="1">
              <a:extLst>
                <a:ext uri="{63B3BB69-23CF-44E3-9099-C40C66FF867C}">
                  <a14:compatExt spid="_x0000_s84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21</xdr:row>
          <xdr:rowOff>0</xdr:rowOff>
        </xdr:from>
        <xdr:to>
          <xdr:col>37</xdr:col>
          <xdr:colOff>76200</xdr:colOff>
          <xdr:row>22</xdr:row>
          <xdr:rowOff>0</xdr:rowOff>
        </xdr:to>
        <xdr:sp macro="" textlink="">
          <xdr:nvSpPr>
            <xdr:cNvPr id="84037" name="Option Button 33" hidden="1">
              <a:extLst>
                <a:ext uri="{63B3BB69-23CF-44E3-9099-C40C66FF867C}">
                  <a14:compatExt spid="_x0000_s84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23</xdr:row>
          <xdr:rowOff>12700</xdr:rowOff>
        </xdr:from>
        <xdr:to>
          <xdr:col>37</xdr:col>
          <xdr:colOff>76200</xdr:colOff>
          <xdr:row>23</xdr:row>
          <xdr:rowOff>146050</xdr:rowOff>
        </xdr:to>
        <xdr:sp macro="" textlink="">
          <xdr:nvSpPr>
            <xdr:cNvPr id="84038" name="Option Button 34" hidden="1">
              <a:extLst>
                <a:ext uri="{63B3BB69-23CF-44E3-9099-C40C66FF867C}">
                  <a14:compatExt spid="_x0000_s84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24</xdr:row>
          <xdr:rowOff>19050</xdr:rowOff>
        </xdr:from>
        <xdr:to>
          <xdr:col>37</xdr:col>
          <xdr:colOff>76200</xdr:colOff>
          <xdr:row>24</xdr:row>
          <xdr:rowOff>158750</xdr:rowOff>
        </xdr:to>
        <xdr:sp macro="" textlink="">
          <xdr:nvSpPr>
            <xdr:cNvPr id="84039" name="Option Button 35" hidden="1">
              <a:extLst>
                <a:ext uri="{63B3BB69-23CF-44E3-9099-C40C66FF867C}">
                  <a14:compatExt spid="_x0000_s84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25</xdr:row>
          <xdr:rowOff>6350</xdr:rowOff>
        </xdr:from>
        <xdr:to>
          <xdr:col>37</xdr:col>
          <xdr:colOff>19050</xdr:colOff>
          <xdr:row>25</xdr:row>
          <xdr:rowOff>139700</xdr:rowOff>
        </xdr:to>
        <xdr:sp macro="" textlink="">
          <xdr:nvSpPr>
            <xdr:cNvPr id="84040" name="Option Button 36" hidden="1">
              <a:extLst>
                <a:ext uri="{63B3BB69-23CF-44E3-9099-C40C66FF867C}">
                  <a14:compatExt spid="_x0000_s84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27</xdr:row>
          <xdr:rowOff>6350</xdr:rowOff>
        </xdr:from>
        <xdr:to>
          <xdr:col>37</xdr:col>
          <xdr:colOff>76200</xdr:colOff>
          <xdr:row>27</xdr:row>
          <xdr:rowOff>146050</xdr:rowOff>
        </xdr:to>
        <xdr:sp macro="" textlink="">
          <xdr:nvSpPr>
            <xdr:cNvPr id="84041" name="Option Button 37" hidden="1">
              <a:extLst>
                <a:ext uri="{63B3BB69-23CF-44E3-9099-C40C66FF867C}">
                  <a14:compatExt spid="_x0000_s84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19050</xdr:rowOff>
        </xdr:from>
        <xdr:to>
          <xdr:col>37</xdr:col>
          <xdr:colOff>76200</xdr:colOff>
          <xdr:row>28</xdr:row>
          <xdr:rowOff>146050</xdr:rowOff>
        </xdr:to>
        <xdr:sp macro="" textlink="">
          <xdr:nvSpPr>
            <xdr:cNvPr id="84042" name="Option Button 38" hidden="1">
              <a:extLst>
                <a:ext uri="{63B3BB69-23CF-44E3-9099-C40C66FF867C}">
                  <a14:compatExt spid="_x0000_s84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171450</xdr:rowOff>
        </xdr:from>
        <xdr:to>
          <xdr:col>37</xdr:col>
          <xdr:colOff>69850</xdr:colOff>
          <xdr:row>30</xdr:row>
          <xdr:rowOff>0</xdr:rowOff>
        </xdr:to>
        <xdr:sp macro="" textlink="">
          <xdr:nvSpPr>
            <xdr:cNvPr id="84043" name="Option Button 39" hidden="1">
              <a:extLst>
                <a:ext uri="{63B3BB69-23CF-44E3-9099-C40C66FF867C}">
                  <a14:compatExt spid="_x0000_s84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31</xdr:row>
          <xdr:rowOff>6350</xdr:rowOff>
        </xdr:from>
        <xdr:to>
          <xdr:col>37</xdr:col>
          <xdr:colOff>76200</xdr:colOff>
          <xdr:row>32</xdr:row>
          <xdr:rowOff>0</xdr:rowOff>
        </xdr:to>
        <xdr:sp macro="" textlink="">
          <xdr:nvSpPr>
            <xdr:cNvPr id="84044" name="Option Button 40" hidden="1">
              <a:extLst>
                <a:ext uri="{63B3BB69-23CF-44E3-9099-C40C66FF867C}">
                  <a14:compatExt spid="_x0000_s84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31750</xdr:rowOff>
        </xdr:from>
        <xdr:to>
          <xdr:col>37</xdr:col>
          <xdr:colOff>76200</xdr:colOff>
          <xdr:row>32</xdr:row>
          <xdr:rowOff>139700</xdr:rowOff>
        </xdr:to>
        <xdr:sp macro="" textlink="">
          <xdr:nvSpPr>
            <xdr:cNvPr id="84045" name="Option Button 41" hidden="1">
              <a:extLst>
                <a:ext uri="{63B3BB69-23CF-44E3-9099-C40C66FF867C}">
                  <a14:compatExt spid="_x0000_s84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165100</xdr:rowOff>
        </xdr:from>
        <xdr:to>
          <xdr:col>37</xdr:col>
          <xdr:colOff>69850</xdr:colOff>
          <xdr:row>34</xdr:row>
          <xdr:rowOff>0</xdr:rowOff>
        </xdr:to>
        <xdr:sp macro="" textlink="">
          <xdr:nvSpPr>
            <xdr:cNvPr id="84046" name="Option Button 42" hidden="1">
              <a:extLst>
                <a:ext uri="{63B3BB69-23CF-44E3-9099-C40C66FF867C}">
                  <a14:compatExt spid="_x0000_s84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34</xdr:row>
          <xdr:rowOff>95250</xdr:rowOff>
        </xdr:from>
        <xdr:to>
          <xdr:col>29</xdr:col>
          <xdr:colOff>19050</xdr:colOff>
          <xdr:row>36</xdr:row>
          <xdr:rowOff>12700</xdr:rowOff>
        </xdr:to>
        <xdr:sp macro="" textlink="">
          <xdr:nvSpPr>
            <xdr:cNvPr id="84047" name="Option Button 43" hidden="1">
              <a:extLst>
                <a:ext uri="{63B3BB69-23CF-44E3-9099-C40C66FF867C}">
                  <a14:compatExt spid="_x0000_s84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36</xdr:row>
          <xdr:rowOff>165100</xdr:rowOff>
        </xdr:from>
        <xdr:to>
          <xdr:col>29</xdr:col>
          <xdr:colOff>25400</xdr:colOff>
          <xdr:row>38</xdr:row>
          <xdr:rowOff>12700</xdr:rowOff>
        </xdr:to>
        <xdr:sp macro="" textlink="">
          <xdr:nvSpPr>
            <xdr:cNvPr id="84048" name="Option Button 44" hidden="1">
              <a:extLst>
                <a:ext uri="{63B3BB69-23CF-44E3-9099-C40C66FF867C}">
                  <a14:compatExt spid="_x0000_s84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38</xdr:row>
          <xdr:rowOff>88900</xdr:rowOff>
        </xdr:from>
        <xdr:to>
          <xdr:col>29</xdr:col>
          <xdr:colOff>12700</xdr:colOff>
          <xdr:row>40</xdr:row>
          <xdr:rowOff>12700</xdr:rowOff>
        </xdr:to>
        <xdr:sp macro="" textlink="">
          <xdr:nvSpPr>
            <xdr:cNvPr id="84049" name="Option Button 45" hidden="1">
              <a:extLst>
                <a:ext uri="{63B3BB69-23CF-44E3-9099-C40C66FF867C}">
                  <a14:compatExt spid="_x0000_s84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40</xdr:row>
          <xdr:rowOff>171450</xdr:rowOff>
        </xdr:from>
        <xdr:to>
          <xdr:col>28</xdr:col>
          <xdr:colOff>107950</xdr:colOff>
          <xdr:row>42</xdr:row>
          <xdr:rowOff>19050</xdr:rowOff>
        </xdr:to>
        <xdr:sp macro="" textlink="">
          <xdr:nvSpPr>
            <xdr:cNvPr id="84050" name="Option Button 46" hidden="1">
              <a:extLst>
                <a:ext uri="{63B3BB69-23CF-44E3-9099-C40C66FF867C}">
                  <a14:compatExt spid="_x0000_s84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101600</xdr:colOff>
          <xdr:row>38</xdr:row>
          <xdr:rowOff>44450</xdr:rowOff>
        </xdr:from>
        <xdr:to>
          <xdr:col>30</xdr:col>
          <xdr:colOff>69850</xdr:colOff>
          <xdr:row>43</xdr:row>
          <xdr:rowOff>0</xdr:rowOff>
        </xdr:to>
        <xdr:sp macro="" textlink="">
          <xdr:nvSpPr>
            <xdr:cNvPr id="84051" name="Group Box 47" hidden="1">
              <a:extLst>
                <a:ext uri="{63B3BB69-23CF-44E3-9099-C40C66FF867C}">
                  <a14:compatExt spid="_x0000_s840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34</xdr:row>
          <xdr:rowOff>82550</xdr:rowOff>
        </xdr:from>
        <xdr:to>
          <xdr:col>37</xdr:col>
          <xdr:colOff>82550</xdr:colOff>
          <xdr:row>36</xdr:row>
          <xdr:rowOff>12700</xdr:rowOff>
        </xdr:to>
        <xdr:sp macro="" textlink="">
          <xdr:nvSpPr>
            <xdr:cNvPr id="84052" name="Option Button 48" hidden="1">
              <a:extLst>
                <a:ext uri="{63B3BB69-23CF-44E3-9099-C40C66FF867C}">
                  <a14:compatExt spid="_x0000_s84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36</xdr:row>
          <xdr:rowOff>158750</xdr:rowOff>
        </xdr:from>
        <xdr:to>
          <xdr:col>37</xdr:col>
          <xdr:colOff>82550</xdr:colOff>
          <xdr:row>38</xdr:row>
          <xdr:rowOff>6350</xdr:rowOff>
        </xdr:to>
        <xdr:sp macro="" textlink="">
          <xdr:nvSpPr>
            <xdr:cNvPr id="84053" name="Option Button 49" hidden="1">
              <a:extLst>
                <a:ext uri="{63B3BB69-23CF-44E3-9099-C40C66FF867C}">
                  <a14:compatExt spid="_x0000_s84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xmlns:a14="http://schemas.microsoft.com/office/drawing/2010/main"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xmlns:a14="http://schemas.microsoft.com/office/drawing/2010/main"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299"/>
          <a:chExt cx="301792" cy="780039"/>
        </a:xfrm>
      </xdr:grpSpPr>
      <xdr:sp macro="" textlink="">
        <xdr:nvSpPr>
          <xdr:cNvPr id="84995" name="Option Button 3" hidden="1">
            <a:extLst>
              <a:ext uri="{63B3BB69-23CF-44E3-9099-C40C66FF867C}">
                <a14:compatExt xmlns:a14="http://schemas.microsoft.com/office/drawing/2010/main" spid="_x0000_s84995"/>
              </a:ext>
              <a:ext uri="{FF2B5EF4-FFF2-40B4-BE49-F238E27FC236}">
                <a16:creationId xmlns:a16="http://schemas.microsoft.com/office/drawing/2014/main" id="{00000000-0008-0000-0300-0000034C0100}"/>
              </a:ext>
            </a:extLst>
          </xdr:cNvPr>
          <xdr:cNvSpPr/>
        </xdr:nvSpPr>
        <xdr:spPr bwMode="auto">
          <a:xfrm>
            <a:off x="4479758" y="4496299"/>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xmlns:a14="http://schemas.microsoft.com/office/drawing/2010/main"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xmlns:a14="http://schemas.microsoft.com/office/drawing/2010/main" spid="_x0000_s84997"/>
              </a:ext>
              <a:ext uri="{FF2B5EF4-FFF2-40B4-BE49-F238E27FC236}">
                <a16:creationId xmlns:a16="http://schemas.microsoft.com/office/drawing/2014/main" id="{00000000-0008-0000-0300-0000054C0100}"/>
              </a:ext>
            </a:extLst>
          </xdr:cNvPr>
          <xdr:cNvSpPr/>
        </xdr:nvSpPr>
        <xdr:spPr bwMode="auto">
          <a:xfrm>
            <a:off x="4479758" y="5028187"/>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10"/>
          <a:chExt cx="308371" cy="762893"/>
        </a:xfrm>
      </xdr:grpSpPr>
      <xdr:sp macro="" textlink="">
        <xdr:nvSpPr>
          <xdr:cNvPr id="84998" name="Option Button 6" hidden="1">
            <a:extLst>
              <a:ext uri="{63B3BB69-23CF-44E3-9099-C40C66FF867C}">
                <a14:compatExt xmlns:a14="http://schemas.microsoft.com/office/drawing/2010/main" spid="_x0000_s84998"/>
              </a:ext>
              <a:ext uri="{FF2B5EF4-FFF2-40B4-BE49-F238E27FC236}">
                <a16:creationId xmlns:a16="http://schemas.microsoft.com/office/drawing/2014/main" id="{00000000-0008-0000-0300-0000064C0100}"/>
              </a:ext>
            </a:extLst>
          </xdr:cNvPr>
          <xdr:cNvSpPr/>
        </xdr:nvSpPr>
        <xdr:spPr bwMode="auto">
          <a:xfrm>
            <a:off x="4549825" y="5456610"/>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xmlns:a14="http://schemas.microsoft.com/office/drawing/2010/main"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xmlns:a14="http://schemas.microsoft.com/office/drawing/2010/main" spid="_x0000_s85000"/>
              </a:ext>
              <a:ext uri="{FF2B5EF4-FFF2-40B4-BE49-F238E27FC236}">
                <a16:creationId xmlns:a16="http://schemas.microsoft.com/office/drawing/2014/main" id="{00000000-0008-0000-0300-0000084C0100}"/>
              </a:ext>
            </a:extLst>
          </xdr:cNvPr>
          <xdr:cNvSpPr/>
        </xdr:nvSpPr>
        <xdr:spPr bwMode="auto">
          <a:xfrm>
            <a:off x="4549825" y="6000429"/>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xmlns:a14="http://schemas.microsoft.com/office/drawing/2010/main"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xmlns:a14="http://schemas.microsoft.com/office/drawing/2010/main"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899"/>
          <a:chExt cx="301792" cy="494806"/>
        </a:xfrm>
      </xdr:grpSpPr>
      <xdr:sp macro="" textlink="">
        <xdr:nvSpPr>
          <xdr:cNvPr id="85003" name="Option Button 11" hidden="1">
            <a:extLst>
              <a:ext uri="{63B3BB69-23CF-44E3-9099-C40C66FF867C}">
                <a14:compatExt xmlns:a14="http://schemas.microsoft.com/office/drawing/2010/main" spid="_x0000_s85003"/>
              </a:ext>
              <a:ext uri="{FF2B5EF4-FFF2-40B4-BE49-F238E27FC236}">
                <a16:creationId xmlns:a16="http://schemas.microsoft.com/office/drawing/2014/main" id="{00000000-0008-0000-0300-00000B4C0100}"/>
              </a:ext>
            </a:extLst>
          </xdr:cNvPr>
          <xdr:cNvSpPr/>
        </xdr:nvSpPr>
        <xdr:spPr bwMode="auto">
          <a:xfrm>
            <a:off x="5763126" y="8931899"/>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xmlns:a14="http://schemas.microsoft.com/office/drawing/2010/main" spid="_x0000_s85004"/>
              </a:ext>
              <a:ext uri="{FF2B5EF4-FFF2-40B4-BE49-F238E27FC236}">
                <a16:creationId xmlns:a16="http://schemas.microsoft.com/office/drawing/2014/main" id="{00000000-0008-0000-0300-00000C4C0100}"/>
              </a:ext>
            </a:extLst>
          </xdr:cNvPr>
          <xdr:cNvSpPr/>
        </xdr:nvSpPr>
        <xdr:spPr bwMode="auto">
          <a:xfrm>
            <a:off x="5763126" y="9207630"/>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xmlns:a14="http://schemas.microsoft.com/office/drawing/2010/main"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xmlns:a14="http://schemas.microsoft.com/office/drawing/2010/main"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xmlns:a14="http://schemas.microsoft.com/office/drawing/2010/main"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xmlns:a14="http://schemas.microsoft.com/office/drawing/2010/main"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5"/>
          <a:chExt cx="308371" cy="779259"/>
        </a:xfrm>
      </xdr:grpSpPr>
      <xdr:sp macro="" textlink="">
        <xdr:nvSpPr>
          <xdr:cNvPr id="85009" name="Option Button 17" hidden="1">
            <a:extLst>
              <a:ext uri="{63B3BB69-23CF-44E3-9099-C40C66FF867C}">
                <a14:compatExt xmlns:a14="http://schemas.microsoft.com/office/drawing/2010/main" spid="_x0000_s85009"/>
              </a:ext>
              <a:ext uri="{FF2B5EF4-FFF2-40B4-BE49-F238E27FC236}">
                <a16:creationId xmlns:a16="http://schemas.microsoft.com/office/drawing/2014/main" id="{00000000-0008-0000-0300-0000114C0100}"/>
              </a:ext>
            </a:extLst>
          </xdr:cNvPr>
          <xdr:cNvSpPr/>
        </xdr:nvSpPr>
        <xdr:spPr bwMode="auto">
          <a:xfrm>
            <a:off x="4549825" y="6438935"/>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xmlns:a14="http://schemas.microsoft.com/office/drawing/2010/main"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xmlns:a14="http://schemas.microsoft.com/office/drawing/2010/main" spid="_x0000_s85011"/>
              </a:ext>
              <a:ext uri="{FF2B5EF4-FFF2-40B4-BE49-F238E27FC236}">
                <a16:creationId xmlns:a16="http://schemas.microsoft.com/office/drawing/2014/main" id="{00000000-0008-0000-0300-0000134C0100}"/>
              </a:ext>
            </a:extLst>
          </xdr:cNvPr>
          <xdr:cNvSpPr/>
        </xdr:nvSpPr>
        <xdr:spPr bwMode="auto">
          <a:xfrm>
            <a:off x="4549825" y="6999120"/>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xmlns:a14="http://schemas.microsoft.com/office/drawing/2010/main"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xmlns:a14="http://schemas.microsoft.com/office/drawing/2010/main"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xmlns:a14="http://schemas.microsoft.com/office/drawing/2010/main"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xmlns:a14="http://schemas.microsoft.com/office/drawing/2010/main"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xmlns:a14="http://schemas.microsoft.com/office/drawing/2010/main"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xmlns:a14="http://schemas.microsoft.com/office/drawing/2010/main"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xmlns:a14="http://schemas.microsoft.com/office/drawing/2010/main"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xmlns:a14="http://schemas.microsoft.com/office/drawing/2010/main"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xmlns:a14="http://schemas.microsoft.com/office/drawing/2010/main"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xmlns:a14="http://schemas.microsoft.com/office/drawing/2010/main"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2" y="8168785"/>
          <a:chExt cx="217586" cy="792430"/>
        </a:xfrm>
      </xdr:grpSpPr>
      <xdr:sp macro="" textlink="">
        <xdr:nvSpPr>
          <xdr:cNvPr id="85022" name="Option Button 30" hidden="1">
            <a:extLst>
              <a:ext uri="{63B3BB69-23CF-44E3-9099-C40C66FF867C}">
                <a14:compatExt xmlns:a14="http://schemas.microsoft.com/office/drawing/2010/main" spid="_x0000_s85022"/>
              </a:ext>
              <a:ext uri="{FF2B5EF4-FFF2-40B4-BE49-F238E27FC236}">
                <a16:creationId xmlns:a16="http://schemas.microsoft.com/office/drawing/2014/main" id="{00000000-0008-0000-0300-00001E4C0100}"/>
              </a:ext>
            </a:extLst>
          </xdr:cNvPr>
          <xdr:cNvSpPr/>
        </xdr:nvSpPr>
        <xdr:spPr bwMode="auto">
          <a:xfrm>
            <a:off x="5768125" y="8168785"/>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xmlns:a14="http://schemas.microsoft.com/office/drawing/2010/main" spid="_x0000_s85023"/>
              </a:ext>
              <a:ext uri="{FF2B5EF4-FFF2-40B4-BE49-F238E27FC236}">
                <a16:creationId xmlns:a16="http://schemas.microsoft.com/office/drawing/2014/main" id="{00000000-0008-0000-0300-00001F4C0100}"/>
              </a:ext>
            </a:extLst>
          </xdr:cNvPr>
          <xdr:cNvSpPr/>
        </xdr:nvSpPr>
        <xdr:spPr bwMode="auto">
          <a:xfrm>
            <a:off x="5767612"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xmlns:a14="http://schemas.microsoft.com/office/drawing/2010/main"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xmlns:a14="http://schemas.microsoft.com/office/drawing/2010/main"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xmlns:a14="http://schemas.microsoft.com/office/drawing/2010/main"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xmlns:a14="http://schemas.microsoft.com/office/drawing/2010/main"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xmlns:a14="http://schemas.microsoft.com/office/drawing/2010/main"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xmlns:a14="http://schemas.microsoft.com/office/drawing/2010/main"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xmlns:a14="http://schemas.microsoft.com/office/drawing/2010/main"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xmlns:a14="http://schemas.microsoft.com/office/drawing/2010/main"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xmlns:a14="http://schemas.microsoft.com/office/drawing/2010/main"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xmlns:a14="http://schemas.microsoft.com/office/drawing/2010/main"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xmlns:a14="http://schemas.microsoft.com/office/drawing/2010/main"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xmlns:a14="http://schemas.microsoft.com/office/drawing/2010/main"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xmlns:a14="http://schemas.microsoft.com/office/drawing/2010/main"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79" y="8166086"/>
          <a:chExt cx="208607" cy="749765"/>
        </a:xfrm>
      </xdr:grpSpPr>
      <xdr:sp macro="" textlink="">
        <xdr:nvSpPr>
          <xdr:cNvPr id="85037" name="Option Button 45" hidden="1">
            <a:extLst>
              <a:ext uri="{63B3BB69-23CF-44E3-9099-C40C66FF867C}">
                <a14:compatExt xmlns:a14="http://schemas.microsoft.com/office/drawing/2010/main" spid="_x0000_s85037"/>
              </a:ext>
              <a:ext uri="{FF2B5EF4-FFF2-40B4-BE49-F238E27FC236}">
                <a16:creationId xmlns:a16="http://schemas.microsoft.com/office/drawing/2014/main" id="{00000000-0008-0000-0300-00002D4C0100}"/>
              </a:ext>
            </a:extLst>
          </xdr:cNvPr>
          <xdr:cNvSpPr/>
        </xdr:nvSpPr>
        <xdr:spPr bwMode="auto">
          <a:xfrm>
            <a:off x="4540477" y="8166086"/>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xmlns:a14="http://schemas.microsoft.com/office/drawing/2010/main" spid="_x0000_s85038"/>
              </a:ext>
              <a:ext uri="{FF2B5EF4-FFF2-40B4-BE49-F238E27FC236}">
                <a16:creationId xmlns:a16="http://schemas.microsoft.com/office/drawing/2014/main" id="{00000000-0008-0000-0300-00002E4C0100}"/>
              </a:ext>
            </a:extLst>
          </xdr:cNvPr>
          <xdr:cNvSpPr/>
        </xdr:nvSpPr>
        <xdr:spPr bwMode="auto">
          <a:xfrm>
            <a:off x="4538979" y="8640733"/>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xmlns:a14="http://schemas.microsoft.com/office/drawing/2010/main"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1"/>
          <a:chExt cx="301595" cy="707491"/>
        </a:xfrm>
      </xdr:grpSpPr>
      <xdr:sp macro="" textlink="">
        <xdr:nvSpPr>
          <xdr:cNvPr id="85040" name="Option Button 48" hidden="1">
            <a:extLst>
              <a:ext uri="{63B3BB69-23CF-44E3-9099-C40C66FF867C}">
                <a14:compatExt xmlns:a14="http://schemas.microsoft.com/office/drawing/2010/main" spid="_x0000_s85040"/>
              </a:ext>
              <a:ext uri="{FF2B5EF4-FFF2-40B4-BE49-F238E27FC236}">
                <a16:creationId xmlns:a16="http://schemas.microsoft.com/office/drawing/2014/main" id="{00000000-0008-0000-0300-0000304C0100}"/>
              </a:ext>
            </a:extLst>
          </xdr:cNvPr>
          <xdr:cNvSpPr/>
        </xdr:nvSpPr>
        <xdr:spPr bwMode="auto">
          <a:xfrm>
            <a:off x="5809589" y="7290601"/>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xmlns:a14="http://schemas.microsoft.com/office/drawing/2010/main" spid="_x0000_s85041"/>
              </a:ext>
              <a:ext uri="{FF2B5EF4-FFF2-40B4-BE49-F238E27FC236}">
                <a16:creationId xmlns:a16="http://schemas.microsoft.com/office/drawing/2014/main" id="{00000000-0008-0000-0300-0000314C0100}"/>
              </a:ext>
            </a:extLst>
          </xdr:cNvPr>
          <xdr:cNvSpPr/>
        </xdr:nvSpPr>
        <xdr:spPr bwMode="auto">
          <a:xfrm>
            <a:off x="5809590" y="7752517"/>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95250</xdr:colOff>
          <xdr:row>20</xdr:row>
          <xdr:rowOff>12700</xdr:rowOff>
        </xdr:from>
        <xdr:to>
          <xdr:col>29</xdr:col>
          <xdr:colOff>82550</xdr:colOff>
          <xdr:row>21</xdr:row>
          <xdr:rowOff>6350</xdr:rowOff>
        </xdr:to>
        <xdr:sp macro="" textlink="">
          <xdr:nvSpPr>
            <xdr:cNvPr id="52" name="Option Button 1" hidden="1">
              <a:extLst>
                <a:ext uri="{63B3BB69-23CF-44E3-9099-C40C66FF867C}">
                  <a14:compatExt spid="_x0000_s84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21</xdr:row>
          <xdr:rowOff>6350</xdr:rowOff>
        </xdr:from>
        <xdr:to>
          <xdr:col>29</xdr:col>
          <xdr:colOff>82550</xdr:colOff>
          <xdr:row>22</xdr:row>
          <xdr:rowOff>0</xdr:rowOff>
        </xdr:to>
        <xdr:sp macro="" textlink="">
          <xdr:nvSpPr>
            <xdr:cNvPr id="53" name="Option Button 2" hidden="1">
              <a:extLst>
                <a:ext uri="{63B3BB69-23CF-44E3-9099-C40C66FF867C}">
                  <a14:compatExt spid="_x0000_s84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23</xdr:row>
          <xdr:rowOff>6350</xdr:rowOff>
        </xdr:from>
        <xdr:to>
          <xdr:col>29</xdr:col>
          <xdr:colOff>76200</xdr:colOff>
          <xdr:row>23</xdr:row>
          <xdr:rowOff>152400</xdr:rowOff>
        </xdr:to>
        <xdr:sp macro="" textlink="">
          <xdr:nvSpPr>
            <xdr:cNvPr id="54" name="Option Button 3" hidden="1">
              <a:extLst>
                <a:ext uri="{63B3BB69-23CF-44E3-9099-C40C66FF867C}">
                  <a14:compatExt spid="_x0000_s84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24</xdr:row>
          <xdr:rowOff>19050</xdr:rowOff>
        </xdr:from>
        <xdr:to>
          <xdr:col>29</xdr:col>
          <xdr:colOff>76200</xdr:colOff>
          <xdr:row>24</xdr:row>
          <xdr:rowOff>165100</xdr:rowOff>
        </xdr:to>
        <xdr:sp macro="" textlink="">
          <xdr:nvSpPr>
            <xdr:cNvPr id="55" name="Option Button 4" hidden="1">
              <a:extLst>
                <a:ext uri="{63B3BB69-23CF-44E3-9099-C40C66FF867C}">
                  <a14:compatExt spid="_x0000_s84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25</xdr:row>
          <xdr:rowOff>0</xdr:rowOff>
        </xdr:from>
        <xdr:to>
          <xdr:col>29</xdr:col>
          <xdr:colOff>76200</xdr:colOff>
          <xdr:row>26</xdr:row>
          <xdr:rowOff>0</xdr:rowOff>
        </xdr:to>
        <xdr:sp macro="" textlink="">
          <xdr:nvSpPr>
            <xdr:cNvPr id="56" name="Option Button 5" hidden="1">
              <a:extLst>
                <a:ext uri="{63B3BB69-23CF-44E3-9099-C40C66FF867C}">
                  <a14:compatExt spid="_x0000_s84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27</xdr:row>
          <xdr:rowOff>6350</xdr:rowOff>
        </xdr:from>
        <xdr:to>
          <xdr:col>29</xdr:col>
          <xdr:colOff>76200</xdr:colOff>
          <xdr:row>27</xdr:row>
          <xdr:rowOff>152400</xdr:rowOff>
        </xdr:to>
        <xdr:sp macro="" textlink="">
          <xdr:nvSpPr>
            <xdr:cNvPr id="57" name="Option Button 6" hidden="1">
              <a:extLst>
                <a:ext uri="{63B3BB69-23CF-44E3-9099-C40C66FF867C}">
                  <a14:compatExt spid="_x0000_s84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28</xdr:row>
          <xdr:rowOff>19050</xdr:rowOff>
        </xdr:from>
        <xdr:to>
          <xdr:col>29</xdr:col>
          <xdr:colOff>76200</xdr:colOff>
          <xdr:row>28</xdr:row>
          <xdr:rowOff>158750</xdr:rowOff>
        </xdr:to>
        <xdr:sp macro="" textlink="">
          <xdr:nvSpPr>
            <xdr:cNvPr id="58" name="Option Button 7" hidden="1">
              <a:extLst>
                <a:ext uri="{63B3BB69-23CF-44E3-9099-C40C66FF867C}">
                  <a14:compatExt spid="_x0000_s84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29</xdr:row>
          <xdr:rowOff>6350</xdr:rowOff>
        </xdr:from>
        <xdr:to>
          <xdr:col>29</xdr:col>
          <xdr:colOff>76200</xdr:colOff>
          <xdr:row>29</xdr:row>
          <xdr:rowOff>139700</xdr:rowOff>
        </xdr:to>
        <xdr:sp macro="" textlink="">
          <xdr:nvSpPr>
            <xdr:cNvPr id="59" name="Option Button 8" hidden="1">
              <a:extLst>
                <a:ext uri="{63B3BB69-23CF-44E3-9099-C40C66FF867C}">
                  <a14:compatExt spid="_x0000_s85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95250</xdr:rowOff>
        </xdr:from>
        <xdr:to>
          <xdr:col>29</xdr:col>
          <xdr:colOff>69850</xdr:colOff>
          <xdr:row>44</xdr:row>
          <xdr:rowOff>19050</xdr:rowOff>
        </xdr:to>
        <xdr:sp macro="" textlink="">
          <xdr:nvSpPr>
            <xdr:cNvPr id="60" name="Option Button 9" hidden="1">
              <a:extLst>
                <a:ext uri="{63B3BB69-23CF-44E3-9099-C40C66FF867C}">
                  <a14:compatExt spid="_x0000_s85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43</xdr:row>
          <xdr:rowOff>139700</xdr:rowOff>
        </xdr:from>
        <xdr:to>
          <xdr:col>29</xdr:col>
          <xdr:colOff>69850</xdr:colOff>
          <xdr:row>45</xdr:row>
          <xdr:rowOff>6350</xdr:rowOff>
        </xdr:to>
        <xdr:sp macro="" textlink="">
          <xdr:nvSpPr>
            <xdr:cNvPr id="61" name="Option Button 10" hidden="1">
              <a:extLst>
                <a:ext uri="{63B3BB69-23CF-44E3-9099-C40C66FF867C}">
                  <a14:compatExt spid="_x0000_s85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43</xdr:row>
          <xdr:rowOff>12700</xdr:rowOff>
        </xdr:from>
        <xdr:to>
          <xdr:col>37</xdr:col>
          <xdr:colOff>76200</xdr:colOff>
          <xdr:row>43</xdr:row>
          <xdr:rowOff>133350</xdr:rowOff>
        </xdr:to>
        <xdr:sp macro="" textlink="">
          <xdr:nvSpPr>
            <xdr:cNvPr id="62" name="Option Button 11" hidden="1">
              <a:extLst>
                <a:ext uri="{63B3BB69-23CF-44E3-9099-C40C66FF867C}">
                  <a14:compatExt spid="_x0000_s85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44</xdr:row>
          <xdr:rowOff>12700</xdr:rowOff>
        </xdr:from>
        <xdr:to>
          <xdr:col>37</xdr:col>
          <xdr:colOff>76200</xdr:colOff>
          <xdr:row>44</xdr:row>
          <xdr:rowOff>120650</xdr:rowOff>
        </xdr:to>
        <xdr:sp macro="" textlink="">
          <xdr:nvSpPr>
            <xdr:cNvPr id="63" name="Option Button 12" hidden="1">
              <a:extLst>
                <a:ext uri="{63B3BB69-23CF-44E3-9099-C40C66FF867C}">
                  <a14:compatExt spid="_x0000_s85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69850</xdr:colOff>
          <xdr:row>20</xdr:row>
          <xdr:rowOff>6350</xdr:rowOff>
        </xdr:from>
        <xdr:to>
          <xdr:col>29</xdr:col>
          <xdr:colOff>57150</xdr:colOff>
          <xdr:row>22</xdr:row>
          <xdr:rowOff>63500</xdr:rowOff>
        </xdr:to>
        <xdr:sp macro="" textlink="">
          <xdr:nvSpPr>
            <xdr:cNvPr id="84992" name="Group Box 13" hidden="1">
              <a:extLst>
                <a:ext uri="{63B3BB69-23CF-44E3-9099-C40C66FF867C}">
                  <a14:compatExt spid="_x0000_s850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22</xdr:row>
          <xdr:rowOff>88900</xdr:rowOff>
        </xdr:from>
        <xdr:to>
          <xdr:col>30</xdr:col>
          <xdr:colOff>38100</xdr:colOff>
          <xdr:row>27</xdr:row>
          <xdr:rowOff>19050</xdr:rowOff>
        </xdr:to>
        <xdr:sp macro="" textlink="">
          <xdr:nvSpPr>
            <xdr:cNvPr id="85042" name="Group Box 14" hidden="1">
              <a:extLst>
                <a:ext uri="{63B3BB69-23CF-44E3-9099-C40C66FF867C}">
                  <a14:compatExt spid="_x0000_s850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26</xdr:row>
          <xdr:rowOff>69850</xdr:rowOff>
        </xdr:from>
        <xdr:to>
          <xdr:col>30</xdr:col>
          <xdr:colOff>38100</xdr:colOff>
          <xdr:row>30</xdr:row>
          <xdr:rowOff>82550</xdr:rowOff>
        </xdr:to>
        <xdr:sp macro="" textlink="">
          <xdr:nvSpPr>
            <xdr:cNvPr id="85043" name="Group Box 15" hidden="1">
              <a:extLst>
                <a:ext uri="{63B3BB69-23CF-44E3-9099-C40C66FF867C}">
                  <a14:compatExt spid="_x0000_s850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30</xdr:row>
          <xdr:rowOff>82550</xdr:rowOff>
        </xdr:from>
        <xdr:to>
          <xdr:col>30</xdr:col>
          <xdr:colOff>38100</xdr:colOff>
          <xdr:row>34</xdr:row>
          <xdr:rowOff>63500</xdr:rowOff>
        </xdr:to>
        <xdr:sp macro="" textlink="">
          <xdr:nvSpPr>
            <xdr:cNvPr id="85044" name="Group Box 16" hidden="1">
              <a:extLst>
                <a:ext uri="{63B3BB69-23CF-44E3-9099-C40C66FF867C}">
                  <a14:compatExt spid="_x0000_s850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31</xdr:row>
          <xdr:rowOff>6350</xdr:rowOff>
        </xdr:from>
        <xdr:to>
          <xdr:col>29</xdr:col>
          <xdr:colOff>76200</xdr:colOff>
          <xdr:row>32</xdr:row>
          <xdr:rowOff>6350</xdr:rowOff>
        </xdr:to>
        <xdr:sp macro="" textlink="">
          <xdr:nvSpPr>
            <xdr:cNvPr id="85045" name="Option Button 17" hidden="1">
              <a:extLst>
                <a:ext uri="{63B3BB69-23CF-44E3-9099-C40C66FF867C}">
                  <a14:compatExt spid="_x0000_s85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32</xdr:row>
          <xdr:rowOff>31750</xdr:rowOff>
        </xdr:from>
        <xdr:to>
          <xdr:col>29</xdr:col>
          <xdr:colOff>76200</xdr:colOff>
          <xdr:row>32</xdr:row>
          <xdr:rowOff>152400</xdr:rowOff>
        </xdr:to>
        <xdr:sp macro="" textlink="">
          <xdr:nvSpPr>
            <xdr:cNvPr id="85046" name="Option Button 18" hidden="1">
              <a:extLst>
                <a:ext uri="{63B3BB69-23CF-44E3-9099-C40C66FF867C}">
                  <a14:compatExt spid="_x0000_s85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33</xdr:row>
          <xdr:rowOff>6350</xdr:rowOff>
        </xdr:from>
        <xdr:to>
          <xdr:col>29</xdr:col>
          <xdr:colOff>76200</xdr:colOff>
          <xdr:row>34</xdr:row>
          <xdr:rowOff>0</xdr:rowOff>
        </xdr:to>
        <xdr:sp macro="" textlink="">
          <xdr:nvSpPr>
            <xdr:cNvPr id="85047" name="Option Button 19" hidden="1">
              <a:extLst>
                <a:ext uri="{63B3BB69-23CF-44E3-9099-C40C66FF867C}">
                  <a14:compatExt spid="_x0000_s85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34</xdr:row>
          <xdr:rowOff>25400</xdr:rowOff>
        </xdr:from>
        <xdr:to>
          <xdr:col>30</xdr:col>
          <xdr:colOff>114300</xdr:colOff>
          <xdr:row>38</xdr:row>
          <xdr:rowOff>63500</xdr:rowOff>
        </xdr:to>
        <xdr:sp macro="" textlink="">
          <xdr:nvSpPr>
            <xdr:cNvPr id="85048" name="Group Box 20" hidden="1">
              <a:extLst>
                <a:ext uri="{63B3BB69-23CF-44E3-9099-C40C66FF867C}">
                  <a14:compatExt spid="_x0000_s850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42</xdr:row>
          <xdr:rowOff>57150</xdr:rowOff>
        </xdr:from>
        <xdr:to>
          <xdr:col>29</xdr:col>
          <xdr:colOff>101600</xdr:colOff>
          <xdr:row>45</xdr:row>
          <xdr:rowOff>69850</xdr:rowOff>
        </xdr:to>
        <xdr:sp macro="" textlink="">
          <xdr:nvSpPr>
            <xdr:cNvPr id="85049" name="Group Box 21" hidden="1">
              <a:extLst>
                <a:ext uri="{63B3BB69-23CF-44E3-9099-C40C66FF867C}">
                  <a14:compatExt spid="_x0000_s850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25400</xdr:colOff>
          <xdr:row>26</xdr:row>
          <xdr:rowOff>88900</xdr:rowOff>
        </xdr:from>
        <xdr:to>
          <xdr:col>38</xdr:col>
          <xdr:colOff>50800</xdr:colOff>
          <xdr:row>31</xdr:row>
          <xdr:rowOff>19050</xdr:rowOff>
        </xdr:to>
        <xdr:sp macro="" textlink="">
          <xdr:nvSpPr>
            <xdr:cNvPr id="85050" name="Group Box 22" hidden="1">
              <a:extLst>
                <a:ext uri="{63B3BB69-23CF-44E3-9099-C40C66FF867C}">
                  <a14:compatExt spid="_x0000_s850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30</xdr:row>
          <xdr:rowOff>76200</xdr:rowOff>
        </xdr:from>
        <xdr:to>
          <xdr:col>39</xdr:col>
          <xdr:colOff>25400</xdr:colOff>
          <xdr:row>34</xdr:row>
          <xdr:rowOff>38100</xdr:rowOff>
        </xdr:to>
        <xdr:sp macro="" textlink="">
          <xdr:nvSpPr>
            <xdr:cNvPr id="85051" name="Group Box 23" hidden="1">
              <a:extLst>
                <a:ext uri="{63B3BB69-23CF-44E3-9099-C40C66FF867C}">
                  <a14:compatExt spid="_x0000_s850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33</xdr:row>
          <xdr:rowOff>120650</xdr:rowOff>
        </xdr:from>
        <xdr:to>
          <xdr:col>38</xdr:col>
          <xdr:colOff>82550</xdr:colOff>
          <xdr:row>38</xdr:row>
          <xdr:rowOff>57150</xdr:rowOff>
        </xdr:to>
        <xdr:sp macro="" textlink="">
          <xdr:nvSpPr>
            <xdr:cNvPr id="85052" name="Group Box 24" hidden="1">
              <a:extLst>
                <a:ext uri="{63B3BB69-23CF-44E3-9099-C40C66FF867C}">
                  <a14:compatExt spid="_x0000_s850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69850</xdr:rowOff>
        </xdr:from>
        <xdr:to>
          <xdr:col>38</xdr:col>
          <xdr:colOff>107950</xdr:colOff>
          <xdr:row>41</xdr:row>
          <xdr:rowOff>133350</xdr:rowOff>
        </xdr:to>
        <xdr:sp macro="" textlink="">
          <xdr:nvSpPr>
            <xdr:cNvPr id="85053" name="Group Box 25" hidden="1">
              <a:extLst>
                <a:ext uri="{63B3BB69-23CF-44E3-9099-C40C66FF867C}">
                  <a14:compatExt spid="_x0000_s850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42</xdr:row>
          <xdr:rowOff>95250</xdr:rowOff>
        </xdr:from>
        <xdr:to>
          <xdr:col>38</xdr:col>
          <xdr:colOff>38100</xdr:colOff>
          <xdr:row>46</xdr:row>
          <xdr:rowOff>44450</xdr:rowOff>
        </xdr:to>
        <xdr:sp macro="" textlink="">
          <xdr:nvSpPr>
            <xdr:cNvPr id="85054" name="Group Box 26" hidden="1">
              <a:extLst>
                <a:ext uri="{63B3BB69-23CF-44E3-9099-C40C66FF867C}">
                  <a14:compatExt spid="_x0000_s850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19</xdr:row>
          <xdr:rowOff>107950</xdr:rowOff>
        </xdr:from>
        <xdr:to>
          <xdr:col>30</xdr:col>
          <xdr:colOff>25400</xdr:colOff>
          <xdr:row>23</xdr:row>
          <xdr:rowOff>57150</xdr:rowOff>
        </xdr:to>
        <xdr:sp macro="" textlink="">
          <xdr:nvSpPr>
            <xdr:cNvPr id="85055" name="Group Box 27" hidden="1">
              <a:extLst>
                <a:ext uri="{63B3BB69-23CF-44E3-9099-C40C66FF867C}">
                  <a14:compatExt spid="_x0000_s850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19</xdr:row>
          <xdr:rowOff>114300</xdr:rowOff>
        </xdr:from>
        <xdr:to>
          <xdr:col>38</xdr:col>
          <xdr:colOff>44450</xdr:colOff>
          <xdr:row>23</xdr:row>
          <xdr:rowOff>57150</xdr:rowOff>
        </xdr:to>
        <xdr:sp macro="" textlink="">
          <xdr:nvSpPr>
            <xdr:cNvPr id="85056" name="Group Box 28" hidden="1">
              <a:extLst>
                <a:ext uri="{63B3BB69-23CF-44E3-9099-C40C66FF867C}">
                  <a14:compatExt spid="_x0000_s850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44450</xdr:colOff>
          <xdr:row>22</xdr:row>
          <xdr:rowOff>63500</xdr:rowOff>
        </xdr:from>
        <xdr:to>
          <xdr:col>38</xdr:col>
          <xdr:colOff>38100</xdr:colOff>
          <xdr:row>27</xdr:row>
          <xdr:rowOff>25400</xdr:rowOff>
        </xdr:to>
        <xdr:sp macro="" textlink="">
          <xdr:nvSpPr>
            <xdr:cNvPr id="85057" name="Group Box 29" hidden="1">
              <a:extLst>
                <a:ext uri="{63B3BB69-23CF-44E3-9099-C40C66FF867C}">
                  <a14:compatExt spid="_x0000_s850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39</xdr:row>
          <xdr:rowOff>0</xdr:rowOff>
        </xdr:from>
        <xdr:to>
          <xdr:col>37</xdr:col>
          <xdr:colOff>25400</xdr:colOff>
          <xdr:row>39</xdr:row>
          <xdr:rowOff>139700</xdr:rowOff>
        </xdr:to>
        <xdr:sp macro="" textlink="">
          <xdr:nvSpPr>
            <xdr:cNvPr id="85058" name="Option Button 30" hidden="1">
              <a:extLst>
                <a:ext uri="{63B3BB69-23CF-44E3-9099-C40C66FF867C}">
                  <a14:compatExt spid="_x0000_s85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40</xdr:row>
          <xdr:rowOff>184150</xdr:rowOff>
        </xdr:from>
        <xdr:to>
          <xdr:col>37</xdr:col>
          <xdr:colOff>19050</xdr:colOff>
          <xdr:row>41</xdr:row>
          <xdr:rowOff>133350</xdr:rowOff>
        </xdr:to>
        <xdr:sp macro="" textlink="">
          <xdr:nvSpPr>
            <xdr:cNvPr id="85059" name="Option Button 31" hidden="1">
              <a:extLst>
                <a:ext uri="{63B3BB69-23CF-44E3-9099-C40C66FF867C}">
                  <a14:compatExt spid="_x0000_s85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20</xdr:row>
          <xdr:rowOff>0</xdr:rowOff>
        </xdr:from>
        <xdr:to>
          <xdr:col>37</xdr:col>
          <xdr:colOff>76200</xdr:colOff>
          <xdr:row>21</xdr:row>
          <xdr:rowOff>0</xdr:rowOff>
        </xdr:to>
        <xdr:sp macro="" textlink="">
          <xdr:nvSpPr>
            <xdr:cNvPr id="85060" name="Option Button 32" hidden="1">
              <a:extLst>
                <a:ext uri="{63B3BB69-23CF-44E3-9099-C40C66FF867C}">
                  <a14:compatExt spid="_x0000_s85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21</xdr:row>
          <xdr:rowOff>0</xdr:rowOff>
        </xdr:from>
        <xdr:to>
          <xdr:col>37</xdr:col>
          <xdr:colOff>76200</xdr:colOff>
          <xdr:row>22</xdr:row>
          <xdr:rowOff>0</xdr:rowOff>
        </xdr:to>
        <xdr:sp macro="" textlink="">
          <xdr:nvSpPr>
            <xdr:cNvPr id="85061" name="Option Button 33" hidden="1">
              <a:extLst>
                <a:ext uri="{63B3BB69-23CF-44E3-9099-C40C66FF867C}">
                  <a14:compatExt spid="_x0000_s85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23</xdr:row>
          <xdr:rowOff>12700</xdr:rowOff>
        </xdr:from>
        <xdr:to>
          <xdr:col>37</xdr:col>
          <xdr:colOff>76200</xdr:colOff>
          <xdr:row>23</xdr:row>
          <xdr:rowOff>146050</xdr:rowOff>
        </xdr:to>
        <xdr:sp macro="" textlink="">
          <xdr:nvSpPr>
            <xdr:cNvPr id="85062" name="Option Button 34" hidden="1">
              <a:extLst>
                <a:ext uri="{63B3BB69-23CF-44E3-9099-C40C66FF867C}">
                  <a14:compatExt spid="_x0000_s85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24</xdr:row>
          <xdr:rowOff>19050</xdr:rowOff>
        </xdr:from>
        <xdr:to>
          <xdr:col>37</xdr:col>
          <xdr:colOff>76200</xdr:colOff>
          <xdr:row>24</xdr:row>
          <xdr:rowOff>158750</xdr:rowOff>
        </xdr:to>
        <xdr:sp macro="" textlink="">
          <xdr:nvSpPr>
            <xdr:cNvPr id="85063" name="Option Button 35" hidden="1">
              <a:extLst>
                <a:ext uri="{63B3BB69-23CF-44E3-9099-C40C66FF867C}">
                  <a14:compatExt spid="_x0000_s85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25</xdr:row>
          <xdr:rowOff>6350</xdr:rowOff>
        </xdr:from>
        <xdr:to>
          <xdr:col>37</xdr:col>
          <xdr:colOff>19050</xdr:colOff>
          <xdr:row>25</xdr:row>
          <xdr:rowOff>139700</xdr:rowOff>
        </xdr:to>
        <xdr:sp macro="" textlink="">
          <xdr:nvSpPr>
            <xdr:cNvPr id="85064" name="Option Button 36" hidden="1">
              <a:extLst>
                <a:ext uri="{63B3BB69-23CF-44E3-9099-C40C66FF867C}">
                  <a14:compatExt spid="_x0000_s85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27</xdr:row>
          <xdr:rowOff>6350</xdr:rowOff>
        </xdr:from>
        <xdr:to>
          <xdr:col>37</xdr:col>
          <xdr:colOff>76200</xdr:colOff>
          <xdr:row>27</xdr:row>
          <xdr:rowOff>146050</xdr:rowOff>
        </xdr:to>
        <xdr:sp macro="" textlink="">
          <xdr:nvSpPr>
            <xdr:cNvPr id="85065" name="Option Button 37" hidden="1">
              <a:extLst>
                <a:ext uri="{63B3BB69-23CF-44E3-9099-C40C66FF867C}">
                  <a14:compatExt spid="_x0000_s85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19050</xdr:rowOff>
        </xdr:from>
        <xdr:to>
          <xdr:col>37</xdr:col>
          <xdr:colOff>76200</xdr:colOff>
          <xdr:row>28</xdr:row>
          <xdr:rowOff>146050</xdr:rowOff>
        </xdr:to>
        <xdr:sp macro="" textlink="">
          <xdr:nvSpPr>
            <xdr:cNvPr id="85066" name="Option Button 38" hidden="1">
              <a:extLst>
                <a:ext uri="{63B3BB69-23CF-44E3-9099-C40C66FF867C}">
                  <a14:compatExt spid="_x0000_s85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171450</xdr:rowOff>
        </xdr:from>
        <xdr:to>
          <xdr:col>37</xdr:col>
          <xdr:colOff>69850</xdr:colOff>
          <xdr:row>30</xdr:row>
          <xdr:rowOff>0</xdr:rowOff>
        </xdr:to>
        <xdr:sp macro="" textlink="">
          <xdr:nvSpPr>
            <xdr:cNvPr id="85067" name="Option Button 39" hidden="1">
              <a:extLst>
                <a:ext uri="{63B3BB69-23CF-44E3-9099-C40C66FF867C}">
                  <a14:compatExt spid="_x0000_s85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31</xdr:row>
          <xdr:rowOff>6350</xdr:rowOff>
        </xdr:from>
        <xdr:to>
          <xdr:col>37</xdr:col>
          <xdr:colOff>76200</xdr:colOff>
          <xdr:row>32</xdr:row>
          <xdr:rowOff>0</xdr:rowOff>
        </xdr:to>
        <xdr:sp macro="" textlink="">
          <xdr:nvSpPr>
            <xdr:cNvPr id="85068" name="Option Button 40" hidden="1">
              <a:extLst>
                <a:ext uri="{63B3BB69-23CF-44E3-9099-C40C66FF867C}">
                  <a14:compatExt spid="_x0000_s85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31750</xdr:rowOff>
        </xdr:from>
        <xdr:to>
          <xdr:col>37</xdr:col>
          <xdr:colOff>76200</xdr:colOff>
          <xdr:row>32</xdr:row>
          <xdr:rowOff>139700</xdr:rowOff>
        </xdr:to>
        <xdr:sp macro="" textlink="">
          <xdr:nvSpPr>
            <xdr:cNvPr id="85069" name="Option Button 41" hidden="1">
              <a:extLst>
                <a:ext uri="{63B3BB69-23CF-44E3-9099-C40C66FF867C}">
                  <a14:compatExt spid="_x0000_s85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165100</xdr:rowOff>
        </xdr:from>
        <xdr:to>
          <xdr:col>37</xdr:col>
          <xdr:colOff>69850</xdr:colOff>
          <xdr:row>34</xdr:row>
          <xdr:rowOff>0</xdr:rowOff>
        </xdr:to>
        <xdr:sp macro="" textlink="">
          <xdr:nvSpPr>
            <xdr:cNvPr id="85070" name="Option Button 42" hidden="1">
              <a:extLst>
                <a:ext uri="{63B3BB69-23CF-44E3-9099-C40C66FF867C}">
                  <a14:compatExt spid="_x0000_s85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34</xdr:row>
          <xdr:rowOff>95250</xdr:rowOff>
        </xdr:from>
        <xdr:to>
          <xdr:col>29</xdr:col>
          <xdr:colOff>19050</xdr:colOff>
          <xdr:row>36</xdr:row>
          <xdr:rowOff>12700</xdr:rowOff>
        </xdr:to>
        <xdr:sp macro="" textlink="">
          <xdr:nvSpPr>
            <xdr:cNvPr id="85071" name="Option Button 43" hidden="1">
              <a:extLst>
                <a:ext uri="{63B3BB69-23CF-44E3-9099-C40C66FF867C}">
                  <a14:compatExt spid="_x0000_s85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36</xdr:row>
          <xdr:rowOff>165100</xdr:rowOff>
        </xdr:from>
        <xdr:to>
          <xdr:col>29</xdr:col>
          <xdr:colOff>25400</xdr:colOff>
          <xdr:row>38</xdr:row>
          <xdr:rowOff>12700</xdr:rowOff>
        </xdr:to>
        <xdr:sp macro="" textlink="">
          <xdr:nvSpPr>
            <xdr:cNvPr id="85072" name="Option Button 44" hidden="1">
              <a:extLst>
                <a:ext uri="{63B3BB69-23CF-44E3-9099-C40C66FF867C}">
                  <a14:compatExt spid="_x0000_s85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38</xdr:row>
          <xdr:rowOff>88900</xdr:rowOff>
        </xdr:from>
        <xdr:to>
          <xdr:col>29</xdr:col>
          <xdr:colOff>12700</xdr:colOff>
          <xdr:row>40</xdr:row>
          <xdr:rowOff>12700</xdr:rowOff>
        </xdr:to>
        <xdr:sp macro="" textlink="">
          <xdr:nvSpPr>
            <xdr:cNvPr id="85073" name="Option Button 45" hidden="1">
              <a:extLst>
                <a:ext uri="{63B3BB69-23CF-44E3-9099-C40C66FF867C}">
                  <a14:compatExt spid="_x0000_s85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40</xdr:row>
          <xdr:rowOff>171450</xdr:rowOff>
        </xdr:from>
        <xdr:to>
          <xdr:col>28</xdr:col>
          <xdr:colOff>107950</xdr:colOff>
          <xdr:row>42</xdr:row>
          <xdr:rowOff>19050</xdr:rowOff>
        </xdr:to>
        <xdr:sp macro="" textlink="">
          <xdr:nvSpPr>
            <xdr:cNvPr id="85074" name="Option Button 46" hidden="1">
              <a:extLst>
                <a:ext uri="{63B3BB69-23CF-44E3-9099-C40C66FF867C}">
                  <a14:compatExt spid="_x0000_s85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101600</xdr:colOff>
          <xdr:row>38</xdr:row>
          <xdr:rowOff>44450</xdr:rowOff>
        </xdr:from>
        <xdr:to>
          <xdr:col>30</xdr:col>
          <xdr:colOff>69850</xdr:colOff>
          <xdr:row>43</xdr:row>
          <xdr:rowOff>0</xdr:rowOff>
        </xdr:to>
        <xdr:sp macro="" textlink="">
          <xdr:nvSpPr>
            <xdr:cNvPr id="85075" name="Group Box 47" hidden="1">
              <a:extLst>
                <a:ext uri="{63B3BB69-23CF-44E3-9099-C40C66FF867C}">
                  <a14:compatExt spid="_x0000_s850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34</xdr:row>
          <xdr:rowOff>82550</xdr:rowOff>
        </xdr:from>
        <xdr:to>
          <xdr:col>37</xdr:col>
          <xdr:colOff>82550</xdr:colOff>
          <xdr:row>36</xdr:row>
          <xdr:rowOff>12700</xdr:rowOff>
        </xdr:to>
        <xdr:sp macro="" textlink="">
          <xdr:nvSpPr>
            <xdr:cNvPr id="85076" name="Option Button 48" hidden="1">
              <a:extLst>
                <a:ext uri="{63B3BB69-23CF-44E3-9099-C40C66FF867C}">
                  <a14:compatExt spid="_x0000_s85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36</xdr:row>
          <xdr:rowOff>158750</xdr:rowOff>
        </xdr:from>
        <xdr:to>
          <xdr:col>37</xdr:col>
          <xdr:colOff>82550</xdr:colOff>
          <xdr:row>38</xdr:row>
          <xdr:rowOff>6350</xdr:rowOff>
        </xdr:to>
        <xdr:sp macro="" textlink="">
          <xdr:nvSpPr>
            <xdr:cNvPr id="85077" name="Option Button 49" hidden="1">
              <a:extLst>
                <a:ext uri="{63B3BB69-23CF-44E3-9099-C40C66FF867C}">
                  <a14:compatExt spid="_x0000_s85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xmlns:a14="http://schemas.microsoft.com/office/drawing/2010/main"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xmlns:a14="http://schemas.microsoft.com/office/drawing/2010/main"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299"/>
          <a:chExt cx="301792" cy="780039"/>
        </a:xfrm>
      </xdr:grpSpPr>
      <xdr:sp macro="" textlink="">
        <xdr:nvSpPr>
          <xdr:cNvPr id="86019" name="Option Button 3" hidden="1">
            <a:extLst>
              <a:ext uri="{63B3BB69-23CF-44E3-9099-C40C66FF867C}">
                <a14:compatExt xmlns:a14="http://schemas.microsoft.com/office/drawing/2010/main" spid="_x0000_s86019"/>
              </a:ext>
              <a:ext uri="{FF2B5EF4-FFF2-40B4-BE49-F238E27FC236}">
                <a16:creationId xmlns:a16="http://schemas.microsoft.com/office/drawing/2014/main" id="{00000000-0008-0000-0400-000003500100}"/>
              </a:ext>
            </a:extLst>
          </xdr:cNvPr>
          <xdr:cNvSpPr/>
        </xdr:nvSpPr>
        <xdr:spPr bwMode="auto">
          <a:xfrm>
            <a:off x="4479758" y="4496299"/>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xmlns:a14="http://schemas.microsoft.com/office/drawing/2010/main"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xmlns:a14="http://schemas.microsoft.com/office/drawing/2010/main" spid="_x0000_s86021"/>
              </a:ext>
              <a:ext uri="{FF2B5EF4-FFF2-40B4-BE49-F238E27FC236}">
                <a16:creationId xmlns:a16="http://schemas.microsoft.com/office/drawing/2014/main" id="{00000000-0008-0000-0400-000005500100}"/>
              </a:ext>
            </a:extLst>
          </xdr:cNvPr>
          <xdr:cNvSpPr/>
        </xdr:nvSpPr>
        <xdr:spPr bwMode="auto">
          <a:xfrm>
            <a:off x="4479758" y="5028187"/>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10"/>
          <a:chExt cx="308371" cy="762893"/>
        </a:xfrm>
      </xdr:grpSpPr>
      <xdr:sp macro="" textlink="">
        <xdr:nvSpPr>
          <xdr:cNvPr id="86022" name="Option Button 6" hidden="1">
            <a:extLst>
              <a:ext uri="{63B3BB69-23CF-44E3-9099-C40C66FF867C}">
                <a14:compatExt xmlns:a14="http://schemas.microsoft.com/office/drawing/2010/main" spid="_x0000_s86022"/>
              </a:ext>
              <a:ext uri="{FF2B5EF4-FFF2-40B4-BE49-F238E27FC236}">
                <a16:creationId xmlns:a16="http://schemas.microsoft.com/office/drawing/2014/main" id="{00000000-0008-0000-0400-000006500100}"/>
              </a:ext>
            </a:extLst>
          </xdr:cNvPr>
          <xdr:cNvSpPr/>
        </xdr:nvSpPr>
        <xdr:spPr bwMode="auto">
          <a:xfrm>
            <a:off x="4549825" y="5456610"/>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xmlns:a14="http://schemas.microsoft.com/office/drawing/2010/main"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xmlns:a14="http://schemas.microsoft.com/office/drawing/2010/main" spid="_x0000_s86024"/>
              </a:ext>
              <a:ext uri="{FF2B5EF4-FFF2-40B4-BE49-F238E27FC236}">
                <a16:creationId xmlns:a16="http://schemas.microsoft.com/office/drawing/2014/main" id="{00000000-0008-0000-0400-000008500100}"/>
              </a:ext>
            </a:extLst>
          </xdr:cNvPr>
          <xdr:cNvSpPr/>
        </xdr:nvSpPr>
        <xdr:spPr bwMode="auto">
          <a:xfrm>
            <a:off x="4549825" y="6000429"/>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xmlns:a14="http://schemas.microsoft.com/office/drawing/2010/main"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xmlns:a14="http://schemas.microsoft.com/office/drawing/2010/main"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899"/>
          <a:chExt cx="301792" cy="494806"/>
        </a:xfrm>
      </xdr:grpSpPr>
      <xdr:sp macro="" textlink="">
        <xdr:nvSpPr>
          <xdr:cNvPr id="86027" name="Option Button 11" hidden="1">
            <a:extLst>
              <a:ext uri="{63B3BB69-23CF-44E3-9099-C40C66FF867C}">
                <a14:compatExt xmlns:a14="http://schemas.microsoft.com/office/drawing/2010/main" spid="_x0000_s86027"/>
              </a:ext>
              <a:ext uri="{FF2B5EF4-FFF2-40B4-BE49-F238E27FC236}">
                <a16:creationId xmlns:a16="http://schemas.microsoft.com/office/drawing/2014/main" id="{00000000-0008-0000-0400-00000B500100}"/>
              </a:ext>
            </a:extLst>
          </xdr:cNvPr>
          <xdr:cNvSpPr/>
        </xdr:nvSpPr>
        <xdr:spPr bwMode="auto">
          <a:xfrm>
            <a:off x="5763126" y="8931899"/>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xmlns:a14="http://schemas.microsoft.com/office/drawing/2010/main" spid="_x0000_s86028"/>
              </a:ext>
              <a:ext uri="{FF2B5EF4-FFF2-40B4-BE49-F238E27FC236}">
                <a16:creationId xmlns:a16="http://schemas.microsoft.com/office/drawing/2014/main" id="{00000000-0008-0000-0400-00000C500100}"/>
              </a:ext>
            </a:extLst>
          </xdr:cNvPr>
          <xdr:cNvSpPr/>
        </xdr:nvSpPr>
        <xdr:spPr bwMode="auto">
          <a:xfrm>
            <a:off x="5763126" y="9207630"/>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xmlns:a14="http://schemas.microsoft.com/office/drawing/2010/main"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xmlns:a14="http://schemas.microsoft.com/office/drawing/2010/main"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xmlns:a14="http://schemas.microsoft.com/office/drawing/2010/main"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xmlns:a14="http://schemas.microsoft.com/office/drawing/2010/main"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5"/>
          <a:chExt cx="308371" cy="779259"/>
        </a:xfrm>
      </xdr:grpSpPr>
      <xdr:sp macro="" textlink="">
        <xdr:nvSpPr>
          <xdr:cNvPr id="86033" name="Option Button 17" hidden="1">
            <a:extLst>
              <a:ext uri="{63B3BB69-23CF-44E3-9099-C40C66FF867C}">
                <a14:compatExt xmlns:a14="http://schemas.microsoft.com/office/drawing/2010/main" spid="_x0000_s86033"/>
              </a:ext>
              <a:ext uri="{FF2B5EF4-FFF2-40B4-BE49-F238E27FC236}">
                <a16:creationId xmlns:a16="http://schemas.microsoft.com/office/drawing/2014/main" id="{00000000-0008-0000-0400-000011500100}"/>
              </a:ext>
            </a:extLst>
          </xdr:cNvPr>
          <xdr:cNvSpPr/>
        </xdr:nvSpPr>
        <xdr:spPr bwMode="auto">
          <a:xfrm>
            <a:off x="4549825" y="6438935"/>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xmlns:a14="http://schemas.microsoft.com/office/drawing/2010/main"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xmlns:a14="http://schemas.microsoft.com/office/drawing/2010/main" spid="_x0000_s86035"/>
              </a:ext>
              <a:ext uri="{FF2B5EF4-FFF2-40B4-BE49-F238E27FC236}">
                <a16:creationId xmlns:a16="http://schemas.microsoft.com/office/drawing/2014/main" id="{00000000-0008-0000-0400-000013500100}"/>
              </a:ext>
            </a:extLst>
          </xdr:cNvPr>
          <xdr:cNvSpPr/>
        </xdr:nvSpPr>
        <xdr:spPr bwMode="auto">
          <a:xfrm>
            <a:off x="4549825" y="6999120"/>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xmlns:a14="http://schemas.microsoft.com/office/drawing/2010/main"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xmlns:a14="http://schemas.microsoft.com/office/drawing/2010/main"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xmlns:a14="http://schemas.microsoft.com/office/drawing/2010/main"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xmlns:a14="http://schemas.microsoft.com/office/drawing/2010/main"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xmlns:a14="http://schemas.microsoft.com/office/drawing/2010/main"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xmlns:a14="http://schemas.microsoft.com/office/drawing/2010/main"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xmlns:a14="http://schemas.microsoft.com/office/drawing/2010/main"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xmlns:a14="http://schemas.microsoft.com/office/drawing/2010/main"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xmlns:a14="http://schemas.microsoft.com/office/drawing/2010/main"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xmlns:a14="http://schemas.microsoft.com/office/drawing/2010/main"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2" y="8168785"/>
          <a:chExt cx="217586" cy="792430"/>
        </a:xfrm>
      </xdr:grpSpPr>
      <xdr:sp macro="" textlink="">
        <xdr:nvSpPr>
          <xdr:cNvPr id="86046" name="Option Button 30" hidden="1">
            <a:extLst>
              <a:ext uri="{63B3BB69-23CF-44E3-9099-C40C66FF867C}">
                <a14:compatExt xmlns:a14="http://schemas.microsoft.com/office/drawing/2010/main" spid="_x0000_s86046"/>
              </a:ext>
              <a:ext uri="{FF2B5EF4-FFF2-40B4-BE49-F238E27FC236}">
                <a16:creationId xmlns:a16="http://schemas.microsoft.com/office/drawing/2014/main" id="{00000000-0008-0000-0400-00001E500100}"/>
              </a:ext>
            </a:extLst>
          </xdr:cNvPr>
          <xdr:cNvSpPr/>
        </xdr:nvSpPr>
        <xdr:spPr bwMode="auto">
          <a:xfrm>
            <a:off x="5768125" y="8168785"/>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xmlns:a14="http://schemas.microsoft.com/office/drawing/2010/main" spid="_x0000_s86047"/>
              </a:ext>
              <a:ext uri="{FF2B5EF4-FFF2-40B4-BE49-F238E27FC236}">
                <a16:creationId xmlns:a16="http://schemas.microsoft.com/office/drawing/2014/main" id="{00000000-0008-0000-0400-00001F500100}"/>
              </a:ext>
            </a:extLst>
          </xdr:cNvPr>
          <xdr:cNvSpPr/>
        </xdr:nvSpPr>
        <xdr:spPr bwMode="auto">
          <a:xfrm>
            <a:off x="5767612"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xmlns:a14="http://schemas.microsoft.com/office/drawing/2010/main"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xmlns:a14="http://schemas.microsoft.com/office/drawing/2010/main"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xmlns:a14="http://schemas.microsoft.com/office/drawing/2010/main"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xmlns:a14="http://schemas.microsoft.com/office/drawing/2010/main"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xmlns:a14="http://schemas.microsoft.com/office/drawing/2010/main"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xmlns:a14="http://schemas.microsoft.com/office/drawing/2010/main"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xmlns:a14="http://schemas.microsoft.com/office/drawing/2010/main"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xmlns:a14="http://schemas.microsoft.com/office/drawing/2010/main"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xmlns:a14="http://schemas.microsoft.com/office/drawing/2010/main"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xmlns:a14="http://schemas.microsoft.com/office/drawing/2010/main"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xmlns:a14="http://schemas.microsoft.com/office/drawing/2010/main"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xmlns:a14="http://schemas.microsoft.com/office/drawing/2010/main"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xmlns:a14="http://schemas.microsoft.com/office/drawing/2010/main"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79" y="8166086"/>
          <a:chExt cx="208607" cy="749765"/>
        </a:xfrm>
      </xdr:grpSpPr>
      <xdr:sp macro="" textlink="">
        <xdr:nvSpPr>
          <xdr:cNvPr id="86061" name="Option Button 45" hidden="1">
            <a:extLst>
              <a:ext uri="{63B3BB69-23CF-44E3-9099-C40C66FF867C}">
                <a14:compatExt xmlns:a14="http://schemas.microsoft.com/office/drawing/2010/main" spid="_x0000_s86061"/>
              </a:ext>
              <a:ext uri="{FF2B5EF4-FFF2-40B4-BE49-F238E27FC236}">
                <a16:creationId xmlns:a16="http://schemas.microsoft.com/office/drawing/2014/main" id="{00000000-0008-0000-0400-00002D500100}"/>
              </a:ext>
            </a:extLst>
          </xdr:cNvPr>
          <xdr:cNvSpPr/>
        </xdr:nvSpPr>
        <xdr:spPr bwMode="auto">
          <a:xfrm>
            <a:off x="4540477" y="8166086"/>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xmlns:a14="http://schemas.microsoft.com/office/drawing/2010/main" spid="_x0000_s86062"/>
              </a:ext>
              <a:ext uri="{FF2B5EF4-FFF2-40B4-BE49-F238E27FC236}">
                <a16:creationId xmlns:a16="http://schemas.microsoft.com/office/drawing/2014/main" id="{00000000-0008-0000-0400-00002E500100}"/>
              </a:ext>
            </a:extLst>
          </xdr:cNvPr>
          <xdr:cNvSpPr/>
        </xdr:nvSpPr>
        <xdr:spPr bwMode="auto">
          <a:xfrm>
            <a:off x="4538979" y="8640733"/>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xmlns:a14="http://schemas.microsoft.com/office/drawing/2010/main"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1"/>
          <a:chExt cx="301595" cy="707491"/>
        </a:xfrm>
      </xdr:grpSpPr>
      <xdr:sp macro="" textlink="">
        <xdr:nvSpPr>
          <xdr:cNvPr id="86064" name="Option Button 48" hidden="1">
            <a:extLst>
              <a:ext uri="{63B3BB69-23CF-44E3-9099-C40C66FF867C}">
                <a14:compatExt xmlns:a14="http://schemas.microsoft.com/office/drawing/2010/main" spid="_x0000_s86064"/>
              </a:ext>
              <a:ext uri="{FF2B5EF4-FFF2-40B4-BE49-F238E27FC236}">
                <a16:creationId xmlns:a16="http://schemas.microsoft.com/office/drawing/2014/main" id="{00000000-0008-0000-0400-000030500100}"/>
              </a:ext>
            </a:extLst>
          </xdr:cNvPr>
          <xdr:cNvSpPr/>
        </xdr:nvSpPr>
        <xdr:spPr bwMode="auto">
          <a:xfrm>
            <a:off x="5809589" y="7290601"/>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xmlns:a14="http://schemas.microsoft.com/office/drawing/2010/main" spid="_x0000_s86065"/>
              </a:ext>
              <a:ext uri="{FF2B5EF4-FFF2-40B4-BE49-F238E27FC236}">
                <a16:creationId xmlns:a16="http://schemas.microsoft.com/office/drawing/2014/main" id="{00000000-0008-0000-0400-000031500100}"/>
              </a:ext>
            </a:extLst>
          </xdr:cNvPr>
          <xdr:cNvSpPr/>
        </xdr:nvSpPr>
        <xdr:spPr bwMode="auto">
          <a:xfrm>
            <a:off x="5809590" y="7752517"/>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95250</xdr:colOff>
          <xdr:row>20</xdr:row>
          <xdr:rowOff>12700</xdr:rowOff>
        </xdr:from>
        <xdr:to>
          <xdr:col>29</xdr:col>
          <xdr:colOff>82550</xdr:colOff>
          <xdr:row>21</xdr:row>
          <xdr:rowOff>6350</xdr:rowOff>
        </xdr:to>
        <xdr:sp macro="" textlink="">
          <xdr:nvSpPr>
            <xdr:cNvPr id="86016" name="Option Button 1" hidden="1">
              <a:extLst>
                <a:ext uri="{63B3BB69-23CF-44E3-9099-C40C66FF867C}">
                  <a14:compatExt spid="_x0000_s86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21</xdr:row>
          <xdr:rowOff>6350</xdr:rowOff>
        </xdr:from>
        <xdr:to>
          <xdr:col>29</xdr:col>
          <xdr:colOff>82550</xdr:colOff>
          <xdr:row>22</xdr:row>
          <xdr:rowOff>0</xdr:rowOff>
        </xdr:to>
        <xdr:sp macro="" textlink="">
          <xdr:nvSpPr>
            <xdr:cNvPr id="86066" name="Option Button 2" hidden="1">
              <a:extLst>
                <a:ext uri="{63B3BB69-23CF-44E3-9099-C40C66FF867C}">
                  <a14:compatExt spid="_x0000_s86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23</xdr:row>
          <xdr:rowOff>6350</xdr:rowOff>
        </xdr:from>
        <xdr:to>
          <xdr:col>29</xdr:col>
          <xdr:colOff>76200</xdr:colOff>
          <xdr:row>23</xdr:row>
          <xdr:rowOff>152400</xdr:rowOff>
        </xdr:to>
        <xdr:sp macro="" textlink="">
          <xdr:nvSpPr>
            <xdr:cNvPr id="86067" name="Option Button 3" hidden="1">
              <a:extLst>
                <a:ext uri="{63B3BB69-23CF-44E3-9099-C40C66FF867C}">
                  <a14:compatExt spid="_x0000_s86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24</xdr:row>
          <xdr:rowOff>19050</xdr:rowOff>
        </xdr:from>
        <xdr:to>
          <xdr:col>29</xdr:col>
          <xdr:colOff>76200</xdr:colOff>
          <xdr:row>24</xdr:row>
          <xdr:rowOff>165100</xdr:rowOff>
        </xdr:to>
        <xdr:sp macro="" textlink="">
          <xdr:nvSpPr>
            <xdr:cNvPr id="86068" name="Option Button 4" hidden="1">
              <a:extLst>
                <a:ext uri="{63B3BB69-23CF-44E3-9099-C40C66FF867C}">
                  <a14:compatExt spid="_x0000_s86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25</xdr:row>
          <xdr:rowOff>0</xdr:rowOff>
        </xdr:from>
        <xdr:to>
          <xdr:col>29</xdr:col>
          <xdr:colOff>76200</xdr:colOff>
          <xdr:row>26</xdr:row>
          <xdr:rowOff>0</xdr:rowOff>
        </xdr:to>
        <xdr:sp macro="" textlink="">
          <xdr:nvSpPr>
            <xdr:cNvPr id="86069" name="Option Button 5" hidden="1">
              <a:extLst>
                <a:ext uri="{63B3BB69-23CF-44E3-9099-C40C66FF867C}">
                  <a14:compatExt spid="_x0000_s86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27</xdr:row>
          <xdr:rowOff>6350</xdr:rowOff>
        </xdr:from>
        <xdr:to>
          <xdr:col>29</xdr:col>
          <xdr:colOff>76200</xdr:colOff>
          <xdr:row>27</xdr:row>
          <xdr:rowOff>152400</xdr:rowOff>
        </xdr:to>
        <xdr:sp macro="" textlink="">
          <xdr:nvSpPr>
            <xdr:cNvPr id="86070" name="Option Button 6" hidden="1">
              <a:extLst>
                <a:ext uri="{63B3BB69-23CF-44E3-9099-C40C66FF867C}">
                  <a14:compatExt spid="_x0000_s86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28</xdr:row>
          <xdr:rowOff>19050</xdr:rowOff>
        </xdr:from>
        <xdr:to>
          <xdr:col>29</xdr:col>
          <xdr:colOff>76200</xdr:colOff>
          <xdr:row>28</xdr:row>
          <xdr:rowOff>158750</xdr:rowOff>
        </xdr:to>
        <xdr:sp macro="" textlink="">
          <xdr:nvSpPr>
            <xdr:cNvPr id="86071" name="Option Button 7" hidden="1">
              <a:extLst>
                <a:ext uri="{63B3BB69-23CF-44E3-9099-C40C66FF867C}">
                  <a14:compatExt spid="_x0000_s86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29</xdr:row>
          <xdr:rowOff>6350</xdr:rowOff>
        </xdr:from>
        <xdr:to>
          <xdr:col>29</xdr:col>
          <xdr:colOff>76200</xdr:colOff>
          <xdr:row>29</xdr:row>
          <xdr:rowOff>139700</xdr:rowOff>
        </xdr:to>
        <xdr:sp macro="" textlink="">
          <xdr:nvSpPr>
            <xdr:cNvPr id="86072" name="Option Button 8" hidden="1">
              <a:extLst>
                <a:ext uri="{63B3BB69-23CF-44E3-9099-C40C66FF867C}">
                  <a14:compatExt spid="_x0000_s86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95250</xdr:rowOff>
        </xdr:from>
        <xdr:to>
          <xdr:col>29</xdr:col>
          <xdr:colOff>69850</xdr:colOff>
          <xdr:row>44</xdr:row>
          <xdr:rowOff>19050</xdr:rowOff>
        </xdr:to>
        <xdr:sp macro="" textlink="">
          <xdr:nvSpPr>
            <xdr:cNvPr id="86073" name="Option Button 9" hidden="1">
              <a:extLst>
                <a:ext uri="{63B3BB69-23CF-44E3-9099-C40C66FF867C}">
                  <a14:compatExt spid="_x0000_s86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43</xdr:row>
          <xdr:rowOff>139700</xdr:rowOff>
        </xdr:from>
        <xdr:to>
          <xdr:col>29</xdr:col>
          <xdr:colOff>69850</xdr:colOff>
          <xdr:row>45</xdr:row>
          <xdr:rowOff>6350</xdr:rowOff>
        </xdr:to>
        <xdr:sp macro="" textlink="">
          <xdr:nvSpPr>
            <xdr:cNvPr id="86074" name="Option Button 10" hidden="1">
              <a:extLst>
                <a:ext uri="{63B3BB69-23CF-44E3-9099-C40C66FF867C}">
                  <a14:compatExt spid="_x0000_s86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43</xdr:row>
          <xdr:rowOff>12700</xdr:rowOff>
        </xdr:from>
        <xdr:to>
          <xdr:col>37</xdr:col>
          <xdr:colOff>76200</xdr:colOff>
          <xdr:row>43</xdr:row>
          <xdr:rowOff>133350</xdr:rowOff>
        </xdr:to>
        <xdr:sp macro="" textlink="">
          <xdr:nvSpPr>
            <xdr:cNvPr id="86075" name="Option Button 11" hidden="1">
              <a:extLst>
                <a:ext uri="{63B3BB69-23CF-44E3-9099-C40C66FF867C}">
                  <a14:compatExt spid="_x0000_s86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44</xdr:row>
          <xdr:rowOff>12700</xdr:rowOff>
        </xdr:from>
        <xdr:to>
          <xdr:col>37</xdr:col>
          <xdr:colOff>76200</xdr:colOff>
          <xdr:row>44</xdr:row>
          <xdr:rowOff>120650</xdr:rowOff>
        </xdr:to>
        <xdr:sp macro="" textlink="">
          <xdr:nvSpPr>
            <xdr:cNvPr id="86076" name="Option Button 12" hidden="1">
              <a:extLst>
                <a:ext uri="{63B3BB69-23CF-44E3-9099-C40C66FF867C}">
                  <a14:compatExt spid="_x0000_s86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69850</xdr:colOff>
          <xdr:row>20</xdr:row>
          <xdr:rowOff>6350</xdr:rowOff>
        </xdr:from>
        <xdr:to>
          <xdr:col>29</xdr:col>
          <xdr:colOff>57150</xdr:colOff>
          <xdr:row>22</xdr:row>
          <xdr:rowOff>63500</xdr:rowOff>
        </xdr:to>
        <xdr:sp macro="" textlink="">
          <xdr:nvSpPr>
            <xdr:cNvPr id="86077" name="Group Box 13" hidden="1">
              <a:extLst>
                <a:ext uri="{63B3BB69-23CF-44E3-9099-C40C66FF867C}">
                  <a14:compatExt spid="_x0000_s860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22</xdr:row>
          <xdr:rowOff>88900</xdr:rowOff>
        </xdr:from>
        <xdr:to>
          <xdr:col>30</xdr:col>
          <xdr:colOff>38100</xdr:colOff>
          <xdr:row>27</xdr:row>
          <xdr:rowOff>19050</xdr:rowOff>
        </xdr:to>
        <xdr:sp macro="" textlink="">
          <xdr:nvSpPr>
            <xdr:cNvPr id="86078" name="Group Box 14" hidden="1">
              <a:extLst>
                <a:ext uri="{63B3BB69-23CF-44E3-9099-C40C66FF867C}">
                  <a14:compatExt spid="_x0000_s860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26</xdr:row>
          <xdr:rowOff>69850</xdr:rowOff>
        </xdr:from>
        <xdr:to>
          <xdr:col>30</xdr:col>
          <xdr:colOff>38100</xdr:colOff>
          <xdr:row>30</xdr:row>
          <xdr:rowOff>82550</xdr:rowOff>
        </xdr:to>
        <xdr:sp macro="" textlink="">
          <xdr:nvSpPr>
            <xdr:cNvPr id="86079" name="Group Box 15" hidden="1">
              <a:extLst>
                <a:ext uri="{63B3BB69-23CF-44E3-9099-C40C66FF867C}">
                  <a14:compatExt spid="_x0000_s860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30</xdr:row>
          <xdr:rowOff>82550</xdr:rowOff>
        </xdr:from>
        <xdr:to>
          <xdr:col>30</xdr:col>
          <xdr:colOff>38100</xdr:colOff>
          <xdr:row>34</xdr:row>
          <xdr:rowOff>63500</xdr:rowOff>
        </xdr:to>
        <xdr:sp macro="" textlink="">
          <xdr:nvSpPr>
            <xdr:cNvPr id="52" name="Group Box 16" hidden="1">
              <a:extLst>
                <a:ext uri="{63B3BB69-23CF-44E3-9099-C40C66FF867C}">
                  <a14:compatExt spid="_x0000_s860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31</xdr:row>
          <xdr:rowOff>6350</xdr:rowOff>
        </xdr:from>
        <xdr:to>
          <xdr:col>29</xdr:col>
          <xdr:colOff>76200</xdr:colOff>
          <xdr:row>32</xdr:row>
          <xdr:rowOff>6350</xdr:rowOff>
        </xdr:to>
        <xdr:sp macro="" textlink="">
          <xdr:nvSpPr>
            <xdr:cNvPr id="53" name="Option Button 17" hidden="1">
              <a:extLst>
                <a:ext uri="{63B3BB69-23CF-44E3-9099-C40C66FF867C}">
                  <a14:compatExt spid="_x0000_s86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32</xdr:row>
          <xdr:rowOff>31750</xdr:rowOff>
        </xdr:from>
        <xdr:to>
          <xdr:col>29</xdr:col>
          <xdr:colOff>76200</xdr:colOff>
          <xdr:row>32</xdr:row>
          <xdr:rowOff>152400</xdr:rowOff>
        </xdr:to>
        <xdr:sp macro="" textlink="">
          <xdr:nvSpPr>
            <xdr:cNvPr id="54" name="Option Button 18" hidden="1">
              <a:extLst>
                <a:ext uri="{63B3BB69-23CF-44E3-9099-C40C66FF867C}">
                  <a14:compatExt spid="_x0000_s86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33</xdr:row>
          <xdr:rowOff>6350</xdr:rowOff>
        </xdr:from>
        <xdr:to>
          <xdr:col>29</xdr:col>
          <xdr:colOff>76200</xdr:colOff>
          <xdr:row>34</xdr:row>
          <xdr:rowOff>0</xdr:rowOff>
        </xdr:to>
        <xdr:sp macro="" textlink="">
          <xdr:nvSpPr>
            <xdr:cNvPr id="55" name="Option Button 19" hidden="1">
              <a:extLst>
                <a:ext uri="{63B3BB69-23CF-44E3-9099-C40C66FF867C}">
                  <a14:compatExt spid="_x0000_s8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34</xdr:row>
          <xdr:rowOff>25400</xdr:rowOff>
        </xdr:from>
        <xdr:to>
          <xdr:col>30</xdr:col>
          <xdr:colOff>114300</xdr:colOff>
          <xdr:row>38</xdr:row>
          <xdr:rowOff>63500</xdr:rowOff>
        </xdr:to>
        <xdr:sp macro="" textlink="">
          <xdr:nvSpPr>
            <xdr:cNvPr id="56" name="Group Box 20" hidden="1">
              <a:extLst>
                <a:ext uri="{63B3BB69-23CF-44E3-9099-C40C66FF867C}">
                  <a14:compatExt spid="_x0000_s860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42</xdr:row>
          <xdr:rowOff>57150</xdr:rowOff>
        </xdr:from>
        <xdr:to>
          <xdr:col>29</xdr:col>
          <xdr:colOff>101600</xdr:colOff>
          <xdr:row>45</xdr:row>
          <xdr:rowOff>69850</xdr:rowOff>
        </xdr:to>
        <xdr:sp macro="" textlink="">
          <xdr:nvSpPr>
            <xdr:cNvPr id="57" name="Group Box 21" hidden="1">
              <a:extLst>
                <a:ext uri="{63B3BB69-23CF-44E3-9099-C40C66FF867C}">
                  <a14:compatExt spid="_x0000_s860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25400</xdr:colOff>
          <xdr:row>26</xdr:row>
          <xdr:rowOff>88900</xdr:rowOff>
        </xdr:from>
        <xdr:to>
          <xdr:col>38</xdr:col>
          <xdr:colOff>50800</xdr:colOff>
          <xdr:row>31</xdr:row>
          <xdr:rowOff>19050</xdr:rowOff>
        </xdr:to>
        <xdr:sp macro="" textlink="">
          <xdr:nvSpPr>
            <xdr:cNvPr id="58" name="Group Box 22" hidden="1">
              <a:extLst>
                <a:ext uri="{63B3BB69-23CF-44E3-9099-C40C66FF867C}">
                  <a14:compatExt spid="_x0000_s860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30</xdr:row>
          <xdr:rowOff>76200</xdr:rowOff>
        </xdr:from>
        <xdr:to>
          <xdr:col>39</xdr:col>
          <xdr:colOff>25400</xdr:colOff>
          <xdr:row>34</xdr:row>
          <xdr:rowOff>38100</xdr:rowOff>
        </xdr:to>
        <xdr:sp macro="" textlink="">
          <xdr:nvSpPr>
            <xdr:cNvPr id="59" name="Group Box 23" hidden="1">
              <a:extLst>
                <a:ext uri="{63B3BB69-23CF-44E3-9099-C40C66FF867C}">
                  <a14:compatExt spid="_x0000_s860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33</xdr:row>
          <xdr:rowOff>120650</xdr:rowOff>
        </xdr:from>
        <xdr:to>
          <xdr:col>38</xdr:col>
          <xdr:colOff>82550</xdr:colOff>
          <xdr:row>38</xdr:row>
          <xdr:rowOff>57150</xdr:rowOff>
        </xdr:to>
        <xdr:sp macro="" textlink="">
          <xdr:nvSpPr>
            <xdr:cNvPr id="60" name="Group Box 24" hidden="1">
              <a:extLst>
                <a:ext uri="{63B3BB69-23CF-44E3-9099-C40C66FF867C}">
                  <a14:compatExt spid="_x0000_s860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69850</xdr:rowOff>
        </xdr:from>
        <xdr:to>
          <xdr:col>38</xdr:col>
          <xdr:colOff>107950</xdr:colOff>
          <xdr:row>41</xdr:row>
          <xdr:rowOff>133350</xdr:rowOff>
        </xdr:to>
        <xdr:sp macro="" textlink="">
          <xdr:nvSpPr>
            <xdr:cNvPr id="61" name="Group Box 25" hidden="1">
              <a:extLst>
                <a:ext uri="{63B3BB69-23CF-44E3-9099-C40C66FF867C}">
                  <a14:compatExt spid="_x0000_s860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42</xdr:row>
          <xdr:rowOff>95250</xdr:rowOff>
        </xdr:from>
        <xdr:to>
          <xdr:col>38</xdr:col>
          <xdr:colOff>38100</xdr:colOff>
          <xdr:row>46</xdr:row>
          <xdr:rowOff>44450</xdr:rowOff>
        </xdr:to>
        <xdr:sp macro="" textlink="">
          <xdr:nvSpPr>
            <xdr:cNvPr id="62" name="Group Box 26" hidden="1">
              <a:extLst>
                <a:ext uri="{63B3BB69-23CF-44E3-9099-C40C66FF867C}">
                  <a14:compatExt spid="_x0000_s860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19</xdr:row>
          <xdr:rowOff>107950</xdr:rowOff>
        </xdr:from>
        <xdr:to>
          <xdr:col>30</xdr:col>
          <xdr:colOff>25400</xdr:colOff>
          <xdr:row>23</xdr:row>
          <xdr:rowOff>57150</xdr:rowOff>
        </xdr:to>
        <xdr:sp macro="" textlink="">
          <xdr:nvSpPr>
            <xdr:cNvPr id="63" name="Group Box 27" hidden="1">
              <a:extLst>
                <a:ext uri="{63B3BB69-23CF-44E3-9099-C40C66FF867C}">
                  <a14:compatExt spid="_x0000_s860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19</xdr:row>
          <xdr:rowOff>114300</xdr:rowOff>
        </xdr:from>
        <xdr:to>
          <xdr:col>38</xdr:col>
          <xdr:colOff>44450</xdr:colOff>
          <xdr:row>23</xdr:row>
          <xdr:rowOff>57150</xdr:rowOff>
        </xdr:to>
        <xdr:sp macro="" textlink="">
          <xdr:nvSpPr>
            <xdr:cNvPr id="86080" name="Group Box 28" hidden="1">
              <a:extLst>
                <a:ext uri="{63B3BB69-23CF-44E3-9099-C40C66FF867C}">
                  <a14:compatExt spid="_x0000_s860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44450</xdr:colOff>
          <xdr:row>22</xdr:row>
          <xdr:rowOff>63500</xdr:rowOff>
        </xdr:from>
        <xdr:to>
          <xdr:col>38</xdr:col>
          <xdr:colOff>38100</xdr:colOff>
          <xdr:row>27</xdr:row>
          <xdr:rowOff>25400</xdr:rowOff>
        </xdr:to>
        <xdr:sp macro="" textlink="">
          <xdr:nvSpPr>
            <xdr:cNvPr id="86081" name="Group Box 29" hidden="1">
              <a:extLst>
                <a:ext uri="{63B3BB69-23CF-44E3-9099-C40C66FF867C}">
                  <a14:compatExt spid="_x0000_s860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39</xdr:row>
          <xdr:rowOff>0</xdr:rowOff>
        </xdr:from>
        <xdr:to>
          <xdr:col>37</xdr:col>
          <xdr:colOff>25400</xdr:colOff>
          <xdr:row>39</xdr:row>
          <xdr:rowOff>139700</xdr:rowOff>
        </xdr:to>
        <xdr:sp macro="" textlink="">
          <xdr:nvSpPr>
            <xdr:cNvPr id="86082" name="Option Button 30" hidden="1">
              <a:extLst>
                <a:ext uri="{63B3BB69-23CF-44E3-9099-C40C66FF867C}">
                  <a14:compatExt spid="_x0000_s8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40</xdr:row>
          <xdr:rowOff>184150</xdr:rowOff>
        </xdr:from>
        <xdr:to>
          <xdr:col>37</xdr:col>
          <xdr:colOff>19050</xdr:colOff>
          <xdr:row>41</xdr:row>
          <xdr:rowOff>133350</xdr:rowOff>
        </xdr:to>
        <xdr:sp macro="" textlink="">
          <xdr:nvSpPr>
            <xdr:cNvPr id="86083" name="Option Button 31" hidden="1">
              <a:extLst>
                <a:ext uri="{63B3BB69-23CF-44E3-9099-C40C66FF867C}">
                  <a14:compatExt spid="_x0000_s8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20</xdr:row>
          <xdr:rowOff>0</xdr:rowOff>
        </xdr:from>
        <xdr:to>
          <xdr:col>37</xdr:col>
          <xdr:colOff>76200</xdr:colOff>
          <xdr:row>21</xdr:row>
          <xdr:rowOff>0</xdr:rowOff>
        </xdr:to>
        <xdr:sp macro="" textlink="">
          <xdr:nvSpPr>
            <xdr:cNvPr id="86084" name="Option Button 32" hidden="1">
              <a:extLst>
                <a:ext uri="{63B3BB69-23CF-44E3-9099-C40C66FF867C}">
                  <a14:compatExt spid="_x0000_s8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21</xdr:row>
          <xdr:rowOff>0</xdr:rowOff>
        </xdr:from>
        <xdr:to>
          <xdr:col>37</xdr:col>
          <xdr:colOff>76200</xdr:colOff>
          <xdr:row>22</xdr:row>
          <xdr:rowOff>0</xdr:rowOff>
        </xdr:to>
        <xdr:sp macro="" textlink="">
          <xdr:nvSpPr>
            <xdr:cNvPr id="86085" name="Option Button 33" hidden="1">
              <a:extLst>
                <a:ext uri="{63B3BB69-23CF-44E3-9099-C40C66FF867C}">
                  <a14:compatExt spid="_x0000_s8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23</xdr:row>
          <xdr:rowOff>12700</xdr:rowOff>
        </xdr:from>
        <xdr:to>
          <xdr:col>37</xdr:col>
          <xdr:colOff>76200</xdr:colOff>
          <xdr:row>23</xdr:row>
          <xdr:rowOff>146050</xdr:rowOff>
        </xdr:to>
        <xdr:sp macro="" textlink="">
          <xdr:nvSpPr>
            <xdr:cNvPr id="86086" name="Option Button 34" hidden="1">
              <a:extLst>
                <a:ext uri="{63B3BB69-23CF-44E3-9099-C40C66FF867C}">
                  <a14:compatExt spid="_x0000_s8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24</xdr:row>
          <xdr:rowOff>19050</xdr:rowOff>
        </xdr:from>
        <xdr:to>
          <xdr:col>37</xdr:col>
          <xdr:colOff>76200</xdr:colOff>
          <xdr:row>24</xdr:row>
          <xdr:rowOff>158750</xdr:rowOff>
        </xdr:to>
        <xdr:sp macro="" textlink="">
          <xdr:nvSpPr>
            <xdr:cNvPr id="86087" name="Option Button 35" hidden="1">
              <a:extLst>
                <a:ext uri="{63B3BB69-23CF-44E3-9099-C40C66FF867C}">
                  <a14:compatExt spid="_x0000_s8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25</xdr:row>
          <xdr:rowOff>6350</xdr:rowOff>
        </xdr:from>
        <xdr:to>
          <xdr:col>37</xdr:col>
          <xdr:colOff>19050</xdr:colOff>
          <xdr:row>25</xdr:row>
          <xdr:rowOff>139700</xdr:rowOff>
        </xdr:to>
        <xdr:sp macro="" textlink="">
          <xdr:nvSpPr>
            <xdr:cNvPr id="86088" name="Option Button 36" hidden="1">
              <a:extLst>
                <a:ext uri="{63B3BB69-23CF-44E3-9099-C40C66FF867C}">
                  <a14:compatExt spid="_x0000_s8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27</xdr:row>
          <xdr:rowOff>6350</xdr:rowOff>
        </xdr:from>
        <xdr:to>
          <xdr:col>37</xdr:col>
          <xdr:colOff>76200</xdr:colOff>
          <xdr:row>27</xdr:row>
          <xdr:rowOff>146050</xdr:rowOff>
        </xdr:to>
        <xdr:sp macro="" textlink="">
          <xdr:nvSpPr>
            <xdr:cNvPr id="86089" name="Option Button 37" hidden="1">
              <a:extLst>
                <a:ext uri="{63B3BB69-23CF-44E3-9099-C40C66FF867C}">
                  <a14:compatExt spid="_x0000_s86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19050</xdr:rowOff>
        </xdr:from>
        <xdr:to>
          <xdr:col>37</xdr:col>
          <xdr:colOff>76200</xdr:colOff>
          <xdr:row>28</xdr:row>
          <xdr:rowOff>146050</xdr:rowOff>
        </xdr:to>
        <xdr:sp macro="" textlink="">
          <xdr:nvSpPr>
            <xdr:cNvPr id="86090" name="Option Button 38" hidden="1">
              <a:extLst>
                <a:ext uri="{63B3BB69-23CF-44E3-9099-C40C66FF867C}">
                  <a14:compatExt spid="_x0000_s8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171450</xdr:rowOff>
        </xdr:from>
        <xdr:to>
          <xdr:col>37</xdr:col>
          <xdr:colOff>69850</xdr:colOff>
          <xdr:row>30</xdr:row>
          <xdr:rowOff>0</xdr:rowOff>
        </xdr:to>
        <xdr:sp macro="" textlink="">
          <xdr:nvSpPr>
            <xdr:cNvPr id="86091" name="Option Button 39" hidden="1">
              <a:extLst>
                <a:ext uri="{63B3BB69-23CF-44E3-9099-C40C66FF867C}">
                  <a14:compatExt spid="_x0000_s8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31</xdr:row>
          <xdr:rowOff>6350</xdr:rowOff>
        </xdr:from>
        <xdr:to>
          <xdr:col>37</xdr:col>
          <xdr:colOff>76200</xdr:colOff>
          <xdr:row>32</xdr:row>
          <xdr:rowOff>0</xdr:rowOff>
        </xdr:to>
        <xdr:sp macro="" textlink="">
          <xdr:nvSpPr>
            <xdr:cNvPr id="86092" name="Option Button 40" hidden="1">
              <a:extLst>
                <a:ext uri="{63B3BB69-23CF-44E3-9099-C40C66FF867C}">
                  <a14:compatExt spid="_x0000_s8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31750</xdr:rowOff>
        </xdr:from>
        <xdr:to>
          <xdr:col>37</xdr:col>
          <xdr:colOff>76200</xdr:colOff>
          <xdr:row>32</xdr:row>
          <xdr:rowOff>139700</xdr:rowOff>
        </xdr:to>
        <xdr:sp macro="" textlink="">
          <xdr:nvSpPr>
            <xdr:cNvPr id="86093" name="Option Button 41" hidden="1">
              <a:extLst>
                <a:ext uri="{63B3BB69-23CF-44E3-9099-C40C66FF867C}">
                  <a14:compatExt spid="_x0000_s8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165100</xdr:rowOff>
        </xdr:from>
        <xdr:to>
          <xdr:col>37</xdr:col>
          <xdr:colOff>69850</xdr:colOff>
          <xdr:row>34</xdr:row>
          <xdr:rowOff>0</xdr:rowOff>
        </xdr:to>
        <xdr:sp macro="" textlink="">
          <xdr:nvSpPr>
            <xdr:cNvPr id="86094" name="Option Button 42" hidden="1">
              <a:extLst>
                <a:ext uri="{63B3BB69-23CF-44E3-9099-C40C66FF867C}">
                  <a14:compatExt spid="_x0000_s8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34</xdr:row>
          <xdr:rowOff>95250</xdr:rowOff>
        </xdr:from>
        <xdr:to>
          <xdr:col>29</xdr:col>
          <xdr:colOff>19050</xdr:colOff>
          <xdr:row>36</xdr:row>
          <xdr:rowOff>12700</xdr:rowOff>
        </xdr:to>
        <xdr:sp macro="" textlink="">
          <xdr:nvSpPr>
            <xdr:cNvPr id="86095" name="Option Button 43" hidden="1">
              <a:extLst>
                <a:ext uri="{63B3BB69-23CF-44E3-9099-C40C66FF867C}">
                  <a14:compatExt spid="_x0000_s8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36</xdr:row>
          <xdr:rowOff>165100</xdr:rowOff>
        </xdr:from>
        <xdr:to>
          <xdr:col>29</xdr:col>
          <xdr:colOff>25400</xdr:colOff>
          <xdr:row>38</xdr:row>
          <xdr:rowOff>12700</xdr:rowOff>
        </xdr:to>
        <xdr:sp macro="" textlink="">
          <xdr:nvSpPr>
            <xdr:cNvPr id="86096" name="Option Button 44" hidden="1">
              <a:extLst>
                <a:ext uri="{63B3BB69-23CF-44E3-9099-C40C66FF867C}">
                  <a14:compatExt spid="_x0000_s8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38</xdr:row>
          <xdr:rowOff>88900</xdr:rowOff>
        </xdr:from>
        <xdr:to>
          <xdr:col>29</xdr:col>
          <xdr:colOff>12700</xdr:colOff>
          <xdr:row>40</xdr:row>
          <xdr:rowOff>12700</xdr:rowOff>
        </xdr:to>
        <xdr:sp macro="" textlink="">
          <xdr:nvSpPr>
            <xdr:cNvPr id="86097" name="Option Button 45" hidden="1">
              <a:extLst>
                <a:ext uri="{63B3BB69-23CF-44E3-9099-C40C66FF867C}">
                  <a14:compatExt spid="_x0000_s8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40</xdr:row>
          <xdr:rowOff>171450</xdr:rowOff>
        </xdr:from>
        <xdr:to>
          <xdr:col>28</xdr:col>
          <xdr:colOff>107950</xdr:colOff>
          <xdr:row>42</xdr:row>
          <xdr:rowOff>19050</xdr:rowOff>
        </xdr:to>
        <xdr:sp macro="" textlink="">
          <xdr:nvSpPr>
            <xdr:cNvPr id="86098" name="Option Button 46" hidden="1">
              <a:extLst>
                <a:ext uri="{63B3BB69-23CF-44E3-9099-C40C66FF867C}">
                  <a14:compatExt spid="_x0000_s86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101600</xdr:colOff>
          <xdr:row>38</xdr:row>
          <xdr:rowOff>44450</xdr:rowOff>
        </xdr:from>
        <xdr:to>
          <xdr:col>30</xdr:col>
          <xdr:colOff>69850</xdr:colOff>
          <xdr:row>43</xdr:row>
          <xdr:rowOff>0</xdr:rowOff>
        </xdr:to>
        <xdr:sp macro="" textlink="">
          <xdr:nvSpPr>
            <xdr:cNvPr id="86099" name="Group Box 47" hidden="1">
              <a:extLst>
                <a:ext uri="{63B3BB69-23CF-44E3-9099-C40C66FF867C}">
                  <a14:compatExt spid="_x0000_s860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34</xdr:row>
          <xdr:rowOff>82550</xdr:rowOff>
        </xdr:from>
        <xdr:to>
          <xdr:col>37</xdr:col>
          <xdr:colOff>82550</xdr:colOff>
          <xdr:row>36</xdr:row>
          <xdr:rowOff>12700</xdr:rowOff>
        </xdr:to>
        <xdr:sp macro="" textlink="">
          <xdr:nvSpPr>
            <xdr:cNvPr id="86100" name="Option Button 48" hidden="1">
              <a:extLst>
                <a:ext uri="{63B3BB69-23CF-44E3-9099-C40C66FF867C}">
                  <a14:compatExt spid="_x0000_s86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36</xdr:row>
          <xdr:rowOff>158750</xdr:rowOff>
        </xdr:from>
        <xdr:to>
          <xdr:col>37</xdr:col>
          <xdr:colOff>82550</xdr:colOff>
          <xdr:row>38</xdr:row>
          <xdr:rowOff>6350</xdr:rowOff>
        </xdr:to>
        <xdr:sp macro="" textlink="">
          <xdr:nvSpPr>
            <xdr:cNvPr id="86101" name="Option Button 49" hidden="1">
              <a:extLst>
                <a:ext uri="{63B3BB69-23CF-44E3-9099-C40C66FF867C}">
                  <a14:compatExt spid="_x0000_s86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xmlns:a14="http://schemas.microsoft.com/office/drawing/2010/main"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xmlns:a14="http://schemas.microsoft.com/office/drawing/2010/main"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299"/>
          <a:chExt cx="301792" cy="780039"/>
        </a:xfrm>
      </xdr:grpSpPr>
      <xdr:sp macro="" textlink="">
        <xdr:nvSpPr>
          <xdr:cNvPr id="87043" name="Option Button 3" hidden="1">
            <a:extLst>
              <a:ext uri="{63B3BB69-23CF-44E3-9099-C40C66FF867C}">
                <a14:compatExt xmlns:a14="http://schemas.microsoft.com/office/drawing/2010/main" spid="_x0000_s87043"/>
              </a:ext>
              <a:ext uri="{FF2B5EF4-FFF2-40B4-BE49-F238E27FC236}">
                <a16:creationId xmlns:a16="http://schemas.microsoft.com/office/drawing/2014/main" id="{00000000-0008-0000-0500-000003540100}"/>
              </a:ext>
            </a:extLst>
          </xdr:cNvPr>
          <xdr:cNvSpPr/>
        </xdr:nvSpPr>
        <xdr:spPr bwMode="auto">
          <a:xfrm>
            <a:off x="4479758" y="4496299"/>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xmlns:a14="http://schemas.microsoft.com/office/drawing/2010/main"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xmlns:a14="http://schemas.microsoft.com/office/drawing/2010/main" spid="_x0000_s87045"/>
              </a:ext>
              <a:ext uri="{FF2B5EF4-FFF2-40B4-BE49-F238E27FC236}">
                <a16:creationId xmlns:a16="http://schemas.microsoft.com/office/drawing/2014/main" id="{00000000-0008-0000-0500-000005540100}"/>
              </a:ext>
            </a:extLst>
          </xdr:cNvPr>
          <xdr:cNvSpPr/>
        </xdr:nvSpPr>
        <xdr:spPr bwMode="auto">
          <a:xfrm>
            <a:off x="4479758" y="5028187"/>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10"/>
          <a:chExt cx="308371" cy="762893"/>
        </a:xfrm>
      </xdr:grpSpPr>
      <xdr:sp macro="" textlink="">
        <xdr:nvSpPr>
          <xdr:cNvPr id="87046" name="Option Button 6" hidden="1">
            <a:extLst>
              <a:ext uri="{63B3BB69-23CF-44E3-9099-C40C66FF867C}">
                <a14:compatExt xmlns:a14="http://schemas.microsoft.com/office/drawing/2010/main" spid="_x0000_s87046"/>
              </a:ext>
              <a:ext uri="{FF2B5EF4-FFF2-40B4-BE49-F238E27FC236}">
                <a16:creationId xmlns:a16="http://schemas.microsoft.com/office/drawing/2014/main" id="{00000000-0008-0000-0500-000006540100}"/>
              </a:ext>
            </a:extLst>
          </xdr:cNvPr>
          <xdr:cNvSpPr/>
        </xdr:nvSpPr>
        <xdr:spPr bwMode="auto">
          <a:xfrm>
            <a:off x="4549825" y="5456610"/>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xmlns:a14="http://schemas.microsoft.com/office/drawing/2010/main"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xmlns:a14="http://schemas.microsoft.com/office/drawing/2010/main" spid="_x0000_s87048"/>
              </a:ext>
              <a:ext uri="{FF2B5EF4-FFF2-40B4-BE49-F238E27FC236}">
                <a16:creationId xmlns:a16="http://schemas.microsoft.com/office/drawing/2014/main" id="{00000000-0008-0000-0500-000008540100}"/>
              </a:ext>
            </a:extLst>
          </xdr:cNvPr>
          <xdr:cNvSpPr/>
        </xdr:nvSpPr>
        <xdr:spPr bwMode="auto">
          <a:xfrm>
            <a:off x="4549825" y="6000429"/>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xmlns:a14="http://schemas.microsoft.com/office/drawing/2010/main"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xmlns:a14="http://schemas.microsoft.com/office/drawing/2010/main"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899"/>
          <a:chExt cx="301792" cy="494806"/>
        </a:xfrm>
      </xdr:grpSpPr>
      <xdr:sp macro="" textlink="">
        <xdr:nvSpPr>
          <xdr:cNvPr id="87051" name="Option Button 11" hidden="1">
            <a:extLst>
              <a:ext uri="{63B3BB69-23CF-44E3-9099-C40C66FF867C}">
                <a14:compatExt xmlns:a14="http://schemas.microsoft.com/office/drawing/2010/main" spid="_x0000_s87051"/>
              </a:ext>
              <a:ext uri="{FF2B5EF4-FFF2-40B4-BE49-F238E27FC236}">
                <a16:creationId xmlns:a16="http://schemas.microsoft.com/office/drawing/2014/main" id="{00000000-0008-0000-0500-00000B540100}"/>
              </a:ext>
            </a:extLst>
          </xdr:cNvPr>
          <xdr:cNvSpPr/>
        </xdr:nvSpPr>
        <xdr:spPr bwMode="auto">
          <a:xfrm>
            <a:off x="5763126" y="8931899"/>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xmlns:a14="http://schemas.microsoft.com/office/drawing/2010/main" spid="_x0000_s87052"/>
              </a:ext>
              <a:ext uri="{FF2B5EF4-FFF2-40B4-BE49-F238E27FC236}">
                <a16:creationId xmlns:a16="http://schemas.microsoft.com/office/drawing/2014/main" id="{00000000-0008-0000-0500-00000C540100}"/>
              </a:ext>
            </a:extLst>
          </xdr:cNvPr>
          <xdr:cNvSpPr/>
        </xdr:nvSpPr>
        <xdr:spPr bwMode="auto">
          <a:xfrm>
            <a:off x="5763126" y="9207630"/>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xmlns:a14="http://schemas.microsoft.com/office/drawing/2010/main"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xmlns:a14="http://schemas.microsoft.com/office/drawing/2010/main"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xmlns:a14="http://schemas.microsoft.com/office/drawing/2010/main"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xmlns:a14="http://schemas.microsoft.com/office/drawing/2010/main"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5"/>
          <a:chExt cx="308371" cy="779259"/>
        </a:xfrm>
      </xdr:grpSpPr>
      <xdr:sp macro="" textlink="">
        <xdr:nvSpPr>
          <xdr:cNvPr id="87057" name="Option Button 17" hidden="1">
            <a:extLst>
              <a:ext uri="{63B3BB69-23CF-44E3-9099-C40C66FF867C}">
                <a14:compatExt xmlns:a14="http://schemas.microsoft.com/office/drawing/2010/main" spid="_x0000_s87057"/>
              </a:ext>
              <a:ext uri="{FF2B5EF4-FFF2-40B4-BE49-F238E27FC236}">
                <a16:creationId xmlns:a16="http://schemas.microsoft.com/office/drawing/2014/main" id="{00000000-0008-0000-0500-000011540100}"/>
              </a:ext>
            </a:extLst>
          </xdr:cNvPr>
          <xdr:cNvSpPr/>
        </xdr:nvSpPr>
        <xdr:spPr bwMode="auto">
          <a:xfrm>
            <a:off x="4549825" y="6438935"/>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xmlns:a14="http://schemas.microsoft.com/office/drawing/2010/main"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xmlns:a14="http://schemas.microsoft.com/office/drawing/2010/main" spid="_x0000_s87059"/>
              </a:ext>
              <a:ext uri="{FF2B5EF4-FFF2-40B4-BE49-F238E27FC236}">
                <a16:creationId xmlns:a16="http://schemas.microsoft.com/office/drawing/2014/main" id="{00000000-0008-0000-0500-000013540100}"/>
              </a:ext>
            </a:extLst>
          </xdr:cNvPr>
          <xdr:cNvSpPr/>
        </xdr:nvSpPr>
        <xdr:spPr bwMode="auto">
          <a:xfrm>
            <a:off x="4549825" y="6999120"/>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xmlns:a14="http://schemas.microsoft.com/office/drawing/2010/main"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xmlns:a14="http://schemas.microsoft.com/office/drawing/2010/main"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xmlns:a14="http://schemas.microsoft.com/office/drawing/2010/main"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xmlns:a14="http://schemas.microsoft.com/office/drawing/2010/main"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xmlns:a14="http://schemas.microsoft.com/office/drawing/2010/main"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xmlns:a14="http://schemas.microsoft.com/office/drawing/2010/main"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xmlns:a14="http://schemas.microsoft.com/office/drawing/2010/main"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xmlns:a14="http://schemas.microsoft.com/office/drawing/2010/main"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xmlns:a14="http://schemas.microsoft.com/office/drawing/2010/main"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xmlns:a14="http://schemas.microsoft.com/office/drawing/2010/main"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2" y="8168785"/>
          <a:chExt cx="217586" cy="792430"/>
        </a:xfrm>
      </xdr:grpSpPr>
      <xdr:sp macro="" textlink="">
        <xdr:nvSpPr>
          <xdr:cNvPr id="87070" name="Option Button 30" hidden="1">
            <a:extLst>
              <a:ext uri="{63B3BB69-23CF-44E3-9099-C40C66FF867C}">
                <a14:compatExt xmlns:a14="http://schemas.microsoft.com/office/drawing/2010/main" spid="_x0000_s87070"/>
              </a:ext>
              <a:ext uri="{FF2B5EF4-FFF2-40B4-BE49-F238E27FC236}">
                <a16:creationId xmlns:a16="http://schemas.microsoft.com/office/drawing/2014/main" id="{00000000-0008-0000-0500-00001E540100}"/>
              </a:ext>
            </a:extLst>
          </xdr:cNvPr>
          <xdr:cNvSpPr/>
        </xdr:nvSpPr>
        <xdr:spPr bwMode="auto">
          <a:xfrm>
            <a:off x="5768125" y="8168785"/>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xmlns:a14="http://schemas.microsoft.com/office/drawing/2010/main" spid="_x0000_s87071"/>
              </a:ext>
              <a:ext uri="{FF2B5EF4-FFF2-40B4-BE49-F238E27FC236}">
                <a16:creationId xmlns:a16="http://schemas.microsoft.com/office/drawing/2014/main" id="{00000000-0008-0000-0500-00001F540100}"/>
              </a:ext>
            </a:extLst>
          </xdr:cNvPr>
          <xdr:cNvSpPr/>
        </xdr:nvSpPr>
        <xdr:spPr bwMode="auto">
          <a:xfrm>
            <a:off x="5767612"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xmlns:a14="http://schemas.microsoft.com/office/drawing/2010/main"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xmlns:a14="http://schemas.microsoft.com/office/drawing/2010/main"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xmlns:a14="http://schemas.microsoft.com/office/drawing/2010/main"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xmlns:a14="http://schemas.microsoft.com/office/drawing/2010/main"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xmlns:a14="http://schemas.microsoft.com/office/drawing/2010/main"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xmlns:a14="http://schemas.microsoft.com/office/drawing/2010/main"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xmlns:a14="http://schemas.microsoft.com/office/drawing/2010/main"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xmlns:a14="http://schemas.microsoft.com/office/drawing/2010/main"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xmlns:a14="http://schemas.microsoft.com/office/drawing/2010/main"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xmlns:a14="http://schemas.microsoft.com/office/drawing/2010/main"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xmlns:a14="http://schemas.microsoft.com/office/drawing/2010/main"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xmlns:a14="http://schemas.microsoft.com/office/drawing/2010/main"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xmlns:a14="http://schemas.microsoft.com/office/drawing/2010/main"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79" y="8166086"/>
          <a:chExt cx="208607" cy="749765"/>
        </a:xfrm>
      </xdr:grpSpPr>
      <xdr:sp macro="" textlink="">
        <xdr:nvSpPr>
          <xdr:cNvPr id="87085" name="Option Button 45" hidden="1">
            <a:extLst>
              <a:ext uri="{63B3BB69-23CF-44E3-9099-C40C66FF867C}">
                <a14:compatExt xmlns:a14="http://schemas.microsoft.com/office/drawing/2010/main" spid="_x0000_s87085"/>
              </a:ext>
              <a:ext uri="{FF2B5EF4-FFF2-40B4-BE49-F238E27FC236}">
                <a16:creationId xmlns:a16="http://schemas.microsoft.com/office/drawing/2014/main" id="{00000000-0008-0000-0500-00002D540100}"/>
              </a:ext>
            </a:extLst>
          </xdr:cNvPr>
          <xdr:cNvSpPr/>
        </xdr:nvSpPr>
        <xdr:spPr bwMode="auto">
          <a:xfrm>
            <a:off x="4540477" y="8166086"/>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xmlns:a14="http://schemas.microsoft.com/office/drawing/2010/main" spid="_x0000_s87086"/>
              </a:ext>
              <a:ext uri="{FF2B5EF4-FFF2-40B4-BE49-F238E27FC236}">
                <a16:creationId xmlns:a16="http://schemas.microsoft.com/office/drawing/2014/main" id="{00000000-0008-0000-0500-00002E540100}"/>
              </a:ext>
            </a:extLst>
          </xdr:cNvPr>
          <xdr:cNvSpPr/>
        </xdr:nvSpPr>
        <xdr:spPr bwMode="auto">
          <a:xfrm>
            <a:off x="4538979" y="8640733"/>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xmlns:a14="http://schemas.microsoft.com/office/drawing/2010/main"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1"/>
          <a:chExt cx="301595" cy="707491"/>
        </a:xfrm>
      </xdr:grpSpPr>
      <xdr:sp macro="" textlink="">
        <xdr:nvSpPr>
          <xdr:cNvPr id="87088" name="Option Button 48" hidden="1">
            <a:extLst>
              <a:ext uri="{63B3BB69-23CF-44E3-9099-C40C66FF867C}">
                <a14:compatExt xmlns:a14="http://schemas.microsoft.com/office/drawing/2010/main" spid="_x0000_s87088"/>
              </a:ext>
              <a:ext uri="{FF2B5EF4-FFF2-40B4-BE49-F238E27FC236}">
                <a16:creationId xmlns:a16="http://schemas.microsoft.com/office/drawing/2014/main" id="{00000000-0008-0000-0500-000030540100}"/>
              </a:ext>
            </a:extLst>
          </xdr:cNvPr>
          <xdr:cNvSpPr/>
        </xdr:nvSpPr>
        <xdr:spPr bwMode="auto">
          <a:xfrm>
            <a:off x="5809589" y="7290601"/>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xmlns:a14="http://schemas.microsoft.com/office/drawing/2010/main" spid="_x0000_s87089"/>
              </a:ext>
              <a:ext uri="{FF2B5EF4-FFF2-40B4-BE49-F238E27FC236}">
                <a16:creationId xmlns:a16="http://schemas.microsoft.com/office/drawing/2014/main" id="{00000000-0008-0000-0500-000031540100}"/>
              </a:ext>
            </a:extLst>
          </xdr:cNvPr>
          <xdr:cNvSpPr/>
        </xdr:nvSpPr>
        <xdr:spPr bwMode="auto">
          <a:xfrm>
            <a:off x="5809590" y="7752517"/>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95250</xdr:colOff>
          <xdr:row>20</xdr:row>
          <xdr:rowOff>12700</xdr:rowOff>
        </xdr:from>
        <xdr:to>
          <xdr:col>29</xdr:col>
          <xdr:colOff>82550</xdr:colOff>
          <xdr:row>21</xdr:row>
          <xdr:rowOff>6350</xdr:rowOff>
        </xdr:to>
        <xdr:sp macro="" textlink="">
          <xdr:nvSpPr>
            <xdr:cNvPr id="52" name="Option Button 1" hidden="1">
              <a:extLst>
                <a:ext uri="{63B3BB69-23CF-44E3-9099-C40C66FF867C}">
                  <a14:compatExt spid="_x0000_s87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21</xdr:row>
          <xdr:rowOff>6350</xdr:rowOff>
        </xdr:from>
        <xdr:to>
          <xdr:col>29</xdr:col>
          <xdr:colOff>82550</xdr:colOff>
          <xdr:row>22</xdr:row>
          <xdr:rowOff>0</xdr:rowOff>
        </xdr:to>
        <xdr:sp macro="" textlink="">
          <xdr:nvSpPr>
            <xdr:cNvPr id="53" name="Option Button 2" hidden="1">
              <a:extLst>
                <a:ext uri="{63B3BB69-23CF-44E3-9099-C40C66FF867C}">
                  <a14:compatExt spid="_x0000_s87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23</xdr:row>
          <xdr:rowOff>6350</xdr:rowOff>
        </xdr:from>
        <xdr:to>
          <xdr:col>29</xdr:col>
          <xdr:colOff>76200</xdr:colOff>
          <xdr:row>23</xdr:row>
          <xdr:rowOff>152400</xdr:rowOff>
        </xdr:to>
        <xdr:sp macro="" textlink="">
          <xdr:nvSpPr>
            <xdr:cNvPr id="54" name="Option Button 3" hidden="1">
              <a:extLst>
                <a:ext uri="{63B3BB69-23CF-44E3-9099-C40C66FF867C}">
                  <a14:compatExt spid="_x0000_s87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24</xdr:row>
          <xdr:rowOff>19050</xdr:rowOff>
        </xdr:from>
        <xdr:to>
          <xdr:col>29</xdr:col>
          <xdr:colOff>76200</xdr:colOff>
          <xdr:row>24</xdr:row>
          <xdr:rowOff>165100</xdr:rowOff>
        </xdr:to>
        <xdr:sp macro="" textlink="">
          <xdr:nvSpPr>
            <xdr:cNvPr id="55" name="Option Button 4" hidden="1">
              <a:extLst>
                <a:ext uri="{63B3BB69-23CF-44E3-9099-C40C66FF867C}">
                  <a14:compatExt spid="_x0000_s87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25</xdr:row>
          <xdr:rowOff>0</xdr:rowOff>
        </xdr:from>
        <xdr:to>
          <xdr:col>29</xdr:col>
          <xdr:colOff>76200</xdr:colOff>
          <xdr:row>26</xdr:row>
          <xdr:rowOff>0</xdr:rowOff>
        </xdr:to>
        <xdr:sp macro="" textlink="">
          <xdr:nvSpPr>
            <xdr:cNvPr id="56" name="Option Button 5" hidden="1">
              <a:extLst>
                <a:ext uri="{63B3BB69-23CF-44E3-9099-C40C66FF867C}">
                  <a14:compatExt spid="_x0000_s87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27</xdr:row>
          <xdr:rowOff>6350</xdr:rowOff>
        </xdr:from>
        <xdr:to>
          <xdr:col>29</xdr:col>
          <xdr:colOff>76200</xdr:colOff>
          <xdr:row>27</xdr:row>
          <xdr:rowOff>152400</xdr:rowOff>
        </xdr:to>
        <xdr:sp macro="" textlink="">
          <xdr:nvSpPr>
            <xdr:cNvPr id="57" name="Option Button 6" hidden="1">
              <a:extLst>
                <a:ext uri="{63B3BB69-23CF-44E3-9099-C40C66FF867C}">
                  <a14:compatExt spid="_x0000_s87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28</xdr:row>
          <xdr:rowOff>19050</xdr:rowOff>
        </xdr:from>
        <xdr:to>
          <xdr:col>29</xdr:col>
          <xdr:colOff>76200</xdr:colOff>
          <xdr:row>28</xdr:row>
          <xdr:rowOff>158750</xdr:rowOff>
        </xdr:to>
        <xdr:sp macro="" textlink="">
          <xdr:nvSpPr>
            <xdr:cNvPr id="58" name="Option Button 7" hidden="1">
              <a:extLst>
                <a:ext uri="{63B3BB69-23CF-44E3-9099-C40C66FF867C}">
                  <a14:compatExt spid="_x0000_s87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29</xdr:row>
          <xdr:rowOff>6350</xdr:rowOff>
        </xdr:from>
        <xdr:to>
          <xdr:col>29</xdr:col>
          <xdr:colOff>76200</xdr:colOff>
          <xdr:row>29</xdr:row>
          <xdr:rowOff>139700</xdr:rowOff>
        </xdr:to>
        <xdr:sp macro="" textlink="">
          <xdr:nvSpPr>
            <xdr:cNvPr id="59" name="Option Button 8" hidden="1">
              <a:extLst>
                <a:ext uri="{63B3BB69-23CF-44E3-9099-C40C66FF867C}">
                  <a14:compatExt spid="_x0000_s87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95250</xdr:rowOff>
        </xdr:from>
        <xdr:to>
          <xdr:col>29</xdr:col>
          <xdr:colOff>69850</xdr:colOff>
          <xdr:row>44</xdr:row>
          <xdr:rowOff>19050</xdr:rowOff>
        </xdr:to>
        <xdr:sp macro="" textlink="">
          <xdr:nvSpPr>
            <xdr:cNvPr id="60" name="Option Button 9" hidden="1">
              <a:extLst>
                <a:ext uri="{63B3BB69-23CF-44E3-9099-C40C66FF867C}">
                  <a14:compatExt spid="_x0000_s87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43</xdr:row>
          <xdr:rowOff>139700</xdr:rowOff>
        </xdr:from>
        <xdr:to>
          <xdr:col>29</xdr:col>
          <xdr:colOff>69850</xdr:colOff>
          <xdr:row>45</xdr:row>
          <xdr:rowOff>6350</xdr:rowOff>
        </xdr:to>
        <xdr:sp macro="" textlink="">
          <xdr:nvSpPr>
            <xdr:cNvPr id="61" name="Option Button 10" hidden="1">
              <a:extLst>
                <a:ext uri="{63B3BB69-23CF-44E3-9099-C40C66FF867C}">
                  <a14:compatExt spid="_x0000_s87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43</xdr:row>
          <xdr:rowOff>12700</xdr:rowOff>
        </xdr:from>
        <xdr:to>
          <xdr:col>37</xdr:col>
          <xdr:colOff>76200</xdr:colOff>
          <xdr:row>43</xdr:row>
          <xdr:rowOff>133350</xdr:rowOff>
        </xdr:to>
        <xdr:sp macro="" textlink="">
          <xdr:nvSpPr>
            <xdr:cNvPr id="62" name="Option Button 11" hidden="1">
              <a:extLst>
                <a:ext uri="{63B3BB69-23CF-44E3-9099-C40C66FF867C}">
                  <a14:compatExt spid="_x0000_s87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44</xdr:row>
          <xdr:rowOff>12700</xdr:rowOff>
        </xdr:from>
        <xdr:to>
          <xdr:col>37</xdr:col>
          <xdr:colOff>76200</xdr:colOff>
          <xdr:row>44</xdr:row>
          <xdr:rowOff>120650</xdr:rowOff>
        </xdr:to>
        <xdr:sp macro="" textlink="">
          <xdr:nvSpPr>
            <xdr:cNvPr id="63" name="Option Button 12" hidden="1">
              <a:extLst>
                <a:ext uri="{63B3BB69-23CF-44E3-9099-C40C66FF867C}">
                  <a14:compatExt spid="_x0000_s87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69850</xdr:colOff>
          <xdr:row>20</xdr:row>
          <xdr:rowOff>6350</xdr:rowOff>
        </xdr:from>
        <xdr:to>
          <xdr:col>29</xdr:col>
          <xdr:colOff>57150</xdr:colOff>
          <xdr:row>22</xdr:row>
          <xdr:rowOff>63500</xdr:rowOff>
        </xdr:to>
        <xdr:sp macro="" textlink="">
          <xdr:nvSpPr>
            <xdr:cNvPr id="87040" name="Group Box 13" hidden="1">
              <a:extLst>
                <a:ext uri="{63B3BB69-23CF-44E3-9099-C40C66FF867C}">
                  <a14:compatExt spid="_x0000_s870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22</xdr:row>
          <xdr:rowOff>88900</xdr:rowOff>
        </xdr:from>
        <xdr:to>
          <xdr:col>30</xdr:col>
          <xdr:colOff>38100</xdr:colOff>
          <xdr:row>27</xdr:row>
          <xdr:rowOff>19050</xdr:rowOff>
        </xdr:to>
        <xdr:sp macro="" textlink="">
          <xdr:nvSpPr>
            <xdr:cNvPr id="87090" name="Group Box 14" hidden="1">
              <a:extLst>
                <a:ext uri="{63B3BB69-23CF-44E3-9099-C40C66FF867C}">
                  <a14:compatExt spid="_x0000_s870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26</xdr:row>
          <xdr:rowOff>69850</xdr:rowOff>
        </xdr:from>
        <xdr:to>
          <xdr:col>30</xdr:col>
          <xdr:colOff>38100</xdr:colOff>
          <xdr:row>30</xdr:row>
          <xdr:rowOff>82550</xdr:rowOff>
        </xdr:to>
        <xdr:sp macro="" textlink="">
          <xdr:nvSpPr>
            <xdr:cNvPr id="87091" name="Group Box 15" hidden="1">
              <a:extLst>
                <a:ext uri="{63B3BB69-23CF-44E3-9099-C40C66FF867C}">
                  <a14:compatExt spid="_x0000_s870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30</xdr:row>
          <xdr:rowOff>82550</xdr:rowOff>
        </xdr:from>
        <xdr:to>
          <xdr:col>30</xdr:col>
          <xdr:colOff>38100</xdr:colOff>
          <xdr:row>34</xdr:row>
          <xdr:rowOff>63500</xdr:rowOff>
        </xdr:to>
        <xdr:sp macro="" textlink="">
          <xdr:nvSpPr>
            <xdr:cNvPr id="87092" name="Group Box 16" hidden="1">
              <a:extLst>
                <a:ext uri="{63B3BB69-23CF-44E3-9099-C40C66FF867C}">
                  <a14:compatExt spid="_x0000_s870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31</xdr:row>
          <xdr:rowOff>6350</xdr:rowOff>
        </xdr:from>
        <xdr:to>
          <xdr:col>29</xdr:col>
          <xdr:colOff>76200</xdr:colOff>
          <xdr:row>32</xdr:row>
          <xdr:rowOff>6350</xdr:rowOff>
        </xdr:to>
        <xdr:sp macro="" textlink="">
          <xdr:nvSpPr>
            <xdr:cNvPr id="87093" name="Option Button 17" hidden="1">
              <a:extLst>
                <a:ext uri="{63B3BB69-23CF-44E3-9099-C40C66FF867C}">
                  <a14:compatExt spid="_x0000_s87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32</xdr:row>
          <xdr:rowOff>31750</xdr:rowOff>
        </xdr:from>
        <xdr:to>
          <xdr:col>29</xdr:col>
          <xdr:colOff>76200</xdr:colOff>
          <xdr:row>32</xdr:row>
          <xdr:rowOff>152400</xdr:rowOff>
        </xdr:to>
        <xdr:sp macro="" textlink="">
          <xdr:nvSpPr>
            <xdr:cNvPr id="87094" name="Option Button 18" hidden="1">
              <a:extLst>
                <a:ext uri="{63B3BB69-23CF-44E3-9099-C40C66FF867C}">
                  <a14:compatExt spid="_x0000_s87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33</xdr:row>
          <xdr:rowOff>6350</xdr:rowOff>
        </xdr:from>
        <xdr:to>
          <xdr:col>29</xdr:col>
          <xdr:colOff>76200</xdr:colOff>
          <xdr:row>34</xdr:row>
          <xdr:rowOff>0</xdr:rowOff>
        </xdr:to>
        <xdr:sp macro="" textlink="">
          <xdr:nvSpPr>
            <xdr:cNvPr id="87095" name="Option Button 19" hidden="1">
              <a:extLst>
                <a:ext uri="{63B3BB69-23CF-44E3-9099-C40C66FF867C}">
                  <a14:compatExt spid="_x0000_s87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34</xdr:row>
          <xdr:rowOff>25400</xdr:rowOff>
        </xdr:from>
        <xdr:to>
          <xdr:col>30</xdr:col>
          <xdr:colOff>114300</xdr:colOff>
          <xdr:row>38</xdr:row>
          <xdr:rowOff>63500</xdr:rowOff>
        </xdr:to>
        <xdr:sp macro="" textlink="">
          <xdr:nvSpPr>
            <xdr:cNvPr id="87096" name="Group Box 20" hidden="1">
              <a:extLst>
                <a:ext uri="{63B3BB69-23CF-44E3-9099-C40C66FF867C}">
                  <a14:compatExt spid="_x0000_s870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42</xdr:row>
          <xdr:rowOff>57150</xdr:rowOff>
        </xdr:from>
        <xdr:to>
          <xdr:col>29</xdr:col>
          <xdr:colOff>101600</xdr:colOff>
          <xdr:row>45</xdr:row>
          <xdr:rowOff>69850</xdr:rowOff>
        </xdr:to>
        <xdr:sp macro="" textlink="">
          <xdr:nvSpPr>
            <xdr:cNvPr id="87097" name="Group Box 21" hidden="1">
              <a:extLst>
                <a:ext uri="{63B3BB69-23CF-44E3-9099-C40C66FF867C}">
                  <a14:compatExt spid="_x0000_s870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25400</xdr:colOff>
          <xdr:row>26</xdr:row>
          <xdr:rowOff>88900</xdr:rowOff>
        </xdr:from>
        <xdr:to>
          <xdr:col>38</xdr:col>
          <xdr:colOff>50800</xdr:colOff>
          <xdr:row>31</xdr:row>
          <xdr:rowOff>19050</xdr:rowOff>
        </xdr:to>
        <xdr:sp macro="" textlink="">
          <xdr:nvSpPr>
            <xdr:cNvPr id="87098" name="Group Box 22" hidden="1">
              <a:extLst>
                <a:ext uri="{63B3BB69-23CF-44E3-9099-C40C66FF867C}">
                  <a14:compatExt spid="_x0000_s870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30</xdr:row>
          <xdr:rowOff>76200</xdr:rowOff>
        </xdr:from>
        <xdr:to>
          <xdr:col>39</xdr:col>
          <xdr:colOff>25400</xdr:colOff>
          <xdr:row>34</xdr:row>
          <xdr:rowOff>38100</xdr:rowOff>
        </xdr:to>
        <xdr:sp macro="" textlink="">
          <xdr:nvSpPr>
            <xdr:cNvPr id="87099" name="Group Box 23" hidden="1">
              <a:extLst>
                <a:ext uri="{63B3BB69-23CF-44E3-9099-C40C66FF867C}">
                  <a14:compatExt spid="_x0000_s870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33</xdr:row>
          <xdr:rowOff>120650</xdr:rowOff>
        </xdr:from>
        <xdr:to>
          <xdr:col>38</xdr:col>
          <xdr:colOff>82550</xdr:colOff>
          <xdr:row>38</xdr:row>
          <xdr:rowOff>57150</xdr:rowOff>
        </xdr:to>
        <xdr:sp macro="" textlink="">
          <xdr:nvSpPr>
            <xdr:cNvPr id="87100" name="Group Box 24" hidden="1">
              <a:extLst>
                <a:ext uri="{63B3BB69-23CF-44E3-9099-C40C66FF867C}">
                  <a14:compatExt spid="_x0000_s870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69850</xdr:rowOff>
        </xdr:from>
        <xdr:to>
          <xdr:col>38</xdr:col>
          <xdr:colOff>107950</xdr:colOff>
          <xdr:row>41</xdr:row>
          <xdr:rowOff>133350</xdr:rowOff>
        </xdr:to>
        <xdr:sp macro="" textlink="">
          <xdr:nvSpPr>
            <xdr:cNvPr id="87101" name="Group Box 25" hidden="1">
              <a:extLst>
                <a:ext uri="{63B3BB69-23CF-44E3-9099-C40C66FF867C}">
                  <a14:compatExt spid="_x0000_s870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42</xdr:row>
          <xdr:rowOff>95250</xdr:rowOff>
        </xdr:from>
        <xdr:to>
          <xdr:col>38</xdr:col>
          <xdr:colOff>38100</xdr:colOff>
          <xdr:row>46</xdr:row>
          <xdr:rowOff>44450</xdr:rowOff>
        </xdr:to>
        <xdr:sp macro="" textlink="">
          <xdr:nvSpPr>
            <xdr:cNvPr id="87102" name="Group Box 26" hidden="1">
              <a:extLst>
                <a:ext uri="{63B3BB69-23CF-44E3-9099-C40C66FF867C}">
                  <a14:compatExt spid="_x0000_s870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19</xdr:row>
          <xdr:rowOff>107950</xdr:rowOff>
        </xdr:from>
        <xdr:to>
          <xdr:col>30</xdr:col>
          <xdr:colOff>25400</xdr:colOff>
          <xdr:row>23</xdr:row>
          <xdr:rowOff>57150</xdr:rowOff>
        </xdr:to>
        <xdr:sp macro="" textlink="">
          <xdr:nvSpPr>
            <xdr:cNvPr id="87103" name="Group Box 27" hidden="1">
              <a:extLst>
                <a:ext uri="{63B3BB69-23CF-44E3-9099-C40C66FF867C}">
                  <a14:compatExt spid="_x0000_s870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19</xdr:row>
          <xdr:rowOff>114300</xdr:rowOff>
        </xdr:from>
        <xdr:to>
          <xdr:col>38</xdr:col>
          <xdr:colOff>44450</xdr:colOff>
          <xdr:row>23</xdr:row>
          <xdr:rowOff>57150</xdr:rowOff>
        </xdr:to>
        <xdr:sp macro="" textlink="">
          <xdr:nvSpPr>
            <xdr:cNvPr id="87104" name="Group Box 28" hidden="1">
              <a:extLst>
                <a:ext uri="{63B3BB69-23CF-44E3-9099-C40C66FF867C}">
                  <a14:compatExt spid="_x0000_s870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44450</xdr:colOff>
          <xdr:row>22</xdr:row>
          <xdr:rowOff>63500</xdr:rowOff>
        </xdr:from>
        <xdr:to>
          <xdr:col>38</xdr:col>
          <xdr:colOff>38100</xdr:colOff>
          <xdr:row>27</xdr:row>
          <xdr:rowOff>25400</xdr:rowOff>
        </xdr:to>
        <xdr:sp macro="" textlink="">
          <xdr:nvSpPr>
            <xdr:cNvPr id="87105" name="Group Box 29" hidden="1">
              <a:extLst>
                <a:ext uri="{63B3BB69-23CF-44E3-9099-C40C66FF867C}">
                  <a14:compatExt spid="_x0000_s870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39</xdr:row>
          <xdr:rowOff>0</xdr:rowOff>
        </xdr:from>
        <xdr:to>
          <xdr:col>37</xdr:col>
          <xdr:colOff>25400</xdr:colOff>
          <xdr:row>39</xdr:row>
          <xdr:rowOff>139700</xdr:rowOff>
        </xdr:to>
        <xdr:sp macro="" textlink="">
          <xdr:nvSpPr>
            <xdr:cNvPr id="87106" name="Option Button 30" hidden="1">
              <a:extLst>
                <a:ext uri="{63B3BB69-23CF-44E3-9099-C40C66FF867C}">
                  <a14:compatExt spid="_x0000_s87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40</xdr:row>
          <xdr:rowOff>184150</xdr:rowOff>
        </xdr:from>
        <xdr:to>
          <xdr:col>37</xdr:col>
          <xdr:colOff>19050</xdr:colOff>
          <xdr:row>41</xdr:row>
          <xdr:rowOff>133350</xdr:rowOff>
        </xdr:to>
        <xdr:sp macro="" textlink="">
          <xdr:nvSpPr>
            <xdr:cNvPr id="87107" name="Option Button 31" hidden="1">
              <a:extLst>
                <a:ext uri="{63B3BB69-23CF-44E3-9099-C40C66FF867C}">
                  <a14:compatExt spid="_x0000_s87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20</xdr:row>
          <xdr:rowOff>0</xdr:rowOff>
        </xdr:from>
        <xdr:to>
          <xdr:col>37</xdr:col>
          <xdr:colOff>76200</xdr:colOff>
          <xdr:row>21</xdr:row>
          <xdr:rowOff>0</xdr:rowOff>
        </xdr:to>
        <xdr:sp macro="" textlink="">
          <xdr:nvSpPr>
            <xdr:cNvPr id="87108" name="Option Button 32" hidden="1">
              <a:extLst>
                <a:ext uri="{63B3BB69-23CF-44E3-9099-C40C66FF867C}">
                  <a14:compatExt spid="_x0000_s87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21</xdr:row>
          <xdr:rowOff>0</xdr:rowOff>
        </xdr:from>
        <xdr:to>
          <xdr:col>37</xdr:col>
          <xdr:colOff>76200</xdr:colOff>
          <xdr:row>22</xdr:row>
          <xdr:rowOff>0</xdr:rowOff>
        </xdr:to>
        <xdr:sp macro="" textlink="">
          <xdr:nvSpPr>
            <xdr:cNvPr id="87109" name="Option Button 33" hidden="1">
              <a:extLst>
                <a:ext uri="{63B3BB69-23CF-44E3-9099-C40C66FF867C}">
                  <a14:compatExt spid="_x0000_s87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23</xdr:row>
          <xdr:rowOff>12700</xdr:rowOff>
        </xdr:from>
        <xdr:to>
          <xdr:col>37</xdr:col>
          <xdr:colOff>76200</xdr:colOff>
          <xdr:row>23</xdr:row>
          <xdr:rowOff>146050</xdr:rowOff>
        </xdr:to>
        <xdr:sp macro="" textlink="">
          <xdr:nvSpPr>
            <xdr:cNvPr id="87110" name="Option Button 34" hidden="1">
              <a:extLst>
                <a:ext uri="{63B3BB69-23CF-44E3-9099-C40C66FF867C}">
                  <a14:compatExt spid="_x0000_s87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24</xdr:row>
          <xdr:rowOff>19050</xdr:rowOff>
        </xdr:from>
        <xdr:to>
          <xdr:col>37</xdr:col>
          <xdr:colOff>76200</xdr:colOff>
          <xdr:row>24</xdr:row>
          <xdr:rowOff>158750</xdr:rowOff>
        </xdr:to>
        <xdr:sp macro="" textlink="">
          <xdr:nvSpPr>
            <xdr:cNvPr id="87111" name="Option Button 35" hidden="1">
              <a:extLst>
                <a:ext uri="{63B3BB69-23CF-44E3-9099-C40C66FF867C}">
                  <a14:compatExt spid="_x0000_s87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25</xdr:row>
          <xdr:rowOff>6350</xdr:rowOff>
        </xdr:from>
        <xdr:to>
          <xdr:col>37</xdr:col>
          <xdr:colOff>19050</xdr:colOff>
          <xdr:row>25</xdr:row>
          <xdr:rowOff>139700</xdr:rowOff>
        </xdr:to>
        <xdr:sp macro="" textlink="">
          <xdr:nvSpPr>
            <xdr:cNvPr id="87112" name="Option Button 36" hidden="1">
              <a:extLst>
                <a:ext uri="{63B3BB69-23CF-44E3-9099-C40C66FF867C}">
                  <a14:compatExt spid="_x0000_s87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27</xdr:row>
          <xdr:rowOff>6350</xdr:rowOff>
        </xdr:from>
        <xdr:to>
          <xdr:col>37</xdr:col>
          <xdr:colOff>76200</xdr:colOff>
          <xdr:row>27</xdr:row>
          <xdr:rowOff>146050</xdr:rowOff>
        </xdr:to>
        <xdr:sp macro="" textlink="">
          <xdr:nvSpPr>
            <xdr:cNvPr id="87113" name="Option Button 37" hidden="1">
              <a:extLst>
                <a:ext uri="{63B3BB69-23CF-44E3-9099-C40C66FF867C}">
                  <a14:compatExt spid="_x0000_s87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19050</xdr:rowOff>
        </xdr:from>
        <xdr:to>
          <xdr:col>37</xdr:col>
          <xdr:colOff>76200</xdr:colOff>
          <xdr:row>28</xdr:row>
          <xdr:rowOff>146050</xdr:rowOff>
        </xdr:to>
        <xdr:sp macro="" textlink="">
          <xdr:nvSpPr>
            <xdr:cNvPr id="87114" name="Option Button 38" hidden="1">
              <a:extLst>
                <a:ext uri="{63B3BB69-23CF-44E3-9099-C40C66FF867C}">
                  <a14:compatExt spid="_x0000_s87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171450</xdr:rowOff>
        </xdr:from>
        <xdr:to>
          <xdr:col>37</xdr:col>
          <xdr:colOff>69850</xdr:colOff>
          <xdr:row>30</xdr:row>
          <xdr:rowOff>0</xdr:rowOff>
        </xdr:to>
        <xdr:sp macro="" textlink="">
          <xdr:nvSpPr>
            <xdr:cNvPr id="87115" name="Option Button 39" hidden="1">
              <a:extLst>
                <a:ext uri="{63B3BB69-23CF-44E3-9099-C40C66FF867C}">
                  <a14:compatExt spid="_x0000_s87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31</xdr:row>
          <xdr:rowOff>6350</xdr:rowOff>
        </xdr:from>
        <xdr:to>
          <xdr:col>37</xdr:col>
          <xdr:colOff>76200</xdr:colOff>
          <xdr:row>32</xdr:row>
          <xdr:rowOff>0</xdr:rowOff>
        </xdr:to>
        <xdr:sp macro="" textlink="">
          <xdr:nvSpPr>
            <xdr:cNvPr id="87116" name="Option Button 40" hidden="1">
              <a:extLst>
                <a:ext uri="{63B3BB69-23CF-44E3-9099-C40C66FF867C}">
                  <a14:compatExt spid="_x0000_s87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31750</xdr:rowOff>
        </xdr:from>
        <xdr:to>
          <xdr:col>37</xdr:col>
          <xdr:colOff>76200</xdr:colOff>
          <xdr:row>32</xdr:row>
          <xdr:rowOff>139700</xdr:rowOff>
        </xdr:to>
        <xdr:sp macro="" textlink="">
          <xdr:nvSpPr>
            <xdr:cNvPr id="87117" name="Option Button 41" hidden="1">
              <a:extLst>
                <a:ext uri="{63B3BB69-23CF-44E3-9099-C40C66FF867C}">
                  <a14:compatExt spid="_x0000_s87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165100</xdr:rowOff>
        </xdr:from>
        <xdr:to>
          <xdr:col>37</xdr:col>
          <xdr:colOff>69850</xdr:colOff>
          <xdr:row>34</xdr:row>
          <xdr:rowOff>0</xdr:rowOff>
        </xdr:to>
        <xdr:sp macro="" textlink="">
          <xdr:nvSpPr>
            <xdr:cNvPr id="87118" name="Option Button 42" hidden="1">
              <a:extLst>
                <a:ext uri="{63B3BB69-23CF-44E3-9099-C40C66FF867C}">
                  <a14:compatExt spid="_x0000_s87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34</xdr:row>
          <xdr:rowOff>95250</xdr:rowOff>
        </xdr:from>
        <xdr:to>
          <xdr:col>29</xdr:col>
          <xdr:colOff>19050</xdr:colOff>
          <xdr:row>36</xdr:row>
          <xdr:rowOff>12700</xdr:rowOff>
        </xdr:to>
        <xdr:sp macro="" textlink="">
          <xdr:nvSpPr>
            <xdr:cNvPr id="87119" name="Option Button 43" hidden="1">
              <a:extLst>
                <a:ext uri="{63B3BB69-23CF-44E3-9099-C40C66FF867C}">
                  <a14:compatExt spid="_x0000_s87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36</xdr:row>
          <xdr:rowOff>165100</xdr:rowOff>
        </xdr:from>
        <xdr:to>
          <xdr:col>29</xdr:col>
          <xdr:colOff>25400</xdr:colOff>
          <xdr:row>38</xdr:row>
          <xdr:rowOff>12700</xdr:rowOff>
        </xdr:to>
        <xdr:sp macro="" textlink="">
          <xdr:nvSpPr>
            <xdr:cNvPr id="87120" name="Option Button 44" hidden="1">
              <a:extLst>
                <a:ext uri="{63B3BB69-23CF-44E3-9099-C40C66FF867C}">
                  <a14:compatExt spid="_x0000_s87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38</xdr:row>
          <xdr:rowOff>88900</xdr:rowOff>
        </xdr:from>
        <xdr:to>
          <xdr:col>29</xdr:col>
          <xdr:colOff>12700</xdr:colOff>
          <xdr:row>40</xdr:row>
          <xdr:rowOff>12700</xdr:rowOff>
        </xdr:to>
        <xdr:sp macro="" textlink="">
          <xdr:nvSpPr>
            <xdr:cNvPr id="87121" name="Option Button 45" hidden="1">
              <a:extLst>
                <a:ext uri="{63B3BB69-23CF-44E3-9099-C40C66FF867C}">
                  <a14:compatExt spid="_x0000_s87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40</xdr:row>
          <xdr:rowOff>171450</xdr:rowOff>
        </xdr:from>
        <xdr:to>
          <xdr:col>28</xdr:col>
          <xdr:colOff>107950</xdr:colOff>
          <xdr:row>42</xdr:row>
          <xdr:rowOff>19050</xdr:rowOff>
        </xdr:to>
        <xdr:sp macro="" textlink="">
          <xdr:nvSpPr>
            <xdr:cNvPr id="87122" name="Option Button 46" hidden="1">
              <a:extLst>
                <a:ext uri="{63B3BB69-23CF-44E3-9099-C40C66FF867C}">
                  <a14:compatExt spid="_x0000_s87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101600</xdr:colOff>
          <xdr:row>38</xdr:row>
          <xdr:rowOff>44450</xdr:rowOff>
        </xdr:from>
        <xdr:to>
          <xdr:col>30</xdr:col>
          <xdr:colOff>69850</xdr:colOff>
          <xdr:row>43</xdr:row>
          <xdr:rowOff>0</xdr:rowOff>
        </xdr:to>
        <xdr:sp macro="" textlink="">
          <xdr:nvSpPr>
            <xdr:cNvPr id="87123" name="Group Box 47" hidden="1">
              <a:extLst>
                <a:ext uri="{63B3BB69-23CF-44E3-9099-C40C66FF867C}">
                  <a14:compatExt spid="_x0000_s870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34</xdr:row>
          <xdr:rowOff>82550</xdr:rowOff>
        </xdr:from>
        <xdr:to>
          <xdr:col>37</xdr:col>
          <xdr:colOff>82550</xdr:colOff>
          <xdr:row>36</xdr:row>
          <xdr:rowOff>12700</xdr:rowOff>
        </xdr:to>
        <xdr:sp macro="" textlink="">
          <xdr:nvSpPr>
            <xdr:cNvPr id="87124" name="Option Button 48" hidden="1">
              <a:extLst>
                <a:ext uri="{63B3BB69-23CF-44E3-9099-C40C66FF867C}">
                  <a14:compatExt spid="_x0000_s87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36</xdr:row>
          <xdr:rowOff>158750</xdr:rowOff>
        </xdr:from>
        <xdr:to>
          <xdr:col>37</xdr:col>
          <xdr:colOff>82550</xdr:colOff>
          <xdr:row>38</xdr:row>
          <xdr:rowOff>6350</xdr:rowOff>
        </xdr:to>
        <xdr:sp macro="" textlink="">
          <xdr:nvSpPr>
            <xdr:cNvPr id="87125" name="Option Button 49" hidden="1">
              <a:extLst>
                <a:ext uri="{63B3BB69-23CF-44E3-9099-C40C66FF867C}">
                  <a14:compatExt spid="_x0000_s87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xmlns:a14="http://schemas.microsoft.com/office/drawing/2010/main"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xmlns:a14="http://schemas.microsoft.com/office/drawing/2010/main"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299"/>
          <a:chExt cx="301792" cy="780039"/>
        </a:xfrm>
      </xdr:grpSpPr>
      <xdr:sp macro="" textlink="">
        <xdr:nvSpPr>
          <xdr:cNvPr id="88067" name="Option Button 3" hidden="1">
            <a:extLst>
              <a:ext uri="{63B3BB69-23CF-44E3-9099-C40C66FF867C}">
                <a14:compatExt xmlns:a14="http://schemas.microsoft.com/office/drawing/2010/main" spid="_x0000_s88067"/>
              </a:ext>
              <a:ext uri="{FF2B5EF4-FFF2-40B4-BE49-F238E27FC236}">
                <a16:creationId xmlns:a16="http://schemas.microsoft.com/office/drawing/2014/main" id="{00000000-0008-0000-0600-000003580100}"/>
              </a:ext>
            </a:extLst>
          </xdr:cNvPr>
          <xdr:cNvSpPr/>
        </xdr:nvSpPr>
        <xdr:spPr bwMode="auto">
          <a:xfrm>
            <a:off x="4479758" y="4496299"/>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xmlns:a14="http://schemas.microsoft.com/office/drawing/2010/main"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xmlns:a14="http://schemas.microsoft.com/office/drawing/2010/main" spid="_x0000_s88069"/>
              </a:ext>
              <a:ext uri="{FF2B5EF4-FFF2-40B4-BE49-F238E27FC236}">
                <a16:creationId xmlns:a16="http://schemas.microsoft.com/office/drawing/2014/main" id="{00000000-0008-0000-0600-000005580100}"/>
              </a:ext>
            </a:extLst>
          </xdr:cNvPr>
          <xdr:cNvSpPr/>
        </xdr:nvSpPr>
        <xdr:spPr bwMode="auto">
          <a:xfrm>
            <a:off x="4479758" y="5028187"/>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10"/>
          <a:chExt cx="308371" cy="762893"/>
        </a:xfrm>
      </xdr:grpSpPr>
      <xdr:sp macro="" textlink="">
        <xdr:nvSpPr>
          <xdr:cNvPr id="88070" name="Option Button 6" hidden="1">
            <a:extLst>
              <a:ext uri="{63B3BB69-23CF-44E3-9099-C40C66FF867C}">
                <a14:compatExt xmlns:a14="http://schemas.microsoft.com/office/drawing/2010/main" spid="_x0000_s88070"/>
              </a:ext>
              <a:ext uri="{FF2B5EF4-FFF2-40B4-BE49-F238E27FC236}">
                <a16:creationId xmlns:a16="http://schemas.microsoft.com/office/drawing/2014/main" id="{00000000-0008-0000-0600-000006580100}"/>
              </a:ext>
            </a:extLst>
          </xdr:cNvPr>
          <xdr:cNvSpPr/>
        </xdr:nvSpPr>
        <xdr:spPr bwMode="auto">
          <a:xfrm>
            <a:off x="4549825" y="5456610"/>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xmlns:a14="http://schemas.microsoft.com/office/drawing/2010/main"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xmlns:a14="http://schemas.microsoft.com/office/drawing/2010/main" spid="_x0000_s88072"/>
              </a:ext>
              <a:ext uri="{FF2B5EF4-FFF2-40B4-BE49-F238E27FC236}">
                <a16:creationId xmlns:a16="http://schemas.microsoft.com/office/drawing/2014/main" id="{00000000-0008-0000-0600-000008580100}"/>
              </a:ext>
            </a:extLst>
          </xdr:cNvPr>
          <xdr:cNvSpPr/>
        </xdr:nvSpPr>
        <xdr:spPr bwMode="auto">
          <a:xfrm>
            <a:off x="4549825" y="6000429"/>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xmlns:a14="http://schemas.microsoft.com/office/drawing/2010/main"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xmlns:a14="http://schemas.microsoft.com/office/drawing/2010/main"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899"/>
          <a:chExt cx="301792" cy="494806"/>
        </a:xfrm>
      </xdr:grpSpPr>
      <xdr:sp macro="" textlink="">
        <xdr:nvSpPr>
          <xdr:cNvPr id="88075" name="Option Button 11" hidden="1">
            <a:extLst>
              <a:ext uri="{63B3BB69-23CF-44E3-9099-C40C66FF867C}">
                <a14:compatExt xmlns:a14="http://schemas.microsoft.com/office/drawing/2010/main" spid="_x0000_s88075"/>
              </a:ext>
              <a:ext uri="{FF2B5EF4-FFF2-40B4-BE49-F238E27FC236}">
                <a16:creationId xmlns:a16="http://schemas.microsoft.com/office/drawing/2014/main" id="{00000000-0008-0000-0600-00000B580100}"/>
              </a:ext>
            </a:extLst>
          </xdr:cNvPr>
          <xdr:cNvSpPr/>
        </xdr:nvSpPr>
        <xdr:spPr bwMode="auto">
          <a:xfrm>
            <a:off x="5763126" y="8931899"/>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xmlns:a14="http://schemas.microsoft.com/office/drawing/2010/main" spid="_x0000_s88076"/>
              </a:ext>
              <a:ext uri="{FF2B5EF4-FFF2-40B4-BE49-F238E27FC236}">
                <a16:creationId xmlns:a16="http://schemas.microsoft.com/office/drawing/2014/main" id="{00000000-0008-0000-0600-00000C580100}"/>
              </a:ext>
            </a:extLst>
          </xdr:cNvPr>
          <xdr:cNvSpPr/>
        </xdr:nvSpPr>
        <xdr:spPr bwMode="auto">
          <a:xfrm>
            <a:off x="5763126" y="9207630"/>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xmlns:a14="http://schemas.microsoft.com/office/drawing/2010/main"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xmlns:a14="http://schemas.microsoft.com/office/drawing/2010/main"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xmlns:a14="http://schemas.microsoft.com/office/drawing/2010/main"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xmlns:a14="http://schemas.microsoft.com/office/drawing/2010/main"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5"/>
          <a:chExt cx="308371" cy="779259"/>
        </a:xfrm>
      </xdr:grpSpPr>
      <xdr:sp macro="" textlink="">
        <xdr:nvSpPr>
          <xdr:cNvPr id="88081" name="Option Button 17" hidden="1">
            <a:extLst>
              <a:ext uri="{63B3BB69-23CF-44E3-9099-C40C66FF867C}">
                <a14:compatExt xmlns:a14="http://schemas.microsoft.com/office/drawing/2010/main" spid="_x0000_s88081"/>
              </a:ext>
              <a:ext uri="{FF2B5EF4-FFF2-40B4-BE49-F238E27FC236}">
                <a16:creationId xmlns:a16="http://schemas.microsoft.com/office/drawing/2014/main" id="{00000000-0008-0000-0600-000011580100}"/>
              </a:ext>
            </a:extLst>
          </xdr:cNvPr>
          <xdr:cNvSpPr/>
        </xdr:nvSpPr>
        <xdr:spPr bwMode="auto">
          <a:xfrm>
            <a:off x="4549825" y="6438935"/>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xmlns:a14="http://schemas.microsoft.com/office/drawing/2010/main"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xmlns:a14="http://schemas.microsoft.com/office/drawing/2010/main" spid="_x0000_s88083"/>
              </a:ext>
              <a:ext uri="{FF2B5EF4-FFF2-40B4-BE49-F238E27FC236}">
                <a16:creationId xmlns:a16="http://schemas.microsoft.com/office/drawing/2014/main" id="{00000000-0008-0000-0600-000013580100}"/>
              </a:ext>
            </a:extLst>
          </xdr:cNvPr>
          <xdr:cNvSpPr/>
        </xdr:nvSpPr>
        <xdr:spPr bwMode="auto">
          <a:xfrm>
            <a:off x="4549825" y="6999120"/>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xmlns:a14="http://schemas.microsoft.com/office/drawing/2010/main"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xmlns:a14="http://schemas.microsoft.com/office/drawing/2010/main"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xmlns:a14="http://schemas.microsoft.com/office/drawing/2010/main"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xmlns:a14="http://schemas.microsoft.com/office/drawing/2010/main"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xmlns:a14="http://schemas.microsoft.com/office/drawing/2010/main"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xmlns:a14="http://schemas.microsoft.com/office/drawing/2010/main"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xmlns:a14="http://schemas.microsoft.com/office/drawing/2010/main"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xmlns:a14="http://schemas.microsoft.com/office/drawing/2010/main"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xmlns:a14="http://schemas.microsoft.com/office/drawing/2010/main"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xmlns:a14="http://schemas.microsoft.com/office/drawing/2010/main"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2" y="8168785"/>
          <a:chExt cx="217586" cy="792430"/>
        </a:xfrm>
      </xdr:grpSpPr>
      <xdr:sp macro="" textlink="">
        <xdr:nvSpPr>
          <xdr:cNvPr id="88094" name="Option Button 30" hidden="1">
            <a:extLst>
              <a:ext uri="{63B3BB69-23CF-44E3-9099-C40C66FF867C}">
                <a14:compatExt xmlns:a14="http://schemas.microsoft.com/office/drawing/2010/main" spid="_x0000_s88094"/>
              </a:ext>
              <a:ext uri="{FF2B5EF4-FFF2-40B4-BE49-F238E27FC236}">
                <a16:creationId xmlns:a16="http://schemas.microsoft.com/office/drawing/2014/main" id="{00000000-0008-0000-0600-00001E580100}"/>
              </a:ext>
            </a:extLst>
          </xdr:cNvPr>
          <xdr:cNvSpPr/>
        </xdr:nvSpPr>
        <xdr:spPr bwMode="auto">
          <a:xfrm>
            <a:off x="5768125" y="8168785"/>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xmlns:a14="http://schemas.microsoft.com/office/drawing/2010/main" spid="_x0000_s88095"/>
              </a:ext>
              <a:ext uri="{FF2B5EF4-FFF2-40B4-BE49-F238E27FC236}">
                <a16:creationId xmlns:a16="http://schemas.microsoft.com/office/drawing/2014/main" id="{00000000-0008-0000-0600-00001F580100}"/>
              </a:ext>
            </a:extLst>
          </xdr:cNvPr>
          <xdr:cNvSpPr/>
        </xdr:nvSpPr>
        <xdr:spPr bwMode="auto">
          <a:xfrm>
            <a:off x="5767612"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xmlns:a14="http://schemas.microsoft.com/office/drawing/2010/main"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xmlns:a14="http://schemas.microsoft.com/office/drawing/2010/main"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xmlns:a14="http://schemas.microsoft.com/office/drawing/2010/main"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xmlns:a14="http://schemas.microsoft.com/office/drawing/2010/main"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xmlns:a14="http://schemas.microsoft.com/office/drawing/2010/main"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xmlns:a14="http://schemas.microsoft.com/office/drawing/2010/main"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xmlns:a14="http://schemas.microsoft.com/office/drawing/2010/main"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xmlns:a14="http://schemas.microsoft.com/office/drawing/2010/main"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xmlns:a14="http://schemas.microsoft.com/office/drawing/2010/main"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xmlns:a14="http://schemas.microsoft.com/office/drawing/2010/main"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xmlns:a14="http://schemas.microsoft.com/office/drawing/2010/main"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xmlns:a14="http://schemas.microsoft.com/office/drawing/2010/main"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xmlns:a14="http://schemas.microsoft.com/office/drawing/2010/main"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79" y="8166086"/>
          <a:chExt cx="208607" cy="749765"/>
        </a:xfrm>
      </xdr:grpSpPr>
      <xdr:sp macro="" textlink="">
        <xdr:nvSpPr>
          <xdr:cNvPr id="88109" name="Option Button 45" hidden="1">
            <a:extLst>
              <a:ext uri="{63B3BB69-23CF-44E3-9099-C40C66FF867C}">
                <a14:compatExt xmlns:a14="http://schemas.microsoft.com/office/drawing/2010/main" spid="_x0000_s88109"/>
              </a:ext>
              <a:ext uri="{FF2B5EF4-FFF2-40B4-BE49-F238E27FC236}">
                <a16:creationId xmlns:a16="http://schemas.microsoft.com/office/drawing/2014/main" id="{00000000-0008-0000-0600-00002D580100}"/>
              </a:ext>
            </a:extLst>
          </xdr:cNvPr>
          <xdr:cNvSpPr/>
        </xdr:nvSpPr>
        <xdr:spPr bwMode="auto">
          <a:xfrm>
            <a:off x="4540477" y="8166086"/>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xmlns:a14="http://schemas.microsoft.com/office/drawing/2010/main" spid="_x0000_s88110"/>
              </a:ext>
              <a:ext uri="{FF2B5EF4-FFF2-40B4-BE49-F238E27FC236}">
                <a16:creationId xmlns:a16="http://schemas.microsoft.com/office/drawing/2014/main" id="{00000000-0008-0000-0600-00002E580100}"/>
              </a:ext>
            </a:extLst>
          </xdr:cNvPr>
          <xdr:cNvSpPr/>
        </xdr:nvSpPr>
        <xdr:spPr bwMode="auto">
          <a:xfrm>
            <a:off x="4538979" y="8640733"/>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xmlns:a14="http://schemas.microsoft.com/office/drawing/2010/main"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1"/>
          <a:chExt cx="301595" cy="707491"/>
        </a:xfrm>
      </xdr:grpSpPr>
      <xdr:sp macro="" textlink="">
        <xdr:nvSpPr>
          <xdr:cNvPr id="88112" name="Option Button 48" hidden="1">
            <a:extLst>
              <a:ext uri="{63B3BB69-23CF-44E3-9099-C40C66FF867C}">
                <a14:compatExt xmlns:a14="http://schemas.microsoft.com/office/drawing/2010/main" spid="_x0000_s88112"/>
              </a:ext>
              <a:ext uri="{FF2B5EF4-FFF2-40B4-BE49-F238E27FC236}">
                <a16:creationId xmlns:a16="http://schemas.microsoft.com/office/drawing/2014/main" id="{00000000-0008-0000-0600-000030580100}"/>
              </a:ext>
            </a:extLst>
          </xdr:cNvPr>
          <xdr:cNvSpPr/>
        </xdr:nvSpPr>
        <xdr:spPr bwMode="auto">
          <a:xfrm>
            <a:off x="5809589" y="7290601"/>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xmlns:a14="http://schemas.microsoft.com/office/drawing/2010/main" spid="_x0000_s88113"/>
              </a:ext>
              <a:ext uri="{FF2B5EF4-FFF2-40B4-BE49-F238E27FC236}">
                <a16:creationId xmlns:a16="http://schemas.microsoft.com/office/drawing/2014/main" id="{00000000-0008-0000-0600-000031580100}"/>
              </a:ext>
            </a:extLst>
          </xdr:cNvPr>
          <xdr:cNvSpPr/>
        </xdr:nvSpPr>
        <xdr:spPr bwMode="auto">
          <a:xfrm>
            <a:off x="5809590" y="7752517"/>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95250</xdr:colOff>
          <xdr:row>20</xdr:row>
          <xdr:rowOff>12700</xdr:rowOff>
        </xdr:from>
        <xdr:to>
          <xdr:col>29</xdr:col>
          <xdr:colOff>82550</xdr:colOff>
          <xdr:row>21</xdr:row>
          <xdr:rowOff>6350</xdr:rowOff>
        </xdr:to>
        <xdr:sp macro="" textlink="">
          <xdr:nvSpPr>
            <xdr:cNvPr id="88064" name="Option Button 1" hidden="1">
              <a:extLst>
                <a:ext uri="{63B3BB69-23CF-44E3-9099-C40C66FF867C}">
                  <a14:compatExt spid="_x0000_s88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21</xdr:row>
          <xdr:rowOff>6350</xdr:rowOff>
        </xdr:from>
        <xdr:to>
          <xdr:col>29</xdr:col>
          <xdr:colOff>82550</xdr:colOff>
          <xdr:row>22</xdr:row>
          <xdr:rowOff>0</xdr:rowOff>
        </xdr:to>
        <xdr:sp macro="" textlink="">
          <xdr:nvSpPr>
            <xdr:cNvPr id="52" name="Option Button 2" hidden="1">
              <a:extLst>
                <a:ext uri="{63B3BB69-23CF-44E3-9099-C40C66FF867C}">
                  <a14:compatExt spid="_x0000_s88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23</xdr:row>
          <xdr:rowOff>6350</xdr:rowOff>
        </xdr:from>
        <xdr:to>
          <xdr:col>29</xdr:col>
          <xdr:colOff>76200</xdr:colOff>
          <xdr:row>23</xdr:row>
          <xdr:rowOff>152400</xdr:rowOff>
        </xdr:to>
        <xdr:sp macro="" textlink="">
          <xdr:nvSpPr>
            <xdr:cNvPr id="53" name="Option Button 3" hidden="1">
              <a:extLst>
                <a:ext uri="{63B3BB69-23CF-44E3-9099-C40C66FF867C}">
                  <a14:compatExt spid="_x0000_s88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24</xdr:row>
          <xdr:rowOff>19050</xdr:rowOff>
        </xdr:from>
        <xdr:to>
          <xdr:col>29</xdr:col>
          <xdr:colOff>76200</xdr:colOff>
          <xdr:row>24</xdr:row>
          <xdr:rowOff>165100</xdr:rowOff>
        </xdr:to>
        <xdr:sp macro="" textlink="">
          <xdr:nvSpPr>
            <xdr:cNvPr id="54" name="Option Button 4" hidden="1">
              <a:extLst>
                <a:ext uri="{63B3BB69-23CF-44E3-9099-C40C66FF867C}">
                  <a14:compatExt spid="_x0000_s88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25</xdr:row>
          <xdr:rowOff>0</xdr:rowOff>
        </xdr:from>
        <xdr:to>
          <xdr:col>29</xdr:col>
          <xdr:colOff>76200</xdr:colOff>
          <xdr:row>26</xdr:row>
          <xdr:rowOff>0</xdr:rowOff>
        </xdr:to>
        <xdr:sp macro="" textlink="">
          <xdr:nvSpPr>
            <xdr:cNvPr id="55" name="Option Button 5" hidden="1">
              <a:extLst>
                <a:ext uri="{63B3BB69-23CF-44E3-9099-C40C66FF867C}">
                  <a14:compatExt spid="_x0000_s88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27</xdr:row>
          <xdr:rowOff>6350</xdr:rowOff>
        </xdr:from>
        <xdr:to>
          <xdr:col>29</xdr:col>
          <xdr:colOff>76200</xdr:colOff>
          <xdr:row>27</xdr:row>
          <xdr:rowOff>152400</xdr:rowOff>
        </xdr:to>
        <xdr:sp macro="" textlink="">
          <xdr:nvSpPr>
            <xdr:cNvPr id="56" name="Option Button 6" hidden="1">
              <a:extLst>
                <a:ext uri="{63B3BB69-23CF-44E3-9099-C40C66FF867C}">
                  <a14:compatExt spid="_x0000_s88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28</xdr:row>
          <xdr:rowOff>19050</xdr:rowOff>
        </xdr:from>
        <xdr:to>
          <xdr:col>29</xdr:col>
          <xdr:colOff>76200</xdr:colOff>
          <xdr:row>28</xdr:row>
          <xdr:rowOff>158750</xdr:rowOff>
        </xdr:to>
        <xdr:sp macro="" textlink="">
          <xdr:nvSpPr>
            <xdr:cNvPr id="57" name="Option Button 7" hidden="1">
              <a:extLst>
                <a:ext uri="{63B3BB69-23CF-44E3-9099-C40C66FF867C}">
                  <a14:compatExt spid="_x0000_s88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29</xdr:row>
          <xdr:rowOff>6350</xdr:rowOff>
        </xdr:from>
        <xdr:to>
          <xdr:col>29</xdr:col>
          <xdr:colOff>76200</xdr:colOff>
          <xdr:row>29</xdr:row>
          <xdr:rowOff>139700</xdr:rowOff>
        </xdr:to>
        <xdr:sp macro="" textlink="">
          <xdr:nvSpPr>
            <xdr:cNvPr id="58" name="Option Button 8" hidden="1">
              <a:extLst>
                <a:ext uri="{63B3BB69-23CF-44E3-9099-C40C66FF867C}">
                  <a14:compatExt spid="_x0000_s88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95250</xdr:rowOff>
        </xdr:from>
        <xdr:to>
          <xdr:col>29</xdr:col>
          <xdr:colOff>69850</xdr:colOff>
          <xdr:row>44</xdr:row>
          <xdr:rowOff>19050</xdr:rowOff>
        </xdr:to>
        <xdr:sp macro="" textlink="">
          <xdr:nvSpPr>
            <xdr:cNvPr id="59" name="Option Button 9" hidden="1">
              <a:extLst>
                <a:ext uri="{63B3BB69-23CF-44E3-9099-C40C66FF867C}">
                  <a14:compatExt spid="_x0000_s88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43</xdr:row>
          <xdr:rowOff>139700</xdr:rowOff>
        </xdr:from>
        <xdr:to>
          <xdr:col>29</xdr:col>
          <xdr:colOff>69850</xdr:colOff>
          <xdr:row>45</xdr:row>
          <xdr:rowOff>6350</xdr:rowOff>
        </xdr:to>
        <xdr:sp macro="" textlink="">
          <xdr:nvSpPr>
            <xdr:cNvPr id="60" name="Option Button 10" hidden="1">
              <a:extLst>
                <a:ext uri="{63B3BB69-23CF-44E3-9099-C40C66FF867C}">
                  <a14:compatExt spid="_x0000_s88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43</xdr:row>
          <xdr:rowOff>12700</xdr:rowOff>
        </xdr:from>
        <xdr:to>
          <xdr:col>37</xdr:col>
          <xdr:colOff>76200</xdr:colOff>
          <xdr:row>43</xdr:row>
          <xdr:rowOff>133350</xdr:rowOff>
        </xdr:to>
        <xdr:sp macro="" textlink="">
          <xdr:nvSpPr>
            <xdr:cNvPr id="61" name="Option Button 11" hidden="1">
              <a:extLst>
                <a:ext uri="{63B3BB69-23CF-44E3-9099-C40C66FF867C}">
                  <a14:compatExt spid="_x0000_s88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44</xdr:row>
          <xdr:rowOff>12700</xdr:rowOff>
        </xdr:from>
        <xdr:to>
          <xdr:col>37</xdr:col>
          <xdr:colOff>76200</xdr:colOff>
          <xdr:row>44</xdr:row>
          <xdr:rowOff>120650</xdr:rowOff>
        </xdr:to>
        <xdr:sp macro="" textlink="">
          <xdr:nvSpPr>
            <xdr:cNvPr id="62" name="Option Button 12" hidden="1">
              <a:extLst>
                <a:ext uri="{63B3BB69-23CF-44E3-9099-C40C66FF867C}">
                  <a14:compatExt spid="_x0000_s88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69850</xdr:colOff>
          <xdr:row>20</xdr:row>
          <xdr:rowOff>6350</xdr:rowOff>
        </xdr:from>
        <xdr:to>
          <xdr:col>29</xdr:col>
          <xdr:colOff>57150</xdr:colOff>
          <xdr:row>22</xdr:row>
          <xdr:rowOff>63500</xdr:rowOff>
        </xdr:to>
        <xdr:sp macro="" textlink="">
          <xdr:nvSpPr>
            <xdr:cNvPr id="63" name="Group Box 13" hidden="1">
              <a:extLst>
                <a:ext uri="{63B3BB69-23CF-44E3-9099-C40C66FF867C}">
                  <a14:compatExt spid="_x0000_s880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22</xdr:row>
          <xdr:rowOff>88900</xdr:rowOff>
        </xdr:from>
        <xdr:to>
          <xdr:col>30</xdr:col>
          <xdr:colOff>38100</xdr:colOff>
          <xdr:row>27</xdr:row>
          <xdr:rowOff>19050</xdr:rowOff>
        </xdr:to>
        <xdr:sp macro="" textlink="">
          <xdr:nvSpPr>
            <xdr:cNvPr id="88114" name="Group Box 14" hidden="1">
              <a:extLst>
                <a:ext uri="{63B3BB69-23CF-44E3-9099-C40C66FF867C}">
                  <a14:compatExt spid="_x0000_s880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26</xdr:row>
          <xdr:rowOff>69850</xdr:rowOff>
        </xdr:from>
        <xdr:to>
          <xdr:col>30</xdr:col>
          <xdr:colOff>38100</xdr:colOff>
          <xdr:row>30</xdr:row>
          <xdr:rowOff>82550</xdr:rowOff>
        </xdr:to>
        <xdr:sp macro="" textlink="">
          <xdr:nvSpPr>
            <xdr:cNvPr id="88115" name="Group Box 15" hidden="1">
              <a:extLst>
                <a:ext uri="{63B3BB69-23CF-44E3-9099-C40C66FF867C}">
                  <a14:compatExt spid="_x0000_s880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30</xdr:row>
          <xdr:rowOff>82550</xdr:rowOff>
        </xdr:from>
        <xdr:to>
          <xdr:col>30</xdr:col>
          <xdr:colOff>38100</xdr:colOff>
          <xdr:row>34</xdr:row>
          <xdr:rowOff>63500</xdr:rowOff>
        </xdr:to>
        <xdr:sp macro="" textlink="">
          <xdr:nvSpPr>
            <xdr:cNvPr id="88116" name="Group Box 16" hidden="1">
              <a:extLst>
                <a:ext uri="{63B3BB69-23CF-44E3-9099-C40C66FF867C}">
                  <a14:compatExt spid="_x0000_s880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31</xdr:row>
          <xdr:rowOff>6350</xdr:rowOff>
        </xdr:from>
        <xdr:to>
          <xdr:col>29</xdr:col>
          <xdr:colOff>76200</xdr:colOff>
          <xdr:row>32</xdr:row>
          <xdr:rowOff>6350</xdr:rowOff>
        </xdr:to>
        <xdr:sp macro="" textlink="">
          <xdr:nvSpPr>
            <xdr:cNvPr id="88117" name="Option Button 17" hidden="1">
              <a:extLst>
                <a:ext uri="{63B3BB69-23CF-44E3-9099-C40C66FF867C}">
                  <a14:compatExt spid="_x0000_s88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32</xdr:row>
          <xdr:rowOff>31750</xdr:rowOff>
        </xdr:from>
        <xdr:to>
          <xdr:col>29</xdr:col>
          <xdr:colOff>76200</xdr:colOff>
          <xdr:row>32</xdr:row>
          <xdr:rowOff>152400</xdr:rowOff>
        </xdr:to>
        <xdr:sp macro="" textlink="">
          <xdr:nvSpPr>
            <xdr:cNvPr id="88118" name="Option Button 18" hidden="1">
              <a:extLst>
                <a:ext uri="{63B3BB69-23CF-44E3-9099-C40C66FF867C}">
                  <a14:compatExt spid="_x0000_s88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33</xdr:row>
          <xdr:rowOff>6350</xdr:rowOff>
        </xdr:from>
        <xdr:to>
          <xdr:col>29</xdr:col>
          <xdr:colOff>76200</xdr:colOff>
          <xdr:row>34</xdr:row>
          <xdr:rowOff>0</xdr:rowOff>
        </xdr:to>
        <xdr:sp macro="" textlink="">
          <xdr:nvSpPr>
            <xdr:cNvPr id="88119" name="Option Button 19" hidden="1">
              <a:extLst>
                <a:ext uri="{63B3BB69-23CF-44E3-9099-C40C66FF867C}">
                  <a14:compatExt spid="_x0000_s88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34</xdr:row>
          <xdr:rowOff>25400</xdr:rowOff>
        </xdr:from>
        <xdr:to>
          <xdr:col>30</xdr:col>
          <xdr:colOff>114300</xdr:colOff>
          <xdr:row>38</xdr:row>
          <xdr:rowOff>63500</xdr:rowOff>
        </xdr:to>
        <xdr:sp macro="" textlink="">
          <xdr:nvSpPr>
            <xdr:cNvPr id="88120" name="Group Box 20" hidden="1">
              <a:extLst>
                <a:ext uri="{63B3BB69-23CF-44E3-9099-C40C66FF867C}">
                  <a14:compatExt spid="_x0000_s880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42</xdr:row>
          <xdr:rowOff>57150</xdr:rowOff>
        </xdr:from>
        <xdr:to>
          <xdr:col>29</xdr:col>
          <xdr:colOff>101600</xdr:colOff>
          <xdr:row>45</xdr:row>
          <xdr:rowOff>69850</xdr:rowOff>
        </xdr:to>
        <xdr:sp macro="" textlink="">
          <xdr:nvSpPr>
            <xdr:cNvPr id="88121" name="Group Box 21" hidden="1">
              <a:extLst>
                <a:ext uri="{63B3BB69-23CF-44E3-9099-C40C66FF867C}">
                  <a14:compatExt spid="_x0000_s880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25400</xdr:colOff>
          <xdr:row>26</xdr:row>
          <xdr:rowOff>88900</xdr:rowOff>
        </xdr:from>
        <xdr:to>
          <xdr:col>38</xdr:col>
          <xdr:colOff>50800</xdr:colOff>
          <xdr:row>31</xdr:row>
          <xdr:rowOff>19050</xdr:rowOff>
        </xdr:to>
        <xdr:sp macro="" textlink="">
          <xdr:nvSpPr>
            <xdr:cNvPr id="88122" name="Group Box 22" hidden="1">
              <a:extLst>
                <a:ext uri="{63B3BB69-23CF-44E3-9099-C40C66FF867C}">
                  <a14:compatExt spid="_x0000_s880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30</xdr:row>
          <xdr:rowOff>76200</xdr:rowOff>
        </xdr:from>
        <xdr:to>
          <xdr:col>39</xdr:col>
          <xdr:colOff>25400</xdr:colOff>
          <xdr:row>34</xdr:row>
          <xdr:rowOff>38100</xdr:rowOff>
        </xdr:to>
        <xdr:sp macro="" textlink="">
          <xdr:nvSpPr>
            <xdr:cNvPr id="88123" name="Group Box 23" hidden="1">
              <a:extLst>
                <a:ext uri="{63B3BB69-23CF-44E3-9099-C40C66FF867C}">
                  <a14:compatExt spid="_x0000_s880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33</xdr:row>
          <xdr:rowOff>120650</xdr:rowOff>
        </xdr:from>
        <xdr:to>
          <xdr:col>38</xdr:col>
          <xdr:colOff>82550</xdr:colOff>
          <xdr:row>38</xdr:row>
          <xdr:rowOff>57150</xdr:rowOff>
        </xdr:to>
        <xdr:sp macro="" textlink="">
          <xdr:nvSpPr>
            <xdr:cNvPr id="88124" name="Group Box 24" hidden="1">
              <a:extLst>
                <a:ext uri="{63B3BB69-23CF-44E3-9099-C40C66FF867C}">
                  <a14:compatExt spid="_x0000_s880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69850</xdr:rowOff>
        </xdr:from>
        <xdr:to>
          <xdr:col>38</xdr:col>
          <xdr:colOff>107950</xdr:colOff>
          <xdr:row>41</xdr:row>
          <xdr:rowOff>133350</xdr:rowOff>
        </xdr:to>
        <xdr:sp macro="" textlink="">
          <xdr:nvSpPr>
            <xdr:cNvPr id="88125" name="Group Box 25" hidden="1">
              <a:extLst>
                <a:ext uri="{63B3BB69-23CF-44E3-9099-C40C66FF867C}">
                  <a14:compatExt spid="_x0000_s880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42</xdr:row>
          <xdr:rowOff>95250</xdr:rowOff>
        </xdr:from>
        <xdr:to>
          <xdr:col>38</xdr:col>
          <xdr:colOff>38100</xdr:colOff>
          <xdr:row>46</xdr:row>
          <xdr:rowOff>44450</xdr:rowOff>
        </xdr:to>
        <xdr:sp macro="" textlink="">
          <xdr:nvSpPr>
            <xdr:cNvPr id="88126" name="Group Box 26" hidden="1">
              <a:extLst>
                <a:ext uri="{63B3BB69-23CF-44E3-9099-C40C66FF867C}">
                  <a14:compatExt spid="_x0000_s880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19</xdr:row>
          <xdr:rowOff>107950</xdr:rowOff>
        </xdr:from>
        <xdr:to>
          <xdr:col>30</xdr:col>
          <xdr:colOff>25400</xdr:colOff>
          <xdr:row>23</xdr:row>
          <xdr:rowOff>57150</xdr:rowOff>
        </xdr:to>
        <xdr:sp macro="" textlink="">
          <xdr:nvSpPr>
            <xdr:cNvPr id="88127" name="Group Box 27" hidden="1">
              <a:extLst>
                <a:ext uri="{63B3BB69-23CF-44E3-9099-C40C66FF867C}">
                  <a14:compatExt spid="_x0000_s880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19</xdr:row>
          <xdr:rowOff>114300</xdr:rowOff>
        </xdr:from>
        <xdr:to>
          <xdr:col>38</xdr:col>
          <xdr:colOff>44450</xdr:colOff>
          <xdr:row>23</xdr:row>
          <xdr:rowOff>57150</xdr:rowOff>
        </xdr:to>
        <xdr:sp macro="" textlink="">
          <xdr:nvSpPr>
            <xdr:cNvPr id="88128" name="Group Box 28" hidden="1">
              <a:extLst>
                <a:ext uri="{63B3BB69-23CF-44E3-9099-C40C66FF867C}">
                  <a14:compatExt spid="_x0000_s880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44450</xdr:colOff>
          <xdr:row>22</xdr:row>
          <xdr:rowOff>63500</xdr:rowOff>
        </xdr:from>
        <xdr:to>
          <xdr:col>38</xdr:col>
          <xdr:colOff>38100</xdr:colOff>
          <xdr:row>27</xdr:row>
          <xdr:rowOff>25400</xdr:rowOff>
        </xdr:to>
        <xdr:sp macro="" textlink="">
          <xdr:nvSpPr>
            <xdr:cNvPr id="88129" name="Group Box 29" hidden="1">
              <a:extLst>
                <a:ext uri="{63B3BB69-23CF-44E3-9099-C40C66FF867C}">
                  <a14:compatExt spid="_x0000_s880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39</xdr:row>
          <xdr:rowOff>0</xdr:rowOff>
        </xdr:from>
        <xdr:to>
          <xdr:col>37</xdr:col>
          <xdr:colOff>25400</xdr:colOff>
          <xdr:row>39</xdr:row>
          <xdr:rowOff>139700</xdr:rowOff>
        </xdr:to>
        <xdr:sp macro="" textlink="">
          <xdr:nvSpPr>
            <xdr:cNvPr id="88130" name="Option Button 30" hidden="1">
              <a:extLst>
                <a:ext uri="{63B3BB69-23CF-44E3-9099-C40C66FF867C}">
                  <a14:compatExt spid="_x0000_s88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40</xdr:row>
          <xdr:rowOff>184150</xdr:rowOff>
        </xdr:from>
        <xdr:to>
          <xdr:col>37</xdr:col>
          <xdr:colOff>19050</xdr:colOff>
          <xdr:row>41</xdr:row>
          <xdr:rowOff>133350</xdr:rowOff>
        </xdr:to>
        <xdr:sp macro="" textlink="">
          <xdr:nvSpPr>
            <xdr:cNvPr id="88131" name="Option Button 31" hidden="1">
              <a:extLst>
                <a:ext uri="{63B3BB69-23CF-44E3-9099-C40C66FF867C}">
                  <a14:compatExt spid="_x0000_s88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20</xdr:row>
          <xdr:rowOff>0</xdr:rowOff>
        </xdr:from>
        <xdr:to>
          <xdr:col>37</xdr:col>
          <xdr:colOff>76200</xdr:colOff>
          <xdr:row>21</xdr:row>
          <xdr:rowOff>0</xdr:rowOff>
        </xdr:to>
        <xdr:sp macro="" textlink="">
          <xdr:nvSpPr>
            <xdr:cNvPr id="88132" name="Option Button 32" hidden="1">
              <a:extLst>
                <a:ext uri="{63B3BB69-23CF-44E3-9099-C40C66FF867C}">
                  <a14:compatExt spid="_x0000_s88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21</xdr:row>
          <xdr:rowOff>0</xdr:rowOff>
        </xdr:from>
        <xdr:to>
          <xdr:col>37</xdr:col>
          <xdr:colOff>76200</xdr:colOff>
          <xdr:row>22</xdr:row>
          <xdr:rowOff>0</xdr:rowOff>
        </xdr:to>
        <xdr:sp macro="" textlink="">
          <xdr:nvSpPr>
            <xdr:cNvPr id="88133" name="Option Button 33" hidden="1">
              <a:extLst>
                <a:ext uri="{63B3BB69-23CF-44E3-9099-C40C66FF867C}">
                  <a14:compatExt spid="_x0000_s88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23</xdr:row>
          <xdr:rowOff>12700</xdr:rowOff>
        </xdr:from>
        <xdr:to>
          <xdr:col>37</xdr:col>
          <xdr:colOff>76200</xdr:colOff>
          <xdr:row>23</xdr:row>
          <xdr:rowOff>146050</xdr:rowOff>
        </xdr:to>
        <xdr:sp macro="" textlink="">
          <xdr:nvSpPr>
            <xdr:cNvPr id="88134" name="Option Button 34" hidden="1">
              <a:extLst>
                <a:ext uri="{63B3BB69-23CF-44E3-9099-C40C66FF867C}">
                  <a14:compatExt spid="_x0000_s88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24</xdr:row>
          <xdr:rowOff>19050</xdr:rowOff>
        </xdr:from>
        <xdr:to>
          <xdr:col>37</xdr:col>
          <xdr:colOff>76200</xdr:colOff>
          <xdr:row>24</xdr:row>
          <xdr:rowOff>158750</xdr:rowOff>
        </xdr:to>
        <xdr:sp macro="" textlink="">
          <xdr:nvSpPr>
            <xdr:cNvPr id="88135" name="Option Button 35" hidden="1">
              <a:extLst>
                <a:ext uri="{63B3BB69-23CF-44E3-9099-C40C66FF867C}">
                  <a14:compatExt spid="_x0000_s88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25</xdr:row>
          <xdr:rowOff>6350</xdr:rowOff>
        </xdr:from>
        <xdr:to>
          <xdr:col>37</xdr:col>
          <xdr:colOff>19050</xdr:colOff>
          <xdr:row>25</xdr:row>
          <xdr:rowOff>139700</xdr:rowOff>
        </xdr:to>
        <xdr:sp macro="" textlink="">
          <xdr:nvSpPr>
            <xdr:cNvPr id="88136" name="Option Button 36" hidden="1">
              <a:extLst>
                <a:ext uri="{63B3BB69-23CF-44E3-9099-C40C66FF867C}">
                  <a14:compatExt spid="_x0000_s88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27</xdr:row>
          <xdr:rowOff>6350</xdr:rowOff>
        </xdr:from>
        <xdr:to>
          <xdr:col>37</xdr:col>
          <xdr:colOff>76200</xdr:colOff>
          <xdr:row>27</xdr:row>
          <xdr:rowOff>146050</xdr:rowOff>
        </xdr:to>
        <xdr:sp macro="" textlink="">
          <xdr:nvSpPr>
            <xdr:cNvPr id="88137" name="Option Button 37" hidden="1">
              <a:extLst>
                <a:ext uri="{63B3BB69-23CF-44E3-9099-C40C66FF867C}">
                  <a14:compatExt spid="_x0000_s88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19050</xdr:rowOff>
        </xdr:from>
        <xdr:to>
          <xdr:col>37</xdr:col>
          <xdr:colOff>76200</xdr:colOff>
          <xdr:row>28</xdr:row>
          <xdr:rowOff>146050</xdr:rowOff>
        </xdr:to>
        <xdr:sp macro="" textlink="">
          <xdr:nvSpPr>
            <xdr:cNvPr id="88138" name="Option Button 38" hidden="1">
              <a:extLst>
                <a:ext uri="{63B3BB69-23CF-44E3-9099-C40C66FF867C}">
                  <a14:compatExt spid="_x0000_s88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171450</xdr:rowOff>
        </xdr:from>
        <xdr:to>
          <xdr:col>37</xdr:col>
          <xdr:colOff>69850</xdr:colOff>
          <xdr:row>30</xdr:row>
          <xdr:rowOff>0</xdr:rowOff>
        </xdr:to>
        <xdr:sp macro="" textlink="">
          <xdr:nvSpPr>
            <xdr:cNvPr id="88139" name="Option Button 39" hidden="1">
              <a:extLst>
                <a:ext uri="{63B3BB69-23CF-44E3-9099-C40C66FF867C}">
                  <a14:compatExt spid="_x0000_s88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31</xdr:row>
          <xdr:rowOff>6350</xdr:rowOff>
        </xdr:from>
        <xdr:to>
          <xdr:col>37</xdr:col>
          <xdr:colOff>76200</xdr:colOff>
          <xdr:row>32</xdr:row>
          <xdr:rowOff>0</xdr:rowOff>
        </xdr:to>
        <xdr:sp macro="" textlink="">
          <xdr:nvSpPr>
            <xdr:cNvPr id="88140" name="Option Button 40" hidden="1">
              <a:extLst>
                <a:ext uri="{63B3BB69-23CF-44E3-9099-C40C66FF867C}">
                  <a14:compatExt spid="_x0000_s88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31750</xdr:rowOff>
        </xdr:from>
        <xdr:to>
          <xdr:col>37</xdr:col>
          <xdr:colOff>76200</xdr:colOff>
          <xdr:row>32</xdr:row>
          <xdr:rowOff>139700</xdr:rowOff>
        </xdr:to>
        <xdr:sp macro="" textlink="">
          <xdr:nvSpPr>
            <xdr:cNvPr id="88141" name="Option Button 41" hidden="1">
              <a:extLst>
                <a:ext uri="{63B3BB69-23CF-44E3-9099-C40C66FF867C}">
                  <a14:compatExt spid="_x0000_s88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165100</xdr:rowOff>
        </xdr:from>
        <xdr:to>
          <xdr:col>37</xdr:col>
          <xdr:colOff>69850</xdr:colOff>
          <xdr:row>34</xdr:row>
          <xdr:rowOff>0</xdr:rowOff>
        </xdr:to>
        <xdr:sp macro="" textlink="">
          <xdr:nvSpPr>
            <xdr:cNvPr id="88142" name="Option Button 42" hidden="1">
              <a:extLst>
                <a:ext uri="{63B3BB69-23CF-44E3-9099-C40C66FF867C}">
                  <a14:compatExt spid="_x0000_s88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34</xdr:row>
          <xdr:rowOff>95250</xdr:rowOff>
        </xdr:from>
        <xdr:to>
          <xdr:col>29</xdr:col>
          <xdr:colOff>19050</xdr:colOff>
          <xdr:row>36</xdr:row>
          <xdr:rowOff>12700</xdr:rowOff>
        </xdr:to>
        <xdr:sp macro="" textlink="">
          <xdr:nvSpPr>
            <xdr:cNvPr id="88143" name="Option Button 43" hidden="1">
              <a:extLst>
                <a:ext uri="{63B3BB69-23CF-44E3-9099-C40C66FF867C}">
                  <a14:compatExt spid="_x0000_s88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36</xdr:row>
          <xdr:rowOff>165100</xdr:rowOff>
        </xdr:from>
        <xdr:to>
          <xdr:col>29</xdr:col>
          <xdr:colOff>25400</xdr:colOff>
          <xdr:row>38</xdr:row>
          <xdr:rowOff>12700</xdr:rowOff>
        </xdr:to>
        <xdr:sp macro="" textlink="">
          <xdr:nvSpPr>
            <xdr:cNvPr id="88144" name="Option Button 44" hidden="1">
              <a:extLst>
                <a:ext uri="{63B3BB69-23CF-44E3-9099-C40C66FF867C}">
                  <a14:compatExt spid="_x0000_s88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38</xdr:row>
          <xdr:rowOff>88900</xdr:rowOff>
        </xdr:from>
        <xdr:to>
          <xdr:col>29</xdr:col>
          <xdr:colOff>12700</xdr:colOff>
          <xdr:row>40</xdr:row>
          <xdr:rowOff>12700</xdr:rowOff>
        </xdr:to>
        <xdr:sp macro="" textlink="">
          <xdr:nvSpPr>
            <xdr:cNvPr id="88145" name="Option Button 45" hidden="1">
              <a:extLst>
                <a:ext uri="{63B3BB69-23CF-44E3-9099-C40C66FF867C}">
                  <a14:compatExt spid="_x0000_s88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40</xdr:row>
          <xdr:rowOff>171450</xdr:rowOff>
        </xdr:from>
        <xdr:to>
          <xdr:col>28</xdr:col>
          <xdr:colOff>107950</xdr:colOff>
          <xdr:row>42</xdr:row>
          <xdr:rowOff>19050</xdr:rowOff>
        </xdr:to>
        <xdr:sp macro="" textlink="">
          <xdr:nvSpPr>
            <xdr:cNvPr id="88146" name="Option Button 46" hidden="1">
              <a:extLst>
                <a:ext uri="{63B3BB69-23CF-44E3-9099-C40C66FF867C}">
                  <a14:compatExt spid="_x0000_s88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101600</xdr:colOff>
          <xdr:row>38</xdr:row>
          <xdr:rowOff>44450</xdr:rowOff>
        </xdr:from>
        <xdr:to>
          <xdr:col>30</xdr:col>
          <xdr:colOff>69850</xdr:colOff>
          <xdr:row>43</xdr:row>
          <xdr:rowOff>0</xdr:rowOff>
        </xdr:to>
        <xdr:sp macro="" textlink="">
          <xdr:nvSpPr>
            <xdr:cNvPr id="88147" name="Group Box 47" hidden="1">
              <a:extLst>
                <a:ext uri="{63B3BB69-23CF-44E3-9099-C40C66FF867C}">
                  <a14:compatExt spid="_x0000_s881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34</xdr:row>
          <xdr:rowOff>82550</xdr:rowOff>
        </xdr:from>
        <xdr:to>
          <xdr:col>37</xdr:col>
          <xdr:colOff>82550</xdr:colOff>
          <xdr:row>36</xdr:row>
          <xdr:rowOff>12700</xdr:rowOff>
        </xdr:to>
        <xdr:sp macro="" textlink="">
          <xdr:nvSpPr>
            <xdr:cNvPr id="88148" name="Option Button 48" hidden="1">
              <a:extLst>
                <a:ext uri="{63B3BB69-23CF-44E3-9099-C40C66FF867C}">
                  <a14:compatExt spid="_x0000_s88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36</xdr:row>
          <xdr:rowOff>158750</xdr:rowOff>
        </xdr:from>
        <xdr:to>
          <xdr:col>37</xdr:col>
          <xdr:colOff>82550</xdr:colOff>
          <xdr:row>38</xdr:row>
          <xdr:rowOff>6350</xdr:rowOff>
        </xdr:to>
        <xdr:sp macro="" textlink="">
          <xdr:nvSpPr>
            <xdr:cNvPr id="88149" name="Option Button 49" hidden="1">
              <a:extLst>
                <a:ext uri="{63B3BB69-23CF-44E3-9099-C40C66FF867C}">
                  <a14:compatExt spid="_x0000_s88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xmlns:a14="http://schemas.microsoft.com/office/drawing/2010/main"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xmlns:a14="http://schemas.microsoft.com/office/drawing/2010/main"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299"/>
          <a:chExt cx="301792" cy="780039"/>
        </a:xfrm>
      </xdr:grpSpPr>
      <xdr:sp macro="" textlink="">
        <xdr:nvSpPr>
          <xdr:cNvPr id="89091" name="Option Button 3" hidden="1">
            <a:extLst>
              <a:ext uri="{63B3BB69-23CF-44E3-9099-C40C66FF867C}">
                <a14:compatExt xmlns:a14="http://schemas.microsoft.com/office/drawing/2010/main" spid="_x0000_s89091"/>
              </a:ext>
              <a:ext uri="{FF2B5EF4-FFF2-40B4-BE49-F238E27FC236}">
                <a16:creationId xmlns:a16="http://schemas.microsoft.com/office/drawing/2014/main" id="{00000000-0008-0000-0700-0000035C0100}"/>
              </a:ext>
            </a:extLst>
          </xdr:cNvPr>
          <xdr:cNvSpPr/>
        </xdr:nvSpPr>
        <xdr:spPr bwMode="auto">
          <a:xfrm>
            <a:off x="4479758" y="4496299"/>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xmlns:a14="http://schemas.microsoft.com/office/drawing/2010/main"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xmlns:a14="http://schemas.microsoft.com/office/drawing/2010/main" spid="_x0000_s89093"/>
              </a:ext>
              <a:ext uri="{FF2B5EF4-FFF2-40B4-BE49-F238E27FC236}">
                <a16:creationId xmlns:a16="http://schemas.microsoft.com/office/drawing/2014/main" id="{00000000-0008-0000-0700-0000055C0100}"/>
              </a:ext>
            </a:extLst>
          </xdr:cNvPr>
          <xdr:cNvSpPr/>
        </xdr:nvSpPr>
        <xdr:spPr bwMode="auto">
          <a:xfrm>
            <a:off x="4479758" y="5028187"/>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10"/>
          <a:chExt cx="308371" cy="762893"/>
        </a:xfrm>
      </xdr:grpSpPr>
      <xdr:sp macro="" textlink="">
        <xdr:nvSpPr>
          <xdr:cNvPr id="89094" name="Option Button 6" hidden="1">
            <a:extLst>
              <a:ext uri="{63B3BB69-23CF-44E3-9099-C40C66FF867C}">
                <a14:compatExt xmlns:a14="http://schemas.microsoft.com/office/drawing/2010/main" spid="_x0000_s89094"/>
              </a:ext>
              <a:ext uri="{FF2B5EF4-FFF2-40B4-BE49-F238E27FC236}">
                <a16:creationId xmlns:a16="http://schemas.microsoft.com/office/drawing/2014/main" id="{00000000-0008-0000-0700-0000065C0100}"/>
              </a:ext>
            </a:extLst>
          </xdr:cNvPr>
          <xdr:cNvSpPr/>
        </xdr:nvSpPr>
        <xdr:spPr bwMode="auto">
          <a:xfrm>
            <a:off x="4549825" y="5456610"/>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xmlns:a14="http://schemas.microsoft.com/office/drawing/2010/main"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xmlns:a14="http://schemas.microsoft.com/office/drawing/2010/main" spid="_x0000_s89096"/>
              </a:ext>
              <a:ext uri="{FF2B5EF4-FFF2-40B4-BE49-F238E27FC236}">
                <a16:creationId xmlns:a16="http://schemas.microsoft.com/office/drawing/2014/main" id="{00000000-0008-0000-0700-0000085C0100}"/>
              </a:ext>
            </a:extLst>
          </xdr:cNvPr>
          <xdr:cNvSpPr/>
        </xdr:nvSpPr>
        <xdr:spPr bwMode="auto">
          <a:xfrm>
            <a:off x="4549825" y="6000429"/>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xmlns:a14="http://schemas.microsoft.com/office/drawing/2010/main"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xmlns:a14="http://schemas.microsoft.com/office/drawing/2010/main"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899"/>
          <a:chExt cx="301792" cy="494806"/>
        </a:xfrm>
      </xdr:grpSpPr>
      <xdr:sp macro="" textlink="">
        <xdr:nvSpPr>
          <xdr:cNvPr id="89099" name="Option Button 11" hidden="1">
            <a:extLst>
              <a:ext uri="{63B3BB69-23CF-44E3-9099-C40C66FF867C}">
                <a14:compatExt xmlns:a14="http://schemas.microsoft.com/office/drawing/2010/main" spid="_x0000_s89099"/>
              </a:ext>
              <a:ext uri="{FF2B5EF4-FFF2-40B4-BE49-F238E27FC236}">
                <a16:creationId xmlns:a16="http://schemas.microsoft.com/office/drawing/2014/main" id="{00000000-0008-0000-0700-00000B5C0100}"/>
              </a:ext>
            </a:extLst>
          </xdr:cNvPr>
          <xdr:cNvSpPr/>
        </xdr:nvSpPr>
        <xdr:spPr bwMode="auto">
          <a:xfrm>
            <a:off x="5763126" y="8931899"/>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xmlns:a14="http://schemas.microsoft.com/office/drawing/2010/main" spid="_x0000_s89100"/>
              </a:ext>
              <a:ext uri="{FF2B5EF4-FFF2-40B4-BE49-F238E27FC236}">
                <a16:creationId xmlns:a16="http://schemas.microsoft.com/office/drawing/2014/main" id="{00000000-0008-0000-0700-00000C5C0100}"/>
              </a:ext>
            </a:extLst>
          </xdr:cNvPr>
          <xdr:cNvSpPr/>
        </xdr:nvSpPr>
        <xdr:spPr bwMode="auto">
          <a:xfrm>
            <a:off x="5763126" y="9207630"/>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xmlns:a14="http://schemas.microsoft.com/office/drawing/2010/main"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xmlns:a14="http://schemas.microsoft.com/office/drawing/2010/main"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xmlns:a14="http://schemas.microsoft.com/office/drawing/2010/main"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xmlns:a14="http://schemas.microsoft.com/office/drawing/2010/main"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5"/>
          <a:chExt cx="308371" cy="779259"/>
        </a:xfrm>
      </xdr:grpSpPr>
      <xdr:sp macro="" textlink="">
        <xdr:nvSpPr>
          <xdr:cNvPr id="89105" name="Option Button 17" hidden="1">
            <a:extLst>
              <a:ext uri="{63B3BB69-23CF-44E3-9099-C40C66FF867C}">
                <a14:compatExt xmlns:a14="http://schemas.microsoft.com/office/drawing/2010/main" spid="_x0000_s89105"/>
              </a:ext>
              <a:ext uri="{FF2B5EF4-FFF2-40B4-BE49-F238E27FC236}">
                <a16:creationId xmlns:a16="http://schemas.microsoft.com/office/drawing/2014/main" id="{00000000-0008-0000-0700-0000115C0100}"/>
              </a:ext>
            </a:extLst>
          </xdr:cNvPr>
          <xdr:cNvSpPr/>
        </xdr:nvSpPr>
        <xdr:spPr bwMode="auto">
          <a:xfrm>
            <a:off x="4549825" y="6438935"/>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xmlns:a14="http://schemas.microsoft.com/office/drawing/2010/main"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xmlns:a14="http://schemas.microsoft.com/office/drawing/2010/main" spid="_x0000_s89107"/>
              </a:ext>
              <a:ext uri="{FF2B5EF4-FFF2-40B4-BE49-F238E27FC236}">
                <a16:creationId xmlns:a16="http://schemas.microsoft.com/office/drawing/2014/main" id="{00000000-0008-0000-0700-0000135C0100}"/>
              </a:ext>
            </a:extLst>
          </xdr:cNvPr>
          <xdr:cNvSpPr/>
        </xdr:nvSpPr>
        <xdr:spPr bwMode="auto">
          <a:xfrm>
            <a:off x="4549825" y="6999120"/>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xmlns:a14="http://schemas.microsoft.com/office/drawing/2010/main"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xmlns:a14="http://schemas.microsoft.com/office/drawing/2010/main"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xmlns:a14="http://schemas.microsoft.com/office/drawing/2010/main"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xmlns:a14="http://schemas.microsoft.com/office/drawing/2010/main"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xmlns:a14="http://schemas.microsoft.com/office/drawing/2010/main"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xmlns:a14="http://schemas.microsoft.com/office/drawing/2010/main"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xmlns:a14="http://schemas.microsoft.com/office/drawing/2010/main"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xmlns:a14="http://schemas.microsoft.com/office/drawing/2010/main"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xmlns:a14="http://schemas.microsoft.com/office/drawing/2010/main"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xmlns:a14="http://schemas.microsoft.com/office/drawing/2010/main"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2" y="8168785"/>
          <a:chExt cx="217586" cy="792430"/>
        </a:xfrm>
      </xdr:grpSpPr>
      <xdr:sp macro="" textlink="">
        <xdr:nvSpPr>
          <xdr:cNvPr id="89118" name="Option Button 30" hidden="1">
            <a:extLst>
              <a:ext uri="{63B3BB69-23CF-44E3-9099-C40C66FF867C}">
                <a14:compatExt xmlns:a14="http://schemas.microsoft.com/office/drawing/2010/main" spid="_x0000_s89118"/>
              </a:ext>
              <a:ext uri="{FF2B5EF4-FFF2-40B4-BE49-F238E27FC236}">
                <a16:creationId xmlns:a16="http://schemas.microsoft.com/office/drawing/2014/main" id="{00000000-0008-0000-0700-00001E5C0100}"/>
              </a:ext>
            </a:extLst>
          </xdr:cNvPr>
          <xdr:cNvSpPr/>
        </xdr:nvSpPr>
        <xdr:spPr bwMode="auto">
          <a:xfrm>
            <a:off x="5768125" y="8168785"/>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xmlns:a14="http://schemas.microsoft.com/office/drawing/2010/main" spid="_x0000_s89119"/>
              </a:ext>
              <a:ext uri="{FF2B5EF4-FFF2-40B4-BE49-F238E27FC236}">
                <a16:creationId xmlns:a16="http://schemas.microsoft.com/office/drawing/2014/main" id="{00000000-0008-0000-0700-00001F5C0100}"/>
              </a:ext>
            </a:extLst>
          </xdr:cNvPr>
          <xdr:cNvSpPr/>
        </xdr:nvSpPr>
        <xdr:spPr bwMode="auto">
          <a:xfrm>
            <a:off x="5767612"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xmlns:a14="http://schemas.microsoft.com/office/drawing/2010/main"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xmlns:a14="http://schemas.microsoft.com/office/drawing/2010/main"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xmlns:a14="http://schemas.microsoft.com/office/drawing/2010/main"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xmlns:a14="http://schemas.microsoft.com/office/drawing/2010/main"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xmlns:a14="http://schemas.microsoft.com/office/drawing/2010/main"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xmlns:a14="http://schemas.microsoft.com/office/drawing/2010/main"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xmlns:a14="http://schemas.microsoft.com/office/drawing/2010/main"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xmlns:a14="http://schemas.microsoft.com/office/drawing/2010/main"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xmlns:a14="http://schemas.microsoft.com/office/drawing/2010/main"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xmlns:a14="http://schemas.microsoft.com/office/drawing/2010/main"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xmlns:a14="http://schemas.microsoft.com/office/drawing/2010/main"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xmlns:a14="http://schemas.microsoft.com/office/drawing/2010/main"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xmlns:a14="http://schemas.microsoft.com/office/drawing/2010/main"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79" y="8166086"/>
          <a:chExt cx="208607" cy="749765"/>
        </a:xfrm>
      </xdr:grpSpPr>
      <xdr:sp macro="" textlink="">
        <xdr:nvSpPr>
          <xdr:cNvPr id="89133" name="Option Button 45" hidden="1">
            <a:extLst>
              <a:ext uri="{63B3BB69-23CF-44E3-9099-C40C66FF867C}">
                <a14:compatExt xmlns:a14="http://schemas.microsoft.com/office/drawing/2010/main" spid="_x0000_s89133"/>
              </a:ext>
              <a:ext uri="{FF2B5EF4-FFF2-40B4-BE49-F238E27FC236}">
                <a16:creationId xmlns:a16="http://schemas.microsoft.com/office/drawing/2014/main" id="{00000000-0008-0000-0700-00002D5C0100}"/>
              </a:ext>
            </a:extLst>
          </xdr:cNvPr>
          <xdr:cNvSpPr/>
        </xdr:nvSpPr>
        <xdr:spPr bwMode="auto">
          <a:xfrm>
            <a:off x="4540477" y="8166086"/>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xmlns:a14="http://schemas.microsoft.com/office/drawing/2010/main" spid="_x0000_s89134"/>
              </a:ext>
              <a:ext uri="{FF2B5EF4-FFF2-40B4-BE49-F238E27FC236}">
                <a16:creationId xmlns:a16="http://schemas.microsoft.com/office/drawing/2014/main" id="{00000000-0008-0000-0700-00002E5C0100}"/>
              </a:ext>
            </a:extLst>
          </xdr:cNvPr>
          <xdr:cNvSpPr/>
        </xdr:nvSpPr>
        <xdr:spPr bwMode="auto">
          <a:xfrm>
            <a:off x="4538979" y="8640733"/>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xmlns:a14="http://schemas.microsoft.com/office/drawing/2010/main"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1"/>
          <a:chExt cx="301595" cy="707491"/>
        </a:xfrm>
      </xdr:grpSpPr>
      <xdr:sp macro="" textlink="">
        <xdr:nvSpPr>
          <xdr:cNvPr id="89136" name="Option Button 48" hidden="1">
            <a:extLst>
              <a:ext uri="{63B3BB69-23CF-44E3-9099-C40C66FF867C}">
                <a14:compatExt xmlns:a14="http://schemas.microsoft.com/office/drawing/2010/main" spid="_x0000_s89136"/>
              </a:ext>
              <a:ext uri="{FF2B5EF4-FFF2-40B4-BE49-F238E27FC236}">
                <a16:creationId xmlns:a16="http://schemas.microsoft.com/office/drawing/2014/main" id="{00000000-0008-0000-0700-0000305C0100}"/>
              </a:ext>
            </a:extLst>
          </xdr:cNvPr>
          <xdr:cNvSpPr/>
        </xdr:nvSpPr>
        <xdr:spPr bwMode="auto">
          <a:xfrm>
            <a:off x="5809589" y="7290601"/>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xmlns:a14="http://schemas.microsoft.com/office/drawing/2010/main" spid="_x0000_s89137"/>
              </a:ext>
              <a:ext uri="{FF2B5EF4-FFF2-40B4-BE49-F238E27FC236}">
                <a16:creationId xmlns:a16="http://schemas.microsoft.com/office/drawing/2014/main" id="{00000000-0008-0000-0700-0000315C0100}"/>
              </a:ext>
            </a:extLst>
          </xdr:cNvPr>
          <xdr:cNvSpPr/>
        </xdr:nvSpPr>
        <xdr:spPr bwMode="auto">
          <a:xfrm>
            <a:off x="5809590" y="7752517"/>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95250</xdr:colOff>
          <xdr:row>20</xdr:row>
          <xdr:rowOff>12700</xdr:rowOff>
        </xdr:from>
        <xdr:to>
          <xdr:col>29</xdr:col>
          <xdr:colOff>82550</xdr:colOff>
          <xdr:row>21</xdr:row>
          <xdr:rowOff>6350</xdr:rowOff>
        </xdr:to>
        <xdr:sp macro="" textlink="">
          <xdr:nvSpPr>
            <xdr:cNvPr id="52" name="Option Button 1" hidden="1">
              <a:extLst>
                <a:ext uri="{63B3BB69-23CF-44E3-9099-C40C66FF867C}">
                  <a14:compatExt spid="_x0000_s89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21</xdr:row>
          <xdr:rowOff>6350</xdr:rowOff>
        </xdr:from>
        <xdr:to>
          <xdr:col>29</xdr:col>
          <xdr:colOff>82550</xdr:colOff>
          <xdr:row>22</xdr:row>
          <xdr:rowOff>0</xdr:rowOff>
        </xdr:to>
        <xdr:sp macro="" textlink="">
          <xdr:nvSpPr>
            <xdr:cNvPr id="53" name="Option Button 2" hidden="1">
              <a:extLst>
                <a:ext uri="{63B3BB69-23CF-44E3-9099-C40C66FF867C}">
                  <a14:compatExt spid="_x0000_s89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23</xdr:row>
          <xdr:rowOff>6350</xdr:rowOff>
        </xdr:from>
        <xdr:to>
          <xdr:col>29</xdr:col>
          <xdr:colOff>76200</xdr:colOff>
          <xdr:row>23</xdr:row>
          <xdr:rowOff>152400</xdr:rowOff>
        </xdr:to>
        <xdr:sp macro="" textlink="">
          <xdr:nvSpPr>
            <xdr:cNvPr id="54" name="Option Button 3" hidden="1">
              <a:extLst>
                <a:ext uri="{63B3BB69-23CF-44E3-9099-C40C66FF867C}">
                  <a14:compatExt spid="_x0000_s89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24</xdr:row>
          <xdr:rowOff>19050</xdr:rowOff>
        </xdr:from>
        <xdr:to>
          <xdr:col>29</xdr:col>
          <xdr:colOff>76200</xdr:colOff>
          <xdr:row>24</xdr:row>
          <xdr:rowOff>165100</xdr:rowOff>
        </xdr:to>
        <xdr:sp macro="" textlink="">
          <xdr:nvSpPr>
            <xdr:cNvPr id="55" name="Option Button 4" hidden="1">
              <a:extLst>
                <a:ext uri="{63B3BB69-23CF-44E3-9099-C40C66FF867C}">
                  <a14:compatExt spid="_x0000_s89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25</xdr:row>
          <xdr:rowOff>0</xdr:rowOff>
        </xdr:from>
        <xdr:to>
          <xdr:col>29</xdr:col>
          <xdr:colOff>76200</xdr:colOff>
          <xdr:row>26</xdr:row>
          <xdr:rowOff>0</xdr:rowOff>
        </xdr:to>
        <xdr:sp macro="" textlink="">
          <xdr:nvSpPr>
            <xdr:cNvPr id="56" name="Option Button 5" hidden="1">
              <a:extLst>
                <a:ext uri="{63B3BB69-23CF-44E3-9099-C40C66FF867C}">
                  <a14:compatExt spid="_x0000_s89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27</xdr:row>
          <xdr:rowOff>6350</xdr:rowOff>
        </xdr:from>
        <xdr:to>
          <xdr:col>29</xdr:col>
          <xdr:colOff>76200</xdr:colOff>
          <xdr:row>27</xdr:row>
          <xdr:rowOff>152400</xdr:rowOff>
        </xdr:to>
        <xdr:sp macro="" textlink="">
          <xdr:nvSpPr>
            <xdr:cNvPr id="57" name="Option Button 6" hidden="1">
              <a:extLst>
                <a:ext uri="{63B3BB69-23CF-44E3-9099-C40C66FF867C}">
                  <a14:compatExt spid="_x0000_s89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28</xdr:row>
          <xdr:rowOff>19050</xdr:rowOff>
        </xdr:from>
        <xdr:to>
          <xdr:col>29</xdr:col>
          <xdr:colOff>76200</xdr:colOff>
          <xdr:row>28</xdr:row>
          <xdr:rowOff>158750</xdr:rowOff>
        </xdr:to>
        <xdr:sp macro="" textlink="">
          <xdr:nvSpPr>
            <xdr:cNvPr id="58" name="Option Button 7" hidden="1">
              <a:extLst>
                <a:ext uri="{63B3BB69-23CF-44E3-9099-C40C66FF867C}">
                  <a14:compatExt spid="_x0000_s89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29</xdr:row>
          <xdr:rowOff>6350</xdr:rowOff>
        </xdr:from>
        <xdr:to>
          <xdr:col>29</xdr:col>
          <xdr:colOff>76200</xdr:colOff>
          <xdr:row>29</xdr:row>
          <xdr:rowOff>139700</xdr:rowOff>
        </xdr:to>
        <xdr:sp macro="" textlink="">
          <xdr:nvSpPr>
            <xdr:cNvPr id="59" name="Option Button 8" hidden="1">
              <a:extLst>
                <a:ext uri="{63B3BB69-23CF-44E3-9099-C40C66FF867C}">
                  <a14:compatExt spid="_x0000_s89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95250</xdr:rowOff>
        </xdr:from>
        <xdr:to>
          <xdr:col>29</xdr:col>
          <xdr:colOff>69850</xdr:colOff>
          <xdr:row>44</xdr:row>
          <xdr:rowOff>19050</xdr:rowOff>
        </xdr:to>
        <xdr:sp macro="" textlink="">
          <xdr:nvSpPr>
            <xdr:cNvPr id="60" name="Option Button 9" hidden="1">
              <a:extLst>
                <a:ext uri="{63B3BB69-23CF-44E3-9099-C40C66FF867C}">
                  <a14:compatExt spid="_x0000_s89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43</xdr:row>
          <xdr:rowOff>139700</xdr:rowOff>
        </xdr:from>
        <xdr:to>
          <xdr:col>29</xdr:col>
          <xdr:colOff>69850</xdr:colOff>
          <xdr:row>45</xdr:row>
          <xdr:rowOff>6350</xdr:rowOff>
        </xdr:to>
        <xdr:sp macro="" textlink="">
          <xdr:nvSpPr>
            <xdr:cNvPr id="61" name="Option Button 10" hidden="1">
              <a:extLst>
                <a:ext uri="{63B3BB69-23CF-44E3-9099-C40C66FF867C}">
                  <a14:compatExt spid="_x0000_s89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43</xdr:row>
          <xdr:rowOff>12700</xdr:rowOff>
        </xdr:from>
        <xdr:to>
          <xdr:col>37</xdr:col>
          <xdr:colOff>76200</xdr:colOff>
          <xdr:row>43</xdr:row>
          <xdr:rowOff>133350</xdr:rowOff>
        </xdr:to>
        <xdr:sp macro="" textlink="">
          <xdr:nvSpPr>
            <xdr:cNvPr id="62" name="Option Button 11" hidden="1">
              <a:extLst>
                <a:ext uri="{63B3BB69-23CF-44E3-9099-C40C66FF867C}">
                  <a14:compatExt spid="_x0000_s89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44</xdr:row>
          <xdr:rowOff>12700</xdr:rowOff>
        </xdr:from>
        <xdr:to>
          <xdr:col>37</xdr:col>
          <xdr:colOff>76200</xdr:colOff>
          <xdr:row>44</xdr:row>
          <xdr:rowOff>120650</xdr:rowOff>
        </xdr:to>
        <xdr:sp macro="" textlink="">
          <xdr:nvSpPr>
            <xdr:cNvPr id="63" name="Option Button 12" hidden="1">
              <a:extLst>
                <a:ext uri="{63B3BB69-23CF-44E3-9099-C40C66FF867C}">
                  <a14:compatExt spid="_x0000_s89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69850</xdr:colOff>
          <xdr:row>20</xdr:row>
          <xdr:rowOff>6350</xdr:rowOff>
        </xdr:from>
        <xdr:to>
          <xdr:col>29</xdr:col>
          <xdr:colOff>57150</xdr:colOff>
          <xdr:row>22</xdr:row>
          <xdr:rowOff>63500</xdr:rowOff>
        </xdr:to>
        <xdr:sp macro="" textlink="">
          <xdr:nvSpPr>
            <xdr:cNvPr id="89088" name="Group Box 13" hidden="1">
              <a:extLst>
                <a:ext uri="{63B3BB69-23CF-44E3-9099-C40C66FF867C}">
                  <a14:compatExt spid="_x0000_s891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22</xdr:row>
          <xdr:rowOff>88900</xdr:rowOff>
        </xdr:from>
        <xdr:to>
          <xdr:col>30</xdr:col>
          <xdr:colOff>38100</xdr:colOff>
          <xdr:row>27</xdr:row>
          <xdr:rowOff>19050</xdr:rowOff>
        </xdr:to>
        <xdr:sp macro="" textlink="">
          <xdr:nvSpPr>
            <xdr:cNvPr id="89138" name="Group Box 14" hidden="1">
              <a:extLst>
                <a:ext uri="{63B3BB69-23CF-44E3-9099-C40C66FF867C}">
                  <a14:compatExt spid="_x0000_s891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26</xdr:row>
          <xdr:rowOff>69850</xdr:rowOff>
        </xdr:from>
        <xdr:to>
          <xdr:col>30</xdr:col>
          <xdr:colOff>38100</xdr:colOff>
          <xdr:row>30</xdr:row>
          <xdr:rowOff>82550</xdr:rowOff>
        </xdr:to>
        <xdr:sp macro="" textlink="">
          <xdr:nvSpPr>
            <xdr:cNvPr id="89139" name="Group Box 15" hidden="1">
              <a:extLst>
                <a:ext uri="{63B3BB69-23CF-44E3-9099-C40C66FF867C}">
                  <a14:compatExt spid="_x0000_s891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30</xdr:row>
          <xdr:rowOff>82550</xdr:rowOff>
        </xdr:from>
        <xdr:to>
          <xdr:col>30</xdr:col>
          <xdr:colOff>38100</xdr:colOff>
          <xdr:row>34</xdr:row>
          <xdr:rowOff>63500</xdr:rowOff>
        </xdr:to>
        <xdr:sp macro="" textlink="">
          <xdr:nvSpPr>
            <xdr:cNvPr id="89140" name="Group Box 16" hidden="1">
              <a:extLst>
                <a:ext uri="{63B3BB69-23CF-44E3-9099-C40C66FF867C}">
                  <a14:compatExt spid="_x0000_s891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31</xdr:row>
          <xdr:rowOff>6350</xdr:rowOff>
        </xdr:from>
        <xdr:to>
          <xdr:col>29</xdr:col>
          <xdr:colOff>76200</xdr:colOff>
          <xdr:row>32</xdr:row>
          <xdr:rowOff>6350</xdr:rowOff>
        </xdr:to>
        <xdr:sp macro="" textlink="">
          <xdr:nvSpPr>
            <xdr:cNvPr id="89141" name="Option Button 17" hidden="1">
              <a:extLst>
                <a:ext uri="{63B3BB69-23CF-44E3-9099-C40C66FF867C}">
                  <a14:compatExt spid="_x0000_s89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32</xdr:row>
          <xdr:rowOff>31750</xdr:rowOff>
        </xdr:from>
        <xdr:to>
          <xdr:col>29</xdr:col>
          <xdr:colOff>76200</xdr:colOff>
          <xdr:row>32</xdr:row>
          <xdr:rowOff>152400</xdr:rowOff>
        </xdr:to>
        <xdr:sp macro="" textlink="">
          <xdr:nvSpPr>
            <xdr:cNvPr id="89142" name="Option Button 18" hidden="1">
              <a:extLst>
                <a:ext uri="{63B3BB69-23CF-44E3-9099-C40C66FF867C}">
                  <a14:compatExt spid="_x0000_s89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33</xdr:row>
          <xdr:rowOff>6350</xdr:rowOff>
        </xdr:from>
        <xdr:to>
          <xdr:col>29</xdr:col>
          <xdr:colOff>76200</xdr:colOff>
          <xdr:row>34</xdr:row>
          <xdr:rowOff>0</xdr:rowOff>
        </xdr:to>
        <xdr:sp macro="" textlink="">
          <xdr:nvSpPr>
            <xdr:cNvPr id="89143" name="Option Button 19" hidden="1">
              <a:extLst>
                <a:ext uri="{63B3BB69-23CF-44E3-9099-C40C66FF867C}">
                  <a14:compatExt spid="_x0000_s89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34</xdr:row>
          <xdr:rowOff>25400</xdr:rowOff>
        </xdr:from>
        <xdr:to>
          <xdr:col>30</xdr:col>
          <xdr:colOff>114300</xdr:colOff>
          <xdr:row>38</xdr:row>
          <xdr:rowOff>63500</xdr:rowOff>
        </xdr:to>
        <xdr:sp macro="" textlink="">
          <xdr:nvSpPr>
            <xdr:cNvPr id="89144" name="Group Box 20" hidden="1">
              <a:extLst>
                <a:ext uri="{63B3BB69-23CF-44E3-9099-C40C66FF867C}">
                  <a14:compatExt spid="_x0000_s891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42</xdr:row>
          <xdr:rowOff>57150</xdr:rowOff>
        </xdr:from>
        <xdr:to>
          <xdr:col>29</xdr:col>
          <xdr:colOff>101600</xdr:colOff>
          <xdr:row>45</xdr:row>
          <xdr:rowOff>69850</xdr:rowOff>
        </xdr:to>
        <xdr:sp macro="" textlink="">
          <xdr:nvSpPr>
            <xdr:cNvPr id="89145" name="Group Box 21" hidden="1">
              <a:extLst>
                <a:ext uri="{63B3BB69-23CF-44E3-9099-C40C66FF867C}">
                  <a14:compatExt spid="_x0000_s891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25400</xdr:colOff>
          <xdr:row>26</xdr:row>
          <xdr:rowOff>88900</xdr:rowOff>
        </xdr:from>
        <xdr:to>
          <xdr:col>38</xdr:col>
          <xdr:colOff>50800</xdr:colOff>
          <xdr:row>31</xdr:row>
          <xdr:rowOff>19050</xdr:rowOff>
        </xdr:to>
        <xdr:sp macro="" textlink="">
          <xdr:nvSpPr>
            <xdr:cNvPr id="89146" name="Group Box 22" hidden="1">
              <a:extLst>
                <a:ext uri="{63B3BB69-23CF-44E3-9099-C40C66FF867C}">
                  <a14:compatExt spid="_x0000_s891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30</xdr:row>
          <xdr:rowOff>76200</xdr:rowOff>
        </xdr:from>
        <xdr:to>
          <xdr:col>39</xdr:col>
          <xdr:colOff>25400</xdr:colOff>
          <xdr:row>34</xdr:row>
          <xdr:rowOff>38100</xdr:rowOff>
        </xdr:to>
        <xdr:sp macro="" textlink="">
          <xdr:nvSpPr>
            <xdr:cNvPr id="89147" name="Group Box 23" hidden="1">
              <a:extLst>
                <a:ext uri="{63B3BB69-23CF-44E3-9099-C40C66FF867C}">
                  <a14:compatExt spid="_x0000_s891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33</xdr:row>
          <xdr:rowOff>120650</xdr:rowOff>
        </xdr:from>
        <xdr:to>
          <xdr:col>38</xdr:col>
          <xdr:colOff>82550</xdr:colOff>
          <xdr:row>38</xdr:row>
          <xdr:rowOff>57150</xdr:rowOff>
        </xdr:to>
        <xdr:sp macro="" textlink="">
          <xdr:nvSpPr>
            <xdr:cNvPr id="89148" name="Group Box 24" hidden="1">
              <a:extLst>
                <a:ext uri="{63B3BB69-23CF-44E3-9099-C40C66FF867C}">
                  <a14:compatExt spid="_x0000_s891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69850</xdr:rowOff>
        </xdr:from>
        <xdr:to>
          <xdr:col>38</xdr:col>
          <xdr:colOff>107950</xdr:colOff>
          <xdr:row>41</xdr:row>
          <xdr:rowOff>133350</xdr:rowOff>
        </xdr:to>
        <xdr:sp macro="" textlink="">
          <xdr:nvSpPr>
            <xdr:cNvPr id="89149" name="Group Box 25" hidden="1">
              <a:extLst>
                <a:ext uri="{63B3BB69-23CF-44E3-9099-C40C66FF867C}">
                  <a14:compatExt spid="_x0000_s891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42</xdr:row>
          <xdr:rowOff>95250</xdr:rowOff>
        </xdr:from>
        <xdr:to>
          <xdr:col>38</xdr:col>
          <xdr:colOff>38100</xdr:colOff>
          <xdr:row>46</xdr:row>
          <xdr:rowOff>44450</xdr:rowOff>
        </xdr:to>
        <xdr:sp macro="" textlink="">
          <xdr:nvSpPr>
            <xdr:cNvPr id="89150" name="Group Box 26" hidden="1">
              <a:extLst>
                <a:ext uri="{63B3BB69-23CF-44E3-9099-C40C66FF867C}">
                  <a14:compatExt spid="_x0000_s891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19</xdr:row>
          <xdr:rowOff>107950</xdr:rowOff>
        </xdr:from>
        <xdr:to>
          <xdr:col>30</xdr:col>
          <xdr:colOff>25400</xdr:colOff>
          <xdr:row>23</xdr:row>
          <xdr:rowOff>57150</xdr:rowOff>
        </xdr:to>
        <xdr:sp macro="" textlink="">
          <xdr:nvSpPr>
            <xdr:cNvPr id="89151" name="Group Box 27" hidden="1">
              <a:extLst>
                <a:ext uri="{63B3BB69-23CF-44E3-9099-C40C66FF867C}">
                  <a14:compatExt spid="_x0000_s891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19</xdr:row>
          <xdr:rowOff>114300</xdr:rowOff>
        </xdr:from>
        <xdr:to>
          <xdr:col>38</xdr:col>
          <xdr:colOff>44450</xdr:colOff>
          <xdr:row>23</xdr:row>
          <xdr:rowOff>57150</xdr:rowOff>
        </xdr:to>
        <xdr:sp macro="" textlink="">
          <xdr:nvSpPr>
            <xdr:cNvPr id="89152" name="Group Box 28" hidden="1">
              <a:extLst>
                <a:ext uri="{63B3BB69-23CF-44E3-9099-C40C66FF867C}">
                  <a14:compatExt spid="_x0000_s891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44450</xdr:colOff>
          <xdr:row>22</xdr:row>
          <xdr:rowOff>63500</xdr:rowOff>
        </xdr:from>
        <xdr:to>
          <xdr:col>38</xdr:col>
          <xdr:colOff>38100</xdr:colOff>
          <xdr:row>27</xdr:row>
          <xdr:rowOff>25400</xdr:rowOff>
        </xdr:to>
        <xdr:sp macro="" textlink="">
          <xdr:nvSpPr>
            <xdr:cNvPr id="89153" name="Group Box 29" hidden="1">
              <a:extLst>
                <a:ext uri="{63B3BB69-23CF-44E3-9099-C40C66FF867C}">
                  <a14:compatExt spid="_x0000_s891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39</xdr:row>
          <xdr:rowOff>0</xdr:rowOff>
        </xdr:from>
        <xdr:to>
          <xdr:col>37</xdr:col>
          <xdr:colOff>25400</xdr:colOff>
          <xdr:row>39</xdr:row>
          <xdr:rowOff>139700</xdr:rowOff>
        </xdr:to>
        <xdr:sp macro="" textlink="">
          <xdr:nvSpPr>
            <xdr:cNvPr id="89154" name="Option Button 30" hidden="1">
              <a:extLst>
                <a:ext uri="{63B3BB69-23CF-44E3-9099-C40C66FF867C}">
                  <a14:compatExt spid="_x0000_s8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40</xdr:row>
          <xdr:rowOff>184150</xdr:rowOff>
        </xdr:from>
        <xdr:to>
          <xdr:col>37</xdr:col>
          <xdr:colOff>19050</xdr:colOff>
          <xdr:row>41</xdr:row>
          <xdr:rowOff>133350</xdr:rowOff>
        </xdr:to>
        <xdr:sp macro="" textlink="">
          <xdr:nvSpPr>
            <xdr:cNvPr id="89155" name="Option Button 31" hidden="1">
              <a:extLst>
                <a:ext uri="{63B3BB69-23CF-44E3-9099-C40C66FF867C}">
                  <a14:compatExt spid="_x0000_s89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20</xdr:row>
          <xdr:rowOff>0</xdr:rowOff>
        </xdr:from>
        <xdr:to>
          <xdr:col>37</xdr:col>
          <xdr:colOff>76200</xdr:colOff>
          <xdr:row>21</xdr:row>
          <xdr:rowOff>0</xdr:rowOff>
        </xdr:to>
        <xdr:sp macro="" textlink="">
          <xdr:nvSpPr>
            <xdr:cNvPr id="89156" name="Option Button 32" hidden="1">
              <a:extLst>
                <a:ext uri="{63B3BB69-23CF-44E3-9099-C40C66FF867C}">
                  <a14:compatExt spid="_x0000_s8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21</xdr:row>
          <xdr:rowOff>0</xdr:rowOff>
        </xdr:from>
        <xdr:to>
          <xdr:col>37</xdr:col>
          <xdr:colOff>76200</xdr:colOff>
          <xdr:row>22</xdr:row>
          <xdr:rowOff>0</xdr:rowOff>
        </xdr:to>
        <xdr:sp macro="" textlink="">
          <xdr:nvSpPr>
            <xdr:cNvPr id="89157" name="Option Button 33" hidden="1">
              <a:extLst>
                <a:ext uri="{63B3BB69-23CF-44E3-9099-C40C66FF867C}">
                  <a14:compatExt spid="_x0000_s8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23</xdr:row>
          <xdr:rowOff>12700</xdr:rowOff>
        </xdr:from>
        <xdr:to>
          <xdr:col>37</xdr:col>
          <xdr:colOff>76200</xdr:colOff>
          <xdr:row>23</xdr:row>
          <xdr:rowOff>146050</xdr:rowOff>
        </xdr:to>
        <xdr:sp macro="" textlink="">
          <xdr:nvSpPr>
            <xdr:cNvPr id="89158" name="Option Button 34" hidden="1">
              <a:extLst>
                <a:ext uri="{63B3BB69-23CF-44E3-9099-C40C66FF867C}">
                  <a14:compatExt spid="_x0000_s8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24</xdr:row>
          <xdr:rowOff>19050</xdr:rowOff>
        </xdr:from>
        <xdr:to>
          <xdr:col>37</xdr:col>
          <xdr:colOff>76200</xdr:colOff>
          <xdr:row>24</xdr:row>
          <xdr:rowOff>158750</xdr:rowOff>
        </xdr:to>
        <xdr:sp macro="" textlink="">
          <xdr:nvSpPr>
            <xdr:cNvPr id="89159" name="Option Button 35" hidden="1">
              <a:extLst>
                <a:ext uri="{63B3BB69-23CF-44E3-9099-C40C66FF867C}">
                  <a14:compatExt spid="_x0000_s8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25</xdr:row>
          <xdr:rowOff>6350</xdr:rowOff>
        </xdr:from>
        <xdr:to>
          <xdr:col>37</xdr:col>
          <xdr:colOff>19050</xdr:colOff>
          <xdr:row>25</xdr:row>
          <xdr:rowOff>139700</xdr:rowOff>
        </xdr:to>
        <xdr:sp macro="" textlink="">
          <xdr:nvSpPr>
            <xdr:cNvPr id="89160" name="Option Button 36" hidden="1">
              <a:extLst>
                <a:ext uri="{63B3BB69-23CF-44E3-9099-C40C66FF867C}">
                  <a14:compatExt spid="_x0000_s8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27</xdr:row>
          <xdr:rowOff>6350</xdr:rowOff>
        </xdr:from>
        <xdr:to>
          <xdr:col>37</xdr:col>
          <xdr:colOff>76200</xdr:colOff>
          <xdr:row>27</xdr:row>
          <xdr:rowOff>146050</xdr:rowOff>
        </xdr:to>
        <xdr:sp macro="" textlink="">
          <xdr:nvSpPr>
            <xdr:cNvPr id="89161" name="Option Button 37" hidden="1">
              <a:extLst>
                <a:ext uri="{63B3BB69-23CF-44E3-9099-C40C66FF867C}">
                  <a14:compatExt spid="_x0000_s8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19050</xdr:rowOff>
        </xdr:from>
        <xdr:to>
          <xdr:col>37</xdr:col>
          <xdr:colOff>76200</xdr:colOff>
          <xdr:row>28</xdr:row>
          <xdr:rowOff>146050</xdr:rowOff>
        </xdr:to>
        <xdr:sp macro="" textlink="">
          <xdr:nvSpPr>
            <xdr:cNvPr id="89162" name="Option Button 38" hidden="1">
              <a:extLst>
                <a:ext uri="{63B3BB69-23CF-44E3-9099-C40C66FF867C}">
                  <a14:compatExt spid="_x0000_s8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171450</xdr:rowOff>
        </xdr:from>
        <xdr:to>
          <xdr:col>37</xdr:col>
          <xdr:colOff>69850</xdr:colOff>
          <xdr:row>30</xdr:row>
          <xdr:rowOff>0</xdr:rowOff>
        </xdr:to>
        <xdr:sp macro="" textlink="">
          <xdr:nvSpPr>
            <xdr:cNvPr id="89163" name="Option Button 39" hidden="1">
              <a:extLst>
                <a:ext uri="{63B3BB69-23CF-44E3-9099-C40C66FF867C}">
                  <a14:compatExt spid="_x0000_s8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31</xdr:row>
          <xdr:rowOff>6350</xdr:rowOff>
        </xdr:from>
        <xdr:to>
          <xdr:col>37</xdr:col>
          <xdr:colOff>76200</xdr:colOff>
          <xdr:row>32</xdr:row>
          <xdr:rowOff>0</xdr:rowOff>
        </xdr:to>
        <xdr:sp macro="" textlink="">
          <xdr:nvSpPr>
            <xdr:cNvPr id="89164" name="Option Button 40" hidden="1">
              <a:extLst>
                <a:ext uri="{63B3BB69-23CF-44E3-9099-C40C66FF867C}">
                  <a14:compatExt spid="_x0000_s89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31750</xdr:rowOff>
        </xdr:from>
        <xdr:to>
          <xdr:col>37</xdr:col>
          <xdr:colOff>76200</xdr:colOff>
          <xdr:row>32</xdr:row>
          <xdr:rowOff>139700</xdr:rowOff>
        </xdr:to>
        <xdr:sp macro="" textlink="">
          <xdr:nvSpPr>
            <xdr:cNvPr id="89165" name="Option Button 41" hidden="1">
              <a:extLst>
                <a:ext uri="{63B3BB69-23CF-44E3-9099-C40C66FF867C}">
                  <a14:compatExt spid="_x0000_s89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165100</xdr:rowOff>
        </xdr:from>
        <xdr:to>
          <xdr:col>37</xdr:col>
          <xdr:colOff>69850</xdr:colOff>
          <xdr:row>34</xdr:row>
          <xdr:rowOff>0</xdr:rowOff>
        </xdr:to>
        <xdr:sp macro="" textlink="">
          <xdr:nvSpPr>
            <xdr:cNvPr id="89166" name="Option Button 42" hidden="1">
              <a:extLst>
                <a:ext uri="{63B3BB69-23CF-44E3-9099-C40C66FF867C}">
                  <a14:compatExt spid="_x0000_s89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34</xdr:row>
          <xdr:rowOff>95250</xdr:rowOff>
        </xdr:from>
        <xdr:to>
          <xdr:col>29</xdr:col>
          <xdr:colOff>19050</xdr:colOff>
          <xdr:row>36</xdr:row>
          <xdr:rowOff>12700</xdr:rowOff>
        </xdr:to>
        <xdr:sp macro="" textlink="">
          <xdr:nvSpPr>
            <xdr:cNvPr id="89167" name="Option Button 43" hidden="1">
              <a:extLst>
                <a:ext uri="{63B3BB69-23CF-44E3-9099-C40C66FF867C}">
                  <a14:compatExt spid="_x0000_s89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36</xdr:row>
          <xdr:rowOff>165100</xdr:rowOff>
        </xdr:from>
        <xdr:to>
          <xdr:col>29</xdr:col>
          <xdr:colOff>25400</xdr:colOff>
          <xdr:row>38</xdr:row>
          <xdr:rowOff>12700</xdr:rowOff>
        </xdr:to>
        <xdr:sp macro="" textlink="">
          <xdr:nvSpPr>
            <xdr:cNvPr id="89168" name="Option Button 44" hidden="1">
              <a:extLst>
                <a:ext uri="{63B3BB69-23CF-44E3-9099-C40C66FF867C}">
                  <a14:compatExt spid="_x0000_s89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38</xdr:row>
          <xdr:rowOff>88900</xdr:rowOff>
        </xdr:from>
        <xdr:to>
          <xdr:col>29</xdr:col>
          <xdr:colOff>12700</xdr:colOff>
          <xdr:row>40</xdr:row>
          <xdr:rowOff>12700</xdr:rowOff>
        </xdr:to>
        <xdr:sp macro="" textlink="">
          <xdr:nvSpPr>
            <xdr:cNvPr id="89169" name="Option Button 45" hidden="1">
              <a:extLst>
                <a:ext uri="{63B3BB69-23CF-44E3-9099-C40C66FF867C}">
                  <a14:compatExt spid="_x0000_s89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40</xdr:row>
          <xdr:rowOff>171450</xdr:rowOff>
        </xdr:from>
        <xdr:to>
          <xdr:col>28</xdr:col>
          <xdr:colOff>107950</xdr:colOff>
          <xdr:row>42</xdr:row>
          <xdr:rowOff>19050</xdr:rowOff>
        </xdr:to>
        <xdr:sp macro="" textlink="">
          <xdr:nvSpPr>
            <xdr:cNvPr id="89170" name="Option Button 46" hidden="1">
              <a:extLst>
                <a:ext uri="{63B3BB69-23CF-44E3-9099-C40C66FF867C}">
                  <a14:compatExt spid="_x0000_s89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101600</xdr:colOff>
          <xdr:row>38</xdr:row>
          <xdr:rowOff>44450</xdr:rowOff>
        </xdr:from>
        <xdr:to>
          <xdr:col>30</xdr:col>
          <xdr:colOff>69850</xdr:colOff>
          <xdr:row>43</xdr:row>
          <xdr:rowOff>0</xdr:rowOff>
        </xdr:to>
        <xdr:sp macro="" textlink="">
          <xdr:nvSpPr>
            <xdr:cNvPr id="89171" name="Group Box 47" hidden="1">
              <a:extLst>
                <a:ext uri="{63B3BB69-23CF-44E3-9099-C40C66FF867C}">
                  <a14:compatExt spid="_x0000_s891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34</xdr:row>
          <xdr:rowOff>82550</xdr:rowOff>
        </xdr:from>
        <xdr:to>
          <xdr:col>37</xdr:col>
          <xdr:colOff>82550</xdr:colOff>
          <xdr:row>36</xdr:row>
          <xdr:rowOff>12700</xdr:rowOff>
        </xdr:to>
        <xdr:sp macro="" textlink="">
          <xdr:nvSpPr>
            <xdr:cNvPr id="89172" name="Option Button 48" hidden="1">
              <a:extLst>
                <a:ext uri="{63B3BB69-23CF-44E3-9099-C40C66FF867C}">
                  <a14:compatExt spid="_x0000_s8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36</xdr:row>
          <xdr:rowOff>158750</xdr:rowOff>
        </xdr:from>
        <xdr:to>
          <xdr:col>37</xdr:col>
          <xdr:colOff>82550</xdr:colOff>
          <xdr:row>38</xdr:row>
          <xdr:rowOff>6350</xdr:rowOff>
        </xdr:to>
        <xdr:sp macro="" textlink="">
          <xdr:nvSpPr>
            <xdr:cNvPr id="89173" name="Option Button 49" hidden="1">
              <a:extLst>
                <a:ext uri="{63B3BB69-23CF-44E3-9099-C40C66FF867C}">
                  <a14:compatExt spid="_x0000_s8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xmlns:a14="http://schemas.microsoft.com/office/drawing/2010/main"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xmlns:a14="http://schemas.microsoft.com/office/drawing/2010/main"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299"/>
          <a:chExt cx="301792" cy="780039"/>
        </a:xfrm>
      </xdr:grpSpPr>
      <xdr:sp macro="" textlink="">
        <xdr:nvSpPr>
          <xdr:cNvPr id="90115" name="Option Button 3" hidden="1">
            <a:extLst>
              <a:ext uri="{63B3BB69-23CF-44E3-9099-C40C66FF867C}">
                <a14:compatExt xmlns:a14="http://schemas.microsoft.com/office/drawing/2010/main" spid="_x0000_s90115"/>
              </a:ext>
              <a:ext uri="{FF2B5EF4-FFF2-40B4-BE49-F238E27FC236}">
                <a16:creationId xmlns:a16="http://schemas.microsoft.com/office/drawing/2014/main" id="{00000000-0008-0000-0800-000003600100}"/>
              </a:ext>
            </a:extLst>
          </xdr:cNvPr>
          <xdr:cNvSpPr/>
        </xdr:nvSpPr>
        <xdr:spPr bwMode="auto">
          <a:xfrm>
            <a:off x="4479758" y="4496299"/>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xmlns:a14="http://schemas.microsoft.com/office/drawing/2010/main"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xmlns:a14="http://schemas.microsoft.com/office/drawing/2010/main" spid="_x0000_s90117"/>
              </a:ext>
              <a:ext uri="{FF2B5EF4-FFF2-40B4-BE49-F238E27FC236}">
                <a16:creationId xmlns:a16="http://schemas.microsoft.com/office/drawing/2014/main" id="{00000000-0008-0000-0800-000005600100}"/>
              </a:ext>
            </a:extLst>
          </xdr:cNvPr>
          <xdr:cNvSpPr/>
        </xdr:nvSpPr>
        <xdr:spPr bwMode="auto">
          <a:xfrm>
            <a:off x="4479758" y="5028187"/>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10"/>
          <a:chExt cx="308371" cy="762893"/>
        </a:xfrm>
      </xdr:grpSpPr>
      <xdr:sp macro="" textlink="">
        <xdr:nvSpPr>
          <xdr:cNvPr id="90118" name="Option Button 6" hidden="1">
            <a:extLst>
              <a:ext uri="{63B3BB69-23CF-44E3-9099-C40C66FF867C}">
                <a14:compatExt xmlns:a14="http://schemas.microsoft.com/office/drawing/2010/main" spid="_x0000_s90118"/>
              </a:ext>
              <a:ext uri="{FF2B5EF4-FFF2-40B4-BE49-F238E27FC236}">
                <a16:creationId xmlns:a16="http://schemas.microsoft.com/office/drawing/2014/main" id="{00000000-0008-0000-0800-000006600100}"/>
              </a:ext>
            </a:extLst>
          </xdr:cNvPr>
          <xdr:cNvSpPr/>
        </xdr:nvSpPr>
        <xdr:spPr bwMode="auto">
          <a:xfrm>
            <a:off x="4549825" y="5456610"/>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xmlns:a14="http://schemas.microsoft.com/office/drawing/2010/main"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xmlns:a14="http://schemas.microsoft.com/office/drawing/2010/main" spid="_x0000_s90120"/>
              </a:ext>
              <a:ext uri="{FF2B5EF4-FFF2-40B4-BE49-F238E27FC236}">
                <a16:creationId xmlns:a16="http://schemas.microsoft.com/office/drawing/2014/main" id="{00000000-0008-0000-0800-000008600100}"/>
              </a:ext>
            </a:extLst>
          </xdr:cNvPr>
          <xdr:cNvSpPr/>
        </xdr:nvSpPr>
        <xdr:spPr bwMode="auto">
          <a:xfrm>
            <a:off x="4549825" y="6000429"/>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xmlns:a14="http://schemas.microsoft.com/office/drawing/2010/main"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xmlns:a14="http://schemas.microsoft.com/office/drawing/2010/main"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899"/>
          <a:chExt cx="301792" cy="494806"/>
        </a:xfrm>
      </xdr:grpSpPr>
      <xdr:sp macro="" textlink="">
        <xdr:nvSpPr>
          <xdr:cNvPr id="90123" name="Option Button 11" hidden="1">
            <a:extLst>
              <a:ext uri="{63B3BB69-23CF-44E3-9099-C40C66FF867C}">
                <a14:compatExt xmlns:a14="http://schemas.microsoft.com/office/drawing/2010/main" spid="_x0000_s90123"/>
              </a:ext>
              <a:ext uri="{FF2B5EF4-FFF2-40B4-BE49-F238E27FC236}">
                <a16:creationId xmlns:a16="http://schemas.microsoft.com/office/drawing/2014/main" id="{00000000-0008-0000-0800-00000B600100}"/>
              </a:ext>
            </a:extLst>
          </xdr:cNvPr>
          <xdr:cNvSpPr/>
        </xdr:nvSpPr>
        <xdr:spPr bwMode="auto">
          <a:xfrm>
            <a:off x="5763126" y="8931899"/>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xmlns:a14="http://schemas.microsoft.com/office/drawing/2010/main" spid="_x0000_s90124"/>
              </a:ext>
              <a:ext uri="{FF2B5EF4-FFF2-40B4-BE49-F238E27FC236}">
                <a16:creationId xmlns:a16="http://schemas.microsoft.com/office/drawing/2014/main" id="{00000000-0008-0000-0800-00000C600100}"/>
              </a:ext>
            </a:extLst>
          </xdr:cNvPr>
          <xdr:cNvSpPr/>
        </xdr:nvSpPr>
        <xdr:spPr bwMode="auto">
          <a:xfrm>
            <a:off x="5763126" y="9207630"/>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xmlns:a14="http://schemas.microsoft.com/office/drawing/2010/main"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xmlns:a14="http://schemas.microsoft.com/office/drawing/2010/main"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xmlns:a14="http://schemas.microsoft.com/office/drawing/2010/main"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xmlns:a14="http://schemas.microsoft.com/office/drawing/2010/main"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5"/>
          <a:chExt cx="308371" cy="779259"/>
        </a:xfrm>
      </xdr:grpSpPr>
      <xdr:sp macro="" textlink="">
        <xdr:nvSpPr>
          <xdr:cNvPr id="90129" name="Option Button 17" hidden="1">
            <a:extLst>
              <a:ext uri="{63B3BB69-23CF-44E3-9099-C40C66FF867C}">
                <a14:compatExt xmlns:a14="http://schemas.microsoft.com/office/drawing/2010/main" spid="_x0000_s90129"/>
              </a:ext>
              <a:ext uri="{FF2B5EF4-FFF2-40B4-BE49-F238E27FC236}">
                <a16:creationId xmlns:a16="http://schemas.microsoft.com/office/drawing/2014/main" id="{00000000-0008-0000-0800-000011600100}"/>
              </a:ext>
            </a:extLst>
          </xdr:cNvPr>
          <xdr:cNvSpPr/>
        </xdr:nvSpPr>
        <xdr:spPr bwMode="auto">
          <a:xfrm>
            <a:off x="4549825" y="6438935"/>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xmlns:a14="http://schemas.microsoft.com/office/drawing/2010/main"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xmlns:a14="http://schemas.microsoft.com/office/drawing/2010/main" spid="_x0000_s90131"/>
              </a:ext>
              <a:ext uri="{FF2B5EF4-FFF2-40B4-BE49-F238E27FC236}">
                <a16:creationId xmlns:a16="http://schemas.microsoft.com/office/drawing/2014/main" id="{00000000-0008-0000-0800-000013600100}"/>
              </a:ext>
            </a:extLst>
          </xdr:cNvPr>
          <xdr:cNvSpPr/>
        </xdr:nvSpPr>
        <xdr:spPr bwMode="auto">
          <a:xfrm>
            <a:off x="4549825" y="6999120"/>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xmlns:a14="http://schemas.microsoft.com/office/drawing/2010/main"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xmlns:a14="http://schemas.microsoft.com/office/drawing/2010/main"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xmlns:a14="http://schemas.microsoft.com/office/drawing/2010/main"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xmlns:a14="http://schemas.microsoft.com/office/drawing/2010/main"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xmlns:a14="http://schemas.microsoft.com/office/drawing/2010/main"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xmlns:a14="http://schemas.microsoft.com/office/drawing/2010/main"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xmlns:a14="http://schemas.microsoft.com/office/drawing/2010/main"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xmlns:a14="http://schemas.microsoft.com/office/drawing/2010/main"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xmlns:a14="http://schemas.microsoft.com/office/drawing/2010/main"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xmlns:a14="http://schemas.microsoft.com/office/drawing/2010/main"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2" y="8168785"/>
          <a:chExt cx="217586" cy="792430"/>
        </a:xfrm>
      </xdr:grpSpPr>
      <xdr:sp macro="" textlink="">
        <xdr:nvSpPr>
          <xdr:cNvPr id="90142" name="Option Button 30" hidden="1">
            <a:extLst>
              <a:ext uri="{63B3BB69-23CF-44E3-9099-C40C66FF867C}">
                <a14:compatExt xmlns:a14="http://schemas.microsoft.com/office/drawing/2010/main" spid="_x0000_s90142"/>
              </a:ext>
              <a:ext uri="{FF2B5EF4-FFF2-40B4-BE49-F238E27FC236}">
                <a16:creationId xmlns:a16="http://schemas.microsoft.com/office/drawing/2014/main" id="{00000000-0008-0000-0800-00001E600100}"/>
              </a:ext>
            </a:extLst>
          </xdr:cNvPr>
          <xdr:cNvSpPr/>
        </xdr:nvSpPr>
        <xdr:spPr bwMode="auto">
          <a:xfrm>
            <a:off x="5768125" y="8168785"/>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xmlns:a14="http://schemas.microsoft.com/office/drawing/2010/main" spid="_x0000_s90143"/>
              </a:ext>
              <a:ext uri="{FF2B5EF4-FFF2-40B4-BE49-F238E27FC236}">
                <a16:creationId xmlns:a16="http://schemas.microsoft.com/office/drawing/2014/main" id="{00000000-0008-0000-0800-00001F600100}"/>
              </a:ext>
            </a:extLst>
          </xdr:cNvPr>
          <xdr:cNvSpPr/>
        </xdr:nvSpPr>
        <xdr:spPr bwMode="auto">
          <a:xfrm>
            <a:off x="5767612"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xmlns:a14="http://schemas.microsoft.com/office/drawing/2010/main"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xmlns:a14="http://schemas.microsoft.com/office/drawing/2010/main"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xmlns:a14="http://schemas.microsoft.com/office/drawing/2010/main"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xmlns:a14="http://schemas.microsoft.com/office/drawing/2010/main"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xmlns:a14="http://schemas.microsoft.com/office/drawing/2010/main"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xmlns:a14="http://schemas.microsoft.com/office/drawing/2010/main"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xmlns:a14="http://schemas.microsoft.com/office/drawing/2010/main"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xmlns:a14="http://schemas.microsoft.com/office/drawing/2010/main"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xmlns:a14="http://schemas.microsoft.com/office/drawing/2010/main"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xmlns:a14="http://schemas.microsoft.com/office/drawing/2010/main"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xmlns:a14="http://schemas.microsoft.com/office/drawing/2010/main"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xmlns:a14="http://schemas.microsoft.com/office/drawing/2010/main"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xmlns:a14="http://schemas.microsoft.com/office/drawing/2010/main"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79" y="8166086"/>
          <a:chExt cx="208607" cy="749765"/>
        </a:xfrm>
      </xdr:grpSpPr>
      <xdr:sp macro="" textlink="">
        <xdr:nvSpPr>
          <xdr:cNvPr id="90157" name="Option Button 45" hidden="1">
            <a:extLst>
              <a:ext uri="{63B3BB69-23CF-44E3-9099-C40C66FF867C}">
                <a14:compatExt xmlns:a14="http://schemas.microsoft.com/office/drawing/2010/main" spid="_x0000_s90157"/>
              </a:ext>
              <a:ext uri="{FF2B5EF4-FFF2-40B4-BE49-F238E27FC236}">
                <a16:creationId xmlns:a16="http://schemas.microsoft.com/office/drawing/2014/main" id="{00000000-0008-0000-0800-00002D600100}"/>
              </a:ext>
            </a:extLst>
          </xdr:cNvPr>
          <xdr:cNvSpPr/>
        </xdr:nvSpPr>
        <xdr:spPr bwMode="auto">
          <a:xfrm>
            <a:off x="4540477" y="8166086"/>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xmlns:a14="http://schemas.microsoft.com/office/drawing/2010/main" spid="_x0000_s90158"/>
              </a:ext>
              <a:ext uri="{FF2B5EF4-FFF2-40B4-BE49-F238E27FC236}">
                <a16:creationId xmlns:a16="http://schemas.microsoft.com/office/drawing/2014/main" id="{00000000-0008-0000-0800-00002E600100}"/>
              </a:ext>
            </a:extLst>
          </xdr:cNvPr>
          <xdr:cNvSpPr/>
        </xdr:nvSpPr>
        <xdr:spPr bwMode="auto">
          <a:xfrm>
            <a:off x="4538979" y="8640733"/>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xmlns:a14="http://schemas.microsoft.com/office/drawing/2010/main"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1"/>
          <a:chExt cx="301595" cy="707491"/>
        </a:xfrm>
      </xdr:grpSpPr>
      <xdr:sp macro="" textlink="">
        <xdr:nvSpPr>
          <xdr:cNvPr id="90160" name="Option Button 48" hidden="1">
            <a:extLst>
              <a:ext uri="{63B3BB69-23CF-44E3-9099-C40C66FF867C}">
                <a14:compatExt xmlns:a14="http://schemas.microsoft.com/office/drawing/2010/main" spid="_x0000_s90160"/>
              </a:ext>
              <a:ext uri="{FF2B5EF4-FFF2-40B4-BE49-F238E27FC236}">
                <a16:creationId xmlns:a16="http://schemas.microsoft.com/office/drawing/2014/main" id="{00000000-0008-0000-0800-000030600100}"/>
              </a:ext>
            </a:extLst>
          </xdr:cNvPr>
          <xdr:cNvSpPr/>
        </xdr:nvSpPr>
        <xdr:spPr bwMode="auto">
          <a:xfrm>
            <a:off x="5809589" y="7290601"/>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xmlns:a14="http://schemas.microsoft.com/office/drawing/2010/main" spid="_x0000_s90161"/>
              </a:ext>
              <a:ext uri="{FF2B5EF4-FFF2-40B4-BE49-F238E27FC236}">
                <a16:creationId xmlns:a16="http://schemas.microsoft.com/office/drawing/2014/main" id="{00000000-0008-0000-0800-000031600100}"/>
              </a:ext>
            </a:extLst>
          </xdr:cNvPr>
          <xdr:cNvSpPr/>
        </xdr:nvSpPr>
        <xdr:spPr bwMode="auto">
          <a:xfrm>
            <a:off x="5809590" y="7752517"/>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95250</xdr:colOff>
          <xdr:row>20</xdr:row>
          <xdr:rowOff>12700</xdr:rowOff>
        </xdr:from>
        <xdr:to>
          <xdr:col>29</xdr:col>
          <xdr:colOff>82550</xdr:colOff>
          <xdr:row>21</xdr:row>
          <xdr:rowOff>6350</xdr:rowOff>
        </xdr:to>
        <xdr:sp macro="" textlink="">
          <xdr:nvSpPr>
            <xdr:cNvPr id="52" name="Option Button 1" hidden="1">
              <a:extLst>
                <a:ext uri="{63B3BB69-23CF-44E3-9099-C40C66FF867C}">
                  <a14:compatExt spid="_x0000_s90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21</xdr:row>
          <xdr:rowOff>6350</xdr:rowOff>
        </xdr:from>
        <xdr:to>
          <xdr:col>29</xdr:col>
          <xdr:colOff>82550</xdr:colOff>
          <xdr:row>22</xdr:row>
          <xdr:rowOff>0</xdr:rowOff>
        </xdr:to>
        <xdr:sp macro="" textlink="">
          <xdr:nvSpPr>
            <xdr:cNvPr id="53" name="Option Button 2" hidden="1">
              <a:extLst>
                <a:ext uri="{63B3BB69-23CF-44E3-9099-C40C66FF867C}">
                  <a14:compatExt spid="_x0000_s90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23</xdr:row>
          <xdr:rowOff>6350</xdr:rowOff>
        </xdr:from>
        <xdr:to>
          <xdr:col>29</xdr:col>
          <xdr:colOff>76200</xdr:colOff>
          <xdr:row>23</xdr:row>
          <xdr:rowOff>152400</xdr:rowOff>
        </xdr:to>
        <xdr:sp macro="" textlink="">
          <xdr:nvSpPr>
            <xdr:cNvPr id="54" name="Option Button 3" hidden="1">
              <a:extLst>
                <a:ext uri="{63B3BB69-23CF-44E3-9099-C40C66FF867C}">
                  <a14:compatExt spid="_x0000_s90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24</xdr:row>
          <xdr:rowOff>19050</xdr:rowOff>
        </xdr:from>
        <xdr:to>
          <xdr:col>29</xdr:col>
          <xdr:colOff>76200</xdr:colOff>
          <xdr:row>24</xdr:row>
          <xdr:rowOff>165100</xdr:rowOff>
        </xdr:to>
        <xdr:sp macro="" textlink="">
          <xdr:nvSpPr>
            <xdr:cNvPr id="55" name="Option Button 4" hidden="1">
              <a:extLst>
                <a:ext uri="{63B3BB69-23CF-44E3-9099-C40C66FF867C}">
                  <a14:compatExt spid="_x0000_s90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25</xdr:row>
          <xdr:rowOff>0</xdr:rowOff>
        </xdr:from>
        <xdr:to>
          <xdr:col>29</xdr:col>
          <xdr:colOff>76200</xdr:colOff>
          <xdr:row>26</xdr:row>
          <xdr:rowOff>0</xdr:rowOff>
        </xdr:to>
        <xdr:sp macro="" textlink="">
          <xdr:nvSpPr>
            <xdr:cNvPr id="56" name="Option Button 5" hidden="1">
              <a:extLst>
                <a:ext uri="{63B3BB69-23CF-44E3-9099-C40C66FF867C}">
                  <a14:compatExt spid="_x0000_s90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27</xdr:row>
          <xdr:rowOff>6350</xdr:rowOff>
        </xdr:from>
        <xdr:to>
          <xdr:col>29</xdr:col>
          <xdr:colOff>76200</xdr:colOff>
          <xdr:row>27</xdr:row>
          <xdr:rowOff>152400</xdr:rowOff>
        </xdr:to>
        <xdr:sp macro="" textlink="">
          <xdr:nvSpPr>
            <xdr:cNvPr id="57" name="Option Button 6" hidden="1">
              <a:extLst>
                <a:ext uri="{63B3BB69-23CF-44E3-9099-C40C66FF867C}">
                  <a14:compatExt spid="_x0000_s90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28</xdr:row>
          <xdr:rowOff>19050</xdr:rowOff>
        </xdr:from>
        <xdr:to>
          <xdr:col>29</xdr:col>
          <xdr:colOff>76200</xdr:colOff>
          <xdr:row>28</xdr:row>
          <xdr:rowOff>158750</xdr:rowOff>
        </xdr:to>
        <xdr:sp macro="" textlink="">
          <xdr:nvSpPr>
            <xdr:cNvPr id="58" name="Option Button 7" hidden="1">
              <a:extLst>
                <a:ext uri="{63B3BB69-23CF-44E3-9099-C40C66FF867C}">
                  <a14:compatExt spid="_x0000_s90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29</xdr:row>
          <xdr:rowOff>6350</xdr:rowOff>
        </xdr:from>
        <xdr:to>
          <xdr:col>29</xdr:col>
          <xdr:colOff>76200</xdr:colOff>
          <xdr:row>29</xdr:row>
          <xdr:rowOff>139700</xdr:rowOff>
        </xdr:to>
        <xdr:sp macro="" textlink="">
          <xdr:nvSpPr>
            <xdr:cNvPr id="59" name="Option Button 8" hidden="1">
              <a:extLst>
                <a:ext uri="{63B3BB69-23CF-44E3-9099-C40C66FF867C}">
                  <a14:compatExt spid="_x0000_s90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95250</xdr:rowOff>
        </xdr:from>
        <xdr:to>
          <xdr:col>29</xdr:col>
          <xdr:colOff>69850</xdr:colOff>
          <xdr:row>44</xdr:row>
          <xdr:rowOff>19050</xdr:rowOff>
        </xdr:to>
        <xdr:sp macro="" textlink="">
          <xdr:nvSpPr>
            <xdr:cNvPr id="60" name="Option Button 9" hidden="1">
              <a:extLst>
                <a:ext uri="{63B3BB69-23CF-44E3-9099-C40C66FF867C}">
                  <a14:compatExt spid="_x0000_s90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43</xdr:row>
          <xdr:rowOff>139700</xdr:rowOff>
        </xdr:from>
        <xdr:to>
          <xdr:col>29</xdr:col>
          <xdr:colOff>69850</xdr:colOff>
          <xdr:row>45</xdr:row>
          <xdr:rowOff>6350</xdr:rowOff>
        </xdr:to>
        <xdr:sp macro="" textlink="">
          <xdr:nvSpPr>
            <xdr:cNvPr id="61" name="Option Button 10" hidden="1">
              <a:extLst>
                <a:ext uri="{63B3BB69-23CF-44E3-9099-C40C66FF867C}">
                  <a14:compatExt spid="_x0000_s90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43</xdr:row>
          <xdr:rowOff>12700</xdr:rowOff>
        </xdr:from>
        <xdr:to>
          <xdr:col>37</xdr:col>
          <xdr:colOff>76200</xdr:colOff>
          <xdr:row>43</xdr:row>
          <xdr:rowOff>133350</xdr:rowOff>
        </xdr:to>
        <xdr:sp macro="" textlink="">
          <xdr:nvSpPr>
            <xdr:cNvPr id="62" name="Option Button 11" hidden="1">
              <a:extLst>
                <a:ext uri="{63B3BB69-23CF-44E3-9099-C40C66FF867C}">
                  <a14:compatExt spid="_x0000_s90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44</xdr:row>
          <xdr:rowOff>12700</xdr:rowOff>
        </xdr:from>
        <xdr:to>
          <xdr:col>37</xdr:col>
          <xdr:colOff>76200</xdr:colOff>
          <xdr:row>44</xdr:row>
          <xdr:rowOff>120650</xdr:rowOff>
        </xdr:to>
        <xdr:sp macro="" textlink="">
          <xdr:nvSpPr>
            <xdr:cNvPr id="63" name="Option Button 12" hidden="1">
              <a:extLst>
                <a:ext uri="{63B3BB69-23CF-44E3-9099-C40C66FF867C}">
                  <a14:compatExt spid="_x0000_s90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69850</xdr:colOff>
          <xdr:row>20</xdr:row>
          <xdr:rowOff>6350</xdr:rowOff>
        </xdr:from>
        <xdr:to>
          <xdr:col>29</xdr:col>
          <xdr:colOff>57150</xdr:colOff>
          <xdr:row>22</xdr:row>
          <xdr:rowOff>63500</xdr:rowOff>
        </xdr:to>
        <xdr:sp macro="" textlink="">
          <xdr:nvSpPr>
            <xdr:cNvPr id="90112" name="Group Box 13" hidden="1">
              <a:extLst>
                <a:ext uri="{63B3BB69-23CF-44E3-9099-C40C66FF867C}">
                  <a14:compatExt spid="_x0000_s901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22</xdr:row>
          <xdr:rowOff>88900</xdr:rowOff>
        </xdr:from>
        <xdr:to>
          <xdr:col>30</xdr:col>
          <xdr:colOff>38100</xdr:colOff>
          <xdr:row>27</xdr:row>
          <xdr:rowOff>19050</xdr:rowOff>
        </xdr:to>
        <xdr:sp macro="" textlink="">
          <xdr:nvSpPr>
            <xdr:cNvPr id="90162" name="Group Box 14" hidden="1">
              <a:extLst>
                <a:ext uri="{63B3BB69-23CF-44E3-9099-C40C66FF867C}">
                  <a14:compatExt spid="_x0000_s901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26</xdr:row>
          <xdr:rowOff>69850</xdr:rowOff>
        </xdr:from>
        <xdr:to>
          <xdr:col>30</xdr:col>
          <xdr:colOff>38100</xdr:colOff>
          <xdr:row>30</xdr:row>
          <xdr:rowOff>82550</xdr:rowOff>
        </xdr:to>
        <xdr:sp macro="" textlink="">
          <xdr:nvSpPr>
            <xdr:cNvPr id="90163" name="Group Box 15" hidden="1">
              <a:extLst>
                <a:ext uri="{63B3BB69-23CF-44E3-9099-C40C66FF867C}">
                  <a14:compatExt spid="_x0000_s901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30</xdr:row>
          <xdr:rowOff>82550</xdr:rowOff>
        </xdr:from>
        <xdr:to>
          <xdr:col>30</xdr:col>
          <xdr:colOff>38100</xdr:colOff>
          <xdr:row>34</xdr:row>
          <xdr:rowOff>63500</xdr:rowOff>
        </xdr:to>
        <xdr:sp macro="" textlink="">
          <xdr:nvSpPr>
            <xdr:cNvPr id="90164" name="Group Box 16" hidden="1">
              <a:extLst>
                <a:ext uri="{63B3BB69-23CF-44E3-9099-C40C66FF867C}">
                  <a14:compatExt spid="_x0000_s901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31</xdr:row>
          <xdr:rowOff>6350</xdr:rowOff>
        </xdr:from>
        <xdr:to>
          <xdr:col>29</xdr:col>
          <xdr:colOff>76200</xdr:colOff>
          <xdr:row>32</xdr:row>
          <xdr:rowOff>6350</xdr:rowOff>
        </xdr:to>
        <xdr:sp macro="" textlink="">
          <xdr:nvSpPr>
            <xdr:cNvPr id="90165" name="Option Button 17" hidden="1">
              <a:extLst>
                <a:ext uri="{63B3BB69-23CF-44E3-9099-C40C66FF867C}">
                  <a14:compatExt spid="_x0000_s90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32</xdr:row>
          <xdr:rowOff>31750</xdr:rowOff>
        </xdr:from>
        <xdr:to>
          <xdr:col>29</xdr:col>
          <xdr:colOff>76200</xdr:colOff>
          <xdr:row>32</xdr:row>
          <xdr:rowOff>152400</xdr:rowOff>
        </xdr:to>
        <xdr:sp macro="" textlink="">
          <xdr:nvSpPr>
            <xdr:cNvPr id="90166" name="Option Button 18" hidden="1">
              <a:extLst>
                <a:ext uri="{63B3BB69-23CF-44E3-9099-C40C66FF867C}">
                  <a14:compatExt spid="_x0000_s90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33</xdr:row>
          <xdr:rowOff>6350</xdr:rowOff>
        </xdr:from>
        <xdr:to>
          <xdr:col>29</xdr:col>
          <xdr:colOff>76200</xdr:colOff>
          <xdr:row>34</xdr:row>
          <xdr:rowOff>0</xdr:rowOff>
        </xdr:to>
        <xdr:sp macro="" textlink="">
          <xdr:nvSpPr>
            <xdr:cNvPr id="90167" name="Option Button 19" hidden="1">
              <a:extLst>
                <a:ext uri="{63B3BB69-23CF-44E3-9099-C40C66FF867C}">
                  <a14:compatExt spid="_x0000_s90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34</xdr:row>
          <xdr:rowOff>25400</xdr:rowOff>
        </xdr:from>
        <xdr:to>
          <xdr:col>30</xdr:col>
          <xdr:colOff>114300</xdr:colOff>
          <xdr:row>38</xdr:row>
          <xdr:rowOff>63500</xdr:rowOff>
        </xdr:to>
        <xdr:sp macro="" textlink="">
          <xdr:nvSpPr>
            <xdr:cNvPr id="90168" name="Group Box 20" hidden="1">
              <a:extLst>
                <a:ext uri="{63B3BB69-23CF-44E3-9099-C40C66FF867C}">
                  <a14:compatExt spid="_x0000_s901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42</xdr:row>
          <xdr:rowOff>57150</xdr:rowOff>
        </xdr:from>
        <xdr:to>
          <xdr:col>29</xdr:col>
          <xdr:colOff>101600</xdr:colOff>
          <xdr:row>45</xdr:row>
          <xdr:rowOff>69850</xdr:rowOff>
        </xdr:to>
        <xdr:sp macro="" textlink="">
          <xdr:nvSpPr>
            <xdr:cNvPr id="90169" name="Group Box 21" hidden="1">
              <a:extLst>
                <a:ext uri="{63B3BB69-23CF-44E3-9099-C40C66FF867C}">
                  <a14:compatExt spid="_x0000_s901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25400</xdr:colOff>
          <xdr:row>26</xdr:row>
          <xdr:rowOff>88900</xdr:rowOff>
        </xdr:from>
        <xdr:to>
          <xdr:col>38</xdr:col>
          <xdr:colOff>50800</xdr:colOff>
          <xdr:row>31</xdr:row>
          <xdr:rowOff>19050</xdr:rowOff>
        </xdr:to>
        <xdr:sp macro="" textlink="">
          <xdr:nvSpPr>
            <xdr:cNvPr id="90170" name="Group Box 22" hidden="1">
              <a:extLst>
                <a:ext uri="{63B3BB69-23CF-44E3-9099-C40C66FF867C}">
                  <a14:compatExt spid="_x0000_s901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30</xdr:row>
          <xdr:rowOff>76200</xdr:rowOff>
        </xdr:from>
        <xdr:to>
          <xdr:col>39</xdr:col>
          <xdr:colOff>25400</xdr:colOff>
          <xdr:row>34</xdr:row>
          <xdr:rowOff>38100</xdr:rowOff>
        </xdr:to>
        <xdr:sp macro="" textlink="">
          <xdr:nvSpPr>
            <xdr:cNvPr id="90171" name="Group Box 23" hidden="1">
              <a:extLst>
                <a:ext uri="{63B3BB69-23CF-44E3-9099-C40C66FF867C}">
                  <a14:compatExt spid="_x0000_s901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33</xdr:row>
          <xdr:rowOff>120650</xdr:rowOff>
        </xdr:from>
        <xdr:to>
          <xdr:col>38</xdr:col>
          <xdr:colOff>82550</xdr:colOff>
          <xdr:row>38</xdr:row>
          <xdr:rowOff>57150</xdr:rowOff>
        </xdr:to>
        <xdr:sp macro="" textlink="">
          <xdr:nvSpPr>
            <xdr:cNvPr id="90172" name="Group Box 24" hidden="1">
              <a:extLst>
                <a:ext uri="{63B3BB69-23CF-44E3-9099-C40C66FF867C}">
                  <a14:compatExt spid="_x0000_s901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69850</xdr:rowOff>
        </xdr:from>
        <xdr:to>
          <xdr:col>38</xdr:col>
          <xdr:colOff>107950</xdr:colOff>
          <xdr:row>41</xdr:row>
          <xdr:rowOff>133350</xdr:rowOff>
        </xdr:to>
        <xdr:sp macro="" textlink="">
          <xdr:nvSpPr>
            <xdr:cNvPr id="90173" name="Group Box 25" hidden="1">
              <a:extLst>
                <a:ext uri="{63B3BB69-23CF-44E3-9099-C40C66FF867C}">
                  <a14:compatExt spid="_x0000_s901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42</xdr:row>
          <xdr:rowOff>95250</xdr:rowOff>
        </xdr:from>
        <xdr:to>
          <xdr:col>38</xdr:col>
          <xdr:colOff>38100</xdr:colOff>
          <xdr:row>46</xdr:row>
          <xdr:rowOff>44450</xdr:rowOff>
        </xdr:to>
        <xdr:sp macro="" textlink="">
          <xdr:nvSpPr>
            <xdr:cNvPr id="90174" name="Group Box 26" hidden="1">
              <a:extLst>
                <a:ext uri="{63B3BB69-23CF-44E3-9099-C40C66FF867C}">
                  <a14:compatExt spid="_x0000_s901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19</xdr:row>
          <xdr:rowOff>107950</xdr:rowOff>
        </xdr:from>
        <xdr:to>
          <xdr:col>30</xdr:col>
          <xdr:colOff>25400</xdr:colOff>
          <xdr:row>23</xdr:row>
          <xdr:rowOff>57150</xdr:rowOff>
        </xdr:to>
        <xdr:sp macro="" textlink="">
          <xdr:nvSpPr>
            <xdr:cNvPr id="90175" name="Group Box 27" hidden="1">
              <a:extLst>
                <a:ext uri="{63B3BB69-23CF-44E3-9099-C40C66FF867C}">
                  <a14:compatExt spid="_x0000_s901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19</xdr:row>
          <xdr:rowOff>114300</xdr:rowOff>
        </xdr:from>
        <xdr:to>
          <xdr:col>38</xdr:col>
          <xdr:colOff>44450</xdr:colOff>
          <xdr:row>23</xdr:row>
          <xdr:rowOff>57150</xdr:rowOff>
        </xdr:to>
        <xdr:sp macro="" textlink="">
          <xdr:nvSpPr>
            <xdr:cNvPr id="90176" name="Group Box 28" hidden="1">
              <a:extLst>
                <a:ext uri="{63B3BB69-23CF-44E3-9099-C40C66FF867C}">
                  <a14:compatExt spid="_x0000_s901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44450</xdr:colOff>
          <xdr:row>22</xdr:row>
          <xdr:rowOff>63500</xdr:rowOff>
        </xdr:from>
        <xdr:to>
          <xdr:col>38</xdr:col>
          <xdr:colOff>38100</xdr:colOff>
          <xdr:row>27</xdr:row>
          <xdr:rowOff>25400</xdr:rowOff>
        </xdr:to>
        <xdr:sp macro="" textlink="">
          <xdr:nvSpPr>
            <xdr:cNvPr id="90177" name="Group Box 29" hidden="1">
              <a:extLst>
                <a:ext uri="{63B3BB69-23CF-44E3-9099-C40C66FF867C}">
                  <a14:compatExt spid="_x0000_s901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39</xdr:row>
          <xdr:rowOff>0</xdr:rowOff>
        </xdr:from>
        <xdr:to>
          <xdr:col>37</xdr:col>
          <xdr:colOff>25400</xdr:colOff>
          <xdr:row>39</xdr:row>
          <xdr:rowOff>139700</xdr:rowOff>
        </xdr:to>
        <xdr:sp macro="" textlink="">
          <xdr:nvSpPr>
            <xdr:cNvPr id="90178" name="Option Button 30" hidden="1">
              <a:extLst>
                <a:ext uri="{63B3BB69-23CF-44E3-9099-C40C66FF867C}">
                  <a14:compatExt spid="_x0000_s90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40</xdr:row>
          <xdr:rowOff>184150</xdr:rowOff>
        </xdr:from>
        <xdr:to>
          <xdr:col>37</xdr:col>
          <xdr:colOff>19050</xdr:colOff>
          <xdr:row>41</xdr:row>
          <xdr:rowOff>133350</xdr:rowOff>
        </xdr:to>
        <xdr:sp macro="" textlink="">
          <xdr:nvSpPr>
            <xdr:cNvPr id="90179" name="Option Button 31" hidden="1">
              <a:extLst>
                <a:ext uri="{63B3BB69-23CF-44E3-9099-C40C66FF867C}">
                  <a14:compatExt spid="_x0000_s90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20</xdr:row>
          <xdr:rowOff>0</xdr:rowOff>
        </xdr:from>
        <xdr:to>
          <xdr:col>37</xdr:col>
          <xdr:colOff>76200</xdr:colOff>
          <xdr:row>21</xdr:row>
          <xdr:rowOff>0</xdr:rowOff>
        </xdr:to>
        <xdr:sp macro="" textlink="">
          <xdr:nvSpPr>
            <xdr:cNvPr id="90180" name="Option Button 32" hidden="1">
              <a:extLst>
                <a:ext uri="{63B3BB69-23CF-44E3-9099-C40C66FF867C}">
                  <a14:compatExt spid="_x0000_s90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21</xdr:row>
          <xdr:rowOff>0</xdr:rowOff>
        </xdr:from>
        <xdr:to>
          <xdr:col>37</xdr:col>
          <xdr:colOff>76200</xdr:colOff>
          <xdr:row>22</xdr:row>
          <xdr:rowOff>0</xdr:rowOff>
        </xdr:to>
        <xdr:sp macro="" textlink="">
          <xdr:nvSpPr>
            <xdr:cNvPr id="90181" name="Option Button 33" hidden="1">
              <a:extLst>
                <a:ext uri="{63B3BB69-23CF-44E3-9099-C40C66FF867C}">
                  <a14:compatExt spid="_x0000_s90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23</xdr:row>
          <xdr:rowOff>12700</xdr:rowOff>
        </xdr:from>
        <xdr:to>
          <xdr:col>37</xdr:col>
          <xdr:colOff>76200</xdr:colOff>
          <xdr:row>23</xdr:row>
          <xdr:rowOff>146050</xdr:rowOff>
        </xdr:to>
        <xdr:sp macro="" textlink="">
          <xdr:nvSpPr>
            <xdr:cNvPr id="90182" name="Option Button 34" hidden="1">
              <a:extLst>
                <a:ext uri="{63B3BB69-23CF-44E3-9099-C40C66FF867C}">
                  <a14:compatExt spid="_x0000_s90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24</xdr:row>
          <xdr:rowOff>19050</xdr:rowOff>
        </xdr:from>
        <xdr:to>
          <xdr:col>37</xdr:col>
          <xdr:colOff>76200</xdr:colOff>
          <xdr:row>24</xdr:row>
          <xdr:rowOff>158750</xdr:rowOff>
        </xdr:to>
        <xdr:sp macro="" textlink="">
          <xdr:nvSpPr>
            <xdr:cNvPr id="90183" name="Option Button 35" hidden="1">
              <a:extLst>
                <a:ext uri="{63B3BB69-23CF-44E3-9099-C40C66FF867C}">
                  <a14:compatExt spid="_x0000_s90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25</xdr:row>
          <xdr:rowOff>6350</xdr:rowOff>
        </xdr:from>
        <xdr:to>
          <xdr:col>37</xdr:col>
          <xdr:colOff>19050</xdr:colOff>
          <xdr:row>25</xdr:row>
          <xdr:rowOff>139700</xdr:rowOff>
        </xdr:to>
        <xdr:sp macro="" textlink="">
          <xdr:nvSpPr>
            <xdr:cNvPr id="90184" name="Option Button 36" hidden="1">
              <a:extLst>
                <a:ext uri="{63B3BB69-23CF-44E3-9099-C40C66FF867C}">
                  <a14:compatExt spid="_x0000_s90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27</xdr:row>
          <xdr:rowOff>6350</xdr:rowOff>
        </xdr:from>
        <xdr:to>
          <xdr:col>37</xdr:col>
          <xdr:colOff>76200</xdr:colOff>
          <xdr:row>27</xdr:row>
          <xdr:rowOff>146050</xdr:rowOff>
        </xdr:to>
        <xdr:sp macro="" textlink="">
          <xdr:nvSpPr>
            <xdr:cNvPr id="90185" name="Option Button 37" hidden="1">
              <a:extLst>
                <a:ext uri="{63B3BB69-23CF-44E3-9099-C40C66FF867C}">
                  <a14:compatExt spid="_x0000_s90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19050</xdr:rowOff>
        </xdr:from>
        <xdr:to>
          <xdr:col>37</xdr:col>
          <xdr:colOff>76200</xdr:colOff>
          <xdr:row>28</xdr:row>
          <xdr:rowOff>146050</xdr:rowOff>
        </xdr:to>
        <xdr:sp macro="" textlink="">
          <xdr:nvSpPr>
            <xdr:cNvPr id="90186" name="Option Button 38" hidden="1">
              <a:extLst>
                <a:ext uri="{63B3BB69-23CF-44E3-9099-C40C66FF867C}">
                  <a14:compatExt spid="_x0000_s90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28</xdr:row>
          <xdr:rowOff>171450</xdr:rowOff>
        </xdr:from>
        <xdr:to>
          <xdr:col>37</xdr:col>
          <xdr:colOff>69850</xdr:colOff>
          <xdr:row>30</xdr:row>
          <xdr:rowOff>0</xdr:rowOff>
        </xdr:to>
        <xdr:sp macro="" textlink="">
          <xdr:nvSpPr>
            <xdr:cNvPr id="90187" name="Option Button 39" hidden="1">
              <a:extLst>
                <a:ext uri="{63B3BB69-23CF-44E3-9099-C40C66FF867C}">
                  <a14:compatExt spid="_x0000_s90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31</xdr:row>
          <xdr:rowOff>6350</xdr:rowOff>
        </xdr:from>
        <xdr:to>
          <xdr:col>37</xdr:col>
          <xdr:colOff>76200</xdr:colOff>
          <xdr:row>32</xdr:row>
          <xdr:rowOff>0</xdr:rowOff>
        </xdr:to>
        <xdr:sp macro="" textlink="">
          <xdr:nvSpPr>
            <xdr:cNvPr id="90188" name="Option Button 40" hidden="1">
              <a:extLst>
                <a:ext uri="{63B3BB69-23CF-44E3-9099-C40C66FF867C}">
                  <a14:compatExt spid="_x0000_s90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31750</xdr:rowOff>
        </xdr:from>
        <xdr:to>
          <xdr:col>37</xdr:col>
          <xdr:colOff>76200</xdr:colOff>
          <xdr:row>32</xdr:row>
          <xdr:rowOff>139700</xdr:rowOff>
        </xdr:to>
        <xdr:sp macro="" textlink="">
          <xdr:nvSpPr>
            <xdr:cNvPr id="90189" name="Option Button 41" hidden="1">
              <a:extLst>
                <a:ext uri="{63B3BB69-23CF-44E3-9099-C40C66FF867C}">
                  <a14:compatExt spid="_x0000_s90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88900</xdr:colOff>
          <xdr:row>32</xdr:row>
          <xdr:rowOff>165100</xdr:rowOff>
        </xdr:from>
        <xdr:to>
          <xdr:col>37</xdr:col>
          <xdr:colOff>69850</xdr:colOff>
          <xdr:row>34</xdr:row>
          <xdr:rowOff>0</xdr:rowOff>
        </xdr:to>
        <xdr:sp macro="" textlink="">
          <xdr:nvSpPr>
            <xdr:cNvPr id="90190" name="Option Button 42" hidden="1">
              <a:extLst>
                <a:ext uri="{63B3BB69-23CF-44E3-9099-C40C66FF867C}">
                  <a14:compatExt spid="_x0000_s90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34</xdr:row>
          <xdr:rowOff>95250</xdr:rowOff>
        </xdr:from>
        <xdr:to>
          <xdr:col>29</xdr:col>
          <xdr:colOff>19050</xdr:colOff>
          <xdr:row>36</xdr:row>
          <xdr:rowOff>12700</xdr:rowOff>
        </xdr:to>
        <xdr:sp macro="" textlink="">
          <xdr:nvSpPr>
            <xdr:cNvPr id="90191" name="Option Button 43" hidden="1">
              <a:extLst>
                <a:ext uri="{63B3BB69-23CF-44E3-9099-C40C66FF867C}">
                  <a14:compatExt spid="_x0000_s90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88900</xdr:colOff>
          <xdr:row>36</xdr:row>
          <xdr:rowOff>165100</xdr:rowOff>
        </xdr:from>
        <xdr:to>
          <xdr:col>29</xdr:col>
          <xdr:colOff>25400</xdr:colOff>
          <xdr:row>38</xdr:row>
          <xdr:rowOff>12700</xdr:rowOff>
        </xdr:to>
        <xdr:sp macro="" textlink="">
          <xdr:nvSpPr>
            <xdr:cNvPr id="90192" name="Option Button 44" hidden="1">
              <a:extLst>
                <a:ext uri="{63B3BB69-23CF-44E3-9099-C40C66FF867C}">
                  <a14:compatExt spid="_x0000_s90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38</xdr:row>
          <xdr:rowOff>88900</xdr:rowOff>
        </xdr:from>
        <xdr:to>
          <xdr:col>29</xdr:col>
          <xdr:colOff>12700</xdr:colOff>
          <xdr:row>40</xdr:row>
          <xdr:rowOff>12700</xdr:rowOff>
        </xdr:to>
        <xdr:sp macro="" textlink="">
          <xdr:nvSpPr>
            <xdr:cNvPr id="90193" name="Option Button 45" hidden="1">
              <a:extLst>
                <a:ext uri="{63B3BB69-23CF-44E3-9099-C40C66FF867C}">
                  <a14:compatExt spid="_x0000_s90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40</xdr:row>
          <xdr:rowOff>171450</xdr:rowOff>
        </xdr:from>
        <xdr:to>
          <xdr:col>28</xdr:col>
          <xdr:colOff>107950</xdr:colOff>
          <xdr:row>42</xdr:row>
          <xdr:rowOff>19050</xdr:rowOff>
        </xdr:to>
        <xdr:sp macro="" textlink="">
          <xdr:nvSpPr>
            <xdr:cNvPr id="90194" name="Option Button 46" hidden="1">
              <a:extLst>
                <a:ext uri="{63B3BB69-23CF-44E3-9099-C40C66FF867C}">
                  <a14:compatExt spid="_x0000_s90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101600</xdr:colOff>
          <xdr:row>38</xdr:row>
          <xdr:rowOff>44450</xdr:rowOff>
        </xdr:from>
        <xdr:to>
          <xdr:col>30</xdr:col>
          <xdr:colOff>69850</xdr:colOff>
          <xdr:row>43</xdr:row>
          <xdr:rowOff>0</xdr:rowOff>
        </xdr:to>
        <xdr:sp macro="" textlink="">
          <xdr:nvSpPr>
            <xdr:cNvPr id="90195" name="Group Box 47" hidden="1">
              <a:extLst>
                <a:ext uri="{63B3BB69-23CF-44E3-9099-C40C66FF867C}">
                  <a14:compatExt spid="_x0000_s901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34</xdr:row>
          <xdr:rowOff>82550</xdr:rowOff>
        </xdr:from>
        <xdr:to>
          <xdr:col>37</xdr:col>
          <xdr:colOff>82550</xdr:colOff>
          <xdr:row>36</xdr:row>
          <xdr:rowOff>12700</xdr:rowOff>
        </xdr:to>
        <xdr:sp macro="" textlink="">
          <xdr:nvSpPr>
            <xdr:cNvPr id="90196" name="Option Button 48" hidden="1">
              <a:extLst>
                <a:ext uri="{63B3BB69-23CF-44E3-9099-C40C66FF867C}">
                  <a14:compatExt spid="_x0000_s90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36</xdr:row>
          <xdr:rowOff>158750</xdr:rowOff>
        </xdr:from>
        <xdr:to>
          <xdr:col>37</xdr:col>
          <xdr:colOff>82550</xdr:colOff>
          <xdr:row>38</xdr:row>
          <xdr:rowOff>6350</xdr:rowOff>
        </xdr:to>
        <xdr:sp macro="" textlink="">
          <xdr:nvSpPr>
            <xdr:cNvPr id="90197" name="Option Button 49" hidden="1">
              <a:extLst>
                <a:ext uri="{63B3BB69-23CF-44E3-9099-C40C66FF867C}">
                  <a14:compatExt spid="_x0000_s90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view="pageBreakPreview" zoomScaleNormal="120" zoomScaleSheetLayoutView="100" zoomScalePageLayoutView="64" workbookViewId="0">
      <selection activeCell="AA25" sqref="AA25:AA28"/>
    </sheetView>
  </sheetViews>
  <sheetFormatPr defaultColWidth="9" defaultRowHeight="13"/>
  <cols>
    <col min="1" max="1" width="2.08203125" style="258" customWidth="1"/>
    <col min="2" max="2" width="3.08203125" style="258" customWidth="1"/>
    <col min="3" max="7" width="2.58203125" style="258" customWidth="1"/>
    <col min="8" max="27" width="2.5" style="258" customWidth="1"/>
    <col min="28" max="28" width="3.5" style="258" customWidth="1"/>
    <col min="29" max="36" width="2.5" style="258" customWidth="1"/>
    <col min="37" max="37" width="2.83203125" style="258" customWidth="1"/>
    <col min="38" max="38" width="2.5" style="258" customWidth="1"/>
    <col min="39" max="39" width="6.83203125" style="258" customWidth="1"/>
    <col min="40" max="43" width="5.33203125" style="258" customWidth="1"/>
    <col min="44" max="44" width="7.33203125" style="258" customWidth="1"/>
    <col min="45" max="52" width="5.33203125" style="258" customWidth="1"/>
    <col min="53" max="55" width="5.5" style="258" customWidth="1"/>
    <col min="56" max="56" width="5.83203125" style="258" customWidth="1"/>
    <col min="57" max="57" width="6" style="258" customWidth="1"/>
    <col min="58" max="58" width="5.58203125" style="258" customWidth="1"/>
    <col min="59" max="67" width="4.08203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943" t="s">
        <v>29</v>
      </c>
      <c r="AA1" s="943"/>
      <c r="AB1" s="943"/>
      <c r="AC1" s="943"/>
      <c r="AD1" s="944" t="s">
        <v>2266</v>
      </c>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30</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23</v>
      </c>
      <c r="C6" s="947"/>
      <c r="D6" s="947"/>
      <c r="E6" s="947"/>
      <c r="F6" s="947"/>
      <c r="G6" s="948"/>
      <c r="H6" s="539" t="s">
        <v>2376</v>
      </c>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22</v>
      </c>
      <c r="C7" s="950"/>
      <c r="D7" s="950"/>
      <c r="E7" s="950"/>
      <c r="F7" s="950"/>
      <c r="G7" s="951"/>
      <c r="H7" s="952" t="s">
        <v>2376</v>
      </c>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2166</v>
      </c>
      <c r="C8" s="969"/>
      <c r="D8" s="969"/>
      <c r="E8" s="969"/>
      <c r="F8" s="969"/>
      <c r="G8" s="970"/>
      <c r="H8" s="267" t="s">
        <v>2377</v>
      </c>
      <c r="I8" s="537">
        <v>100</v>
      </c>
      <c r="J8" s="537"/>
      <c r="K8" s="268" t="s">
        <v>2385</v>
      </c>
      <c r="L8" s="537">
        <v>1234</v>
      </c>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t="s">
        <v>2378</v>
      </c>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t="s">
        <v>2379</v>
      </c>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23</v>
      </c>
      <c r="C11" s="976"/>
      <c r="D11" s="976"/>
      <c r="E11" s="976"/>
      <c r="F11" s="976"/>
      <c r="G11" s="977"/>
      <c r="H11" s="539" t="s">
        <v>2380</v>
      </c>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2167</v>
      </c>
      <c r="C12" s="957"/>
      <c r="D12" s="957"/>
      <c r="E12" s="957"/>
      <c r="F12" s="957"/>
      <c r="G12" s="958"/>
      <c r="H12" s="959" t="s">
        <v>2381</v>
      </c>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2168</v>
      </c>
      <c r="C13" s="961"/>
      <c r="D13" s="961"/>
      <c r="E13" s="961"/>
      <c r="F13" s="961"/>
      <c r="G13" s="961"/>
      <c r="H13" s="962" t="s">
        <v>28</v>
      </c>
      <c r="I13" s="961"/>
      <c r="J13" s="961"/>
      <c r="K13" s="961"/>
      <c r="L13" s="963" t="s">
        <v>2382</v>
      </c>
      <c r="M13" s="964"/>
      <c r="N13" s="964"/>
      <c r="O13" s="964"/>
      <c r="P13" s="964"/>
      <c r="Q13" s="964"/>
      <c r="R13" s="964"/>
      <c r="S13" s="964"/>
      <c r="T13" s="964"/>
      <c r="U13" s="965"/>
      <c r="V13" s="966" t="s">
        <v>2383</v>
      </c>
      <c r="W13" s="967"/>
      <c r="X13" s="967"/>
      <c r="Y13" s="962"/>
      <c r="Z13" s="963" t="s">
        <v>2384</v>
      </c>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35</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37</v>
      </c>
      <c r="C18" s="545" t="s">
        <v>38</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13860620</v>
      </c>
      <c r="R18" s="547"/>
      <c r="S18" s="547"/>
      <c r="T18" s="547"/>
      <c r="U18" s="547"/>
      <c r="V18" s="548"/>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44" t="s">
        <v>40</v>
      </c>
      <c r="E19" s="544"/>
      <c r="F19" s="544"/>
      <c r="G19" s="544"/>
      <c r="H19" s="544"/>
      <c r="I19" s="544"/>
      <c r="J19" s="544"/>
      <c r="K19" s="544"/>
      <c r="L19" s="544"/>
      <c r="M19" s="544"/>
      <c r="N19" s="544"/>
      <c r="O19" s="544"/>
      <c r="P19" s="561"/>
      <c r="Q19" s="546">
        <f>SUM('別紙様式6-2 事業所個票１:事業所個票10'!BI51)</f>
        <v>5292094</v>
      </c>
      <c r="R19" s="547"/>
      <c r="S19" s="547"/>
      <c r="T19" s="547"/>
      <c r="U19" s="547"/>
      <c r="V19" s="548"/>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44" t="s">
        <v>42</v>
      </c>
      <c r="F20" s="544"/>
      <c r="G20" s="544"/>
      <c r="H20" s="544"/>
      <c r="I20" s="544"/>
      <c r="J20" s="544"/>
      <c r="K20" s="544"/>
      <c r="L20" s="544"/>
      <c r="M20" s="544"/>
      <c r="N20" s="544"/>
      <c r="O20" s="544"/>
      <c r="P20" s="562"/>
      <c r="Q20" s="554">
        <v>2200000</v>
      </c>
      <c r="R20" s="555"/>
      <c r="S20" s="555"/>
      <c r="T20" s="555"/>
      <c r="U20" s="555"/>
      <c r="V20" s="556"/>
      <c r="W20" s="283" t="s">
        <v>36</v>
      </c>
      <c r="X20" s="172" t="s">
        <v>43</v>
      </c>
      <c r="Y20" s="284" t="str">
        <f>IF(Q20&gt;Q19,"×","")</f>
        <v/>
      </c>
      <c r="Z20" s="256"/>
      <c r="AA20" s="256"/>
      <c r="AB20" s="256"/>
      <c r="AC20" s="256"/>
      <c r="AD20" s="256"/>
      <c r="AE20" s="256"/>
      <c r="AF20" s="256"/>
      <c r="AG20" s="256"/>
      <c r="AH20" s="256"/>
      <c r="AI20" s="256"/>
      <c r="AJ20" s="256"/>
      <c r="AK20" s="256"/>
      <c r="AL20" s="256"/>
      <c r="AM20" s="541" t="s">
        <v>2226</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44</v>
      </c>
      <c r="C21" s="544" t="s">
        <v>2227</v>
      </c>
      <c r="D21" s="545"/>
      <c r="E21" s="545"/>
      <c r="F21" s="545"/>
      <c r="G21" s="545"/>
      <c r="H21" s="545"/>
      <c r="I21" s="545"/>
      <c r="J21" s="545"/>
      <c r="K21" s="545"/>
      <c r="L21" s="545"/>
      <c r="M21" s="545"/>
      <c r="N21" s="545"/>
      <c r="O21" s="545"/>
      <c r="P21" s="545"/>
      <c r="Q21" s="546">
        <f>Q18-Q20</f>
        <v>11660620</v>
      </c>
      <c r="R21" s="547"/>
      <c r="S21" s="547"/>
      <c r="T21" s="547"/>
      <c r="U21" s="547"/>
      <c r="V21" s="548"/>
      <c r="W21" s="286" t="s">
        <v>36</v>
      </c>
      <c r="X21" s="172" t="s">
        <v>43</v>
      </c>
      <c r="Y21" s="549" t="str">
        <f>IFERROR(IF(Q22&gt;=Q21,"○","×"),"")</f>
        <v>×</v>
      </c>
      <c r="Z21" s="256"/>
      <c r="AA21" s="256"/>
      <c r="AB21" s="256"/>
      <c r="AC21" s="256"/>
      <c r="AD21" s="256"/>
      <c r="AE21" s="256"/>
      <c r="AF21" s="256"/>
      <c r="AG21" s="256"/>
      <c r="AH21" s="256"/>
      <c r="AI21" s="256"/>
      <c r="AJ21" s="256"/>
      <c r="AK21" s="256"/>
      <c r="AL21" s="256"/>
      <c r="AM21" s="551" t="s">
        <v>2329</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45</v>
      </c>
      <c r="C22" s="544" t="s">
        <v>46</v>
      </c>
      <c r="D22" s="544"/>
      <c r="E22" s="544"/>
      <c r="F22" s="544"/>
      <c r="G22" s="544"/>
      <c r="H22" s="544"/>
      <c r="I22" s="544"/>
      <c r="J22" s="544"/>
      <c r="K22" s="544"/>
      <c r="L22" s="544"/>
      <c r="M22" s="544"/>
      <c r="N22" s="544"/>
      <c r="O22" s="544"/>
      <c r="P22" s="544"/>
      <c r="Q22" s="554">
        <v>11000000</v>
      </c>
      <c r="R22" s="555"/>
      <c r="S22" s="555"/>
      <c r="T22" s="555"/>
      <c r="U22" s="555"/>
      <c r="V22" s="556"/>
      <c r="W22" s="287" t="s">
        <v>36</v>
      </c>
      <c r="X22" s="172" t="s">
        <v>43</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47</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44" t="s">
        <v>2228</v>
      </c>
      <c r="D25" s="544"/>
      <c r="E25" s="544"/>
      <c r="F25" s="544"/>
      <c r="G25" s="544"/>
      <c r="H25" s="544"/>
      <c r="I25" s="544"/>
      <c r="J25" s="544"/>
      <c r="K25" s="544"/>
      <c r="L25" s="544"/>
      <c r="M25" s="544"/>
      <c r="N25" s="544"/>
      <c r="O25" s="544"/>
      <c r="P25" s="561"/>
      <c r="Q25" s="940">
        <f>Q19-Q20</f>
        <v>3092094</v>
      </c>
      <c r="R25" s="941"/>
      <c r="S25" s="941"/>
      <c r="T25" s="941"/>
      <c r="U25" s="941"/>
      <c r="V25" s="941"/>
      <c r="W25" s="277" t="s">
        <v>36</v>
      </c>
      <c r="X25" s="172" t="s">
        <v>43</v>
      </c>
      <c r="Y25" s="705" t="str">
        <f>IFERROR(IF(Q25&lt;=0,"",IF(Q26&gt;=Q25,"○","△")),"")</f>
        <v>△</v>
      </c>
      <c r="Z25" s="172" t="s">
        <v>43</v>
      </c>
      <c r="AA25" s="549" t="str">
        <f>IFERROR(IF(Y25="△",IF(Q28&gt;=Q25,"○","×"),""),"")</f>
        <v>○</v>
      </c>
      <c r="AB25" s="256"/>
      <c r="AC25" s="256"/>
      <c r="AD25" s="256"/>
      <c r="AE25" s="256"/>
      <c r="AF25" s="256"/>
      <c r="AG25" s="256"/>
      <c r="AH25" s="256"/>
      <c r="AI25" s="256"/>
      <c r="AJ25" s="256"/>
      <c r="AK25" s="256"/>
      <c r="AL25" s="256"/>
    </row>
    <row r="26" spans="1:55" ht="37.5" customHeight="1" thickBot="1">
      <c r="A26" s="256"/>
      <c r="B26" s="285" t="s">
        <v>49</v>
      </c>
      <c r="C26" s="544" t="s">
        <v>2330</v>
      </c>
      <c r="D26" s="544"/>
      <c r="E26" s="544"/>
      <c r="F26" s="544"/>
      <c r="G26" s="544"/>
      <c r="H26" s="544"/>
      <c r="I26" s="544"/>
      <c r="J26" s="544"/>
      <c r="K26" s="544"/>
      <c r="L26" s="544"/>
      <c r="M26" s="544"/>
      <c r="N26" s="544"/>
      <c r="O26" s="544"/>
      <c r="P26" s="561"/>
      <c r="Q26" s="554">
        <v>2300000</v>
      </c>
      <c r="R26" s="555"/>
      <c r="S26" s="555"/>
      <c r="T26" s="555"/>
      <c r="U26" s="555"/>
      <c r="V26" s="556"/>
      <c r="W26" s="277" t="s">
        <v>36</v>
      </c>
      <c r="X26" s="172" t="s">
        <v>43</v>
      </c>
      <c r="Y26" s="706"/>
      <c r="Z26" s="172"/>
      <c r="AA26" s="942"/>
      <c r="AB26" s="256"/>
      <c r="AC26" s="256"/>
      <c r="AD26" s="256"/>
      <c r="AE26" s="256"/>
      <c r="AF26" s="256"/>
      <c r="AG26" s="256"/>
      <c r="AH26" s="256"/>
      <c r="AI26" s="256"/>
      <c r="AJ26" s="256"/>
      <c r="AK26" s="256"/>
      <c r="AL26" s="256"/>
    </row>
    <row r="27" spans="1:55" ht="26.25" customHeight="1" thickBot="1">
      <c r="A27" s="256"/>
      <c r="B27" s="285" t="s">
        <v>50</v>
      </c>
      <c r="C27" s="544" t="s">
        <v>2229</v>
      </c>
      <c r="D27" s="544"/>
      <c r="E27" s="544"/>
      <c r="F27" s="544"/>
      <c r="G27" s="544"/>
      <c r="H27" s="544"/>
      <c r="I27" s="544"/>
      <c r="J27" s="544"/>
      <c r="K27" s="544"/>
      <c r="L27" s="544"/>
      <c r="M27" s="544"/>
      <c r="N27" s="544"/>
      <c r="O27" s="544"/>
      <c r="P27" s="561"/>
      <c r="Q27" s="554">
        <v>1600000</v>
      </c>
      <c r="R27" s="555"/>
      <c r="S27" s="555"/>
      <c r="T27" s="555"/>
      <c r="U27" s="555"/>
      <c r="V27" s="556"/>
      <c r="W27" s="277" t="s">
        <v>36</v>
      </c>
      <c r="X27" s="172"/>
      <c r="Y27" s="172"/>
      <c r="Z27" s="172"/>
      <c r="AA27" s="942"/>
      <c r="AB27" s="256"/>
      <c r="AC27" s="256"/>
      <c r="AD27" s="256"/>
      <c r="AE27" s="256"/>
      <c r="AF27" s="256"/>
      <c r="AG27" s="256"/>
      <c r="AH27" s="256"/>
      <c r="AI27" s="256"/>
      <c r="AJ27" s="256"/>
      <c r="AK27" s="256"/>
      <c r="AL27" s="256"/>
      <c r="AM27" s="631" t="s">
        <v>2331</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51</v>
      </c>
      <c r="C28" s="544" t="s">
        <v>2230</v>
      </c>
      <c r="D28" s="544"/>
      <c r="E28" s="544"/>
      <c r="F28" s="544"/>
      <c r="G28" s="544"/>
      <c r="H28" s="544"/>
      <c r="I28" s="544"/>
      <c r="J28" s="544"/>
      <c r="K28" s="544"/>
      <c r="L28" s="544"/>
      <c r="M28" s="544"/>
      <c r="N28" s="544"/>
      <c r="O28" s="544"/>
      <c r="P28" s="561"/>
      <c r="Q28" s="936">
        <f>Q26+Q27</f>
        <v>3900000</v>
      </c>
      <c r="R28" s="937"/>
      <c r="S28" s="937"/>
      <c r="T28" s="937"/>
      <c r="U28" s="937"/>
      <c r="V28" s="938"/>
      <c r="W28" s="277" t="s">
        <v>36</v>
      </c>
      <c r="X28" s="256"/>
      <c r="Y28" s="256"/>
      <c r="Z28" s="256" t="s">
        <v>43</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939" t="s">
        <v>2395</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32</v>
      </c>
      <c r="C32" s="939" t="s">
        <v>2231</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32</v>
      </c>
      <c r="C33" s="939" t="s">
        <v>2232</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32</v>
      </c>
      <c r="C34" s="939" t="s">
        <v>2332</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933" t="b">
        <v>1</v>
      </c>
      <c r="C37" s="934"/>
      <c r="D37" s="833" t="s">
        <v>52</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43</v>
      </c>
      <c r="AB37" s="284" t="str">
        <f>IFERROR(IF(AM36=TRUE,"○","×"),"")</f>
        <v>○</v>
      </c>
      <c r="AC37" s="172"/>
      <c r="AD37" s="172"/>
      <c r="AE37" s="172"/>
      <c r="AF37" s="172"/>
      <c r="AG37" s="172"/>
      <c r="AH37" s="172"/>
      <c r="AI37" s="172"/>
      <c r="AJ37" s="172"/>
      <c r="AK37" s="172"/>
      <c r="AL37" s="256"/>
      <c r="AM37" s="551" t="s">
        <v>53</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834" t="s">
        <v>2233</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32</v>
      </c>
      <c r="C41" s="834" t="s">
        <v>54</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2333</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56</v>
      </c>
      <c r="C43" s="924"/>
      <c r="D43" s="924"/>
      <c r="E43" s="924"/>
      <c r="F43" s="924"/>
      <c r="G43" s="924"/>
      <c r="H43" s="924"/>
      <c r="I43" s="924"/>
      <c r="J43" s="924"/>
      <c r="K43" s="924"/>
      <c r="L43" s="924"/>
      <c r="M43" s="924"/>
      <c r="N43" s="925"/>
      <c r="O43" s="926" t="s">
        <v>57</v>
      </c>
      <c r="P43" s="927"/>
      <c r="Q43" s="928">
        <v>6</v>
      </c>
      <c r="R43" s="928"/>
      <c r="S43" s="297" t="s">
        <v>58</v>
      </c>
      <c r="T43" s="929">
        <v>6</v>
      </c>
      <c r="U43" s="930"/>
      <c r="V43" s="298" t="s">
        <v>59</v>
      </c>
      <c r="W43" s="931" t="s">
        <v>60</v>
      </c>
      <c r="X43" s="931"/>
      <c r="Y43" s="931" t="s">
        <v>57</v>
      </c>
      <c r="Z43" s="932"/>
      <c r="AA43" s="929">
        <v>7</v>
      </c>
      <c r="AB43" s="930"/>
      <c r="AC43" s="299" t="s">
        <v>58</v>
      </c>
      <c r="AD43" s="929">
        <v>5</v>
      </c>
      <c r="AE43" s="930"/>
      <c r="AF43" s="298" t="s">
        <v>59</v>
      </c>
      <c r="AG43" s="298" t="s">
        <v>61</v>
      </c>
      <c r="AH43" s="298">
        <f>IF(Q43&gt;=1,(AA43*12+AD43)-(Q43*12+T43)+1,"")</f>
        <v>12</v>
      </c>
      <c r="AI43" s="931" t="s">
        <v>62</v>
      </c>
      <c r="AJ43" s="931"/>
      <c r="AK43" s="300" t="s">
        <v>63</v>
      </c>
      <c r="AL43" s="256"/>
      <c r="AM43" s="289"/>
      <c r="BB43" s="294"/>
    </row>
    <row r="44" spans="1:55" s="266" customFormat="1" ht="25.5" customHeight="1" thickBot="1">
      <c r="A44" s="265"/>
      <c r="B44" s="913" t="s">
        <v>64</v>
      </c>
      <c r="C44" s="914"/>
      <c r="D44" s="914"/>
      <c r="E44" s="914"/>
      <c r="F44" s="301" t="b">
        <v>1</v>
      </c>
      <c r="G44" s="915" t="s">
        <v>65</v>
      </c>
      <c r="H44" s="916"/>
      <c r="I44" s="917"/>
      <c r="J44" s="302" t="b">
        <v>0</v>
      </c>
      <c r="K44" s="915" t="s">
        <v>66</v>
      </c>
      <c r="L44" s="916"/>
      <c r="M44" s="916"/>
      <c r="N44" s="916"/>
      <c r="O44" s="696"/>
      <c r="P44" s="303" t="b">
        <v>0</v>
      </c>
      <c r="Q44" s="918" t="s">
        <v>67</v>
      </c>
      <c r="R44" s="919"/>
      <c r="S44" s="919"/>
      <c r="T44" s="919"/>
      <c r="U44" s="919"/>
      <c r="V44" s="920"/>
      <c r="W44" s="303"/>
      <c r="X44" s="918" t="s">
        <v>68</v>
      </c>
      <c r="Y44" s="919"/>
      <c r="Z44" s="920"/>
      <c r="AA44" s="303" t="b">
        <v>1</v>
      </c>
      <c r="AB44" s="921" t="s">
        <v>69</v>
      </c>
      <c r="AC44" s="922"/>
      <c r="AD44" s="304" t="s">
        <v>8</v>
      </c>
      <c r="AE44" s="896"/>
      <c r="AF44" s="896"/>
      <c r="AG44" s="896"/>
      <c r="AH44" s="896"/>
      <c r="AI44" s="896"/>
      <c r="AJ44" s="753" t="s">
        <v>70</v>
      </c>
      <c r="AK44" s="897"/>
      <c r="AL44" s="265"/>
      <c r="AM44" s="645" t="s">
        <v>2151</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71</v>
      </c>
      <c r="C45" s="892"/>
      <c r="D45" s="892"/>
      <c r="E45" s="892"/>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898"/>
      <c r="Z46" s="898"/>
      <c r="AA46" s="898"/>
      <c r="AB46" s="898"/>
      <c r="AC46" s="898"/>
      <c r="AD46" s="898"/>
      <c r="AE46" s="898"/>
      <c r="AF46" s="898"/>
      <c r="AG46" s="898"/>
      <c r="AH46" s="898"/>
      <c r="AI46" s="898"/>
      <c r="AJ46" s="898"/>
      <c r="AK46" s="313" t="s">
        <v>74</v>
      </c>
      <c r="AL46" s="265"/>
      <c r="AM46" s="631" t="s">
        <v>2151</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t="s">
        <v>76</v>
      </c>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2236</v>
      </c>
      <c r="AR49" s="162" t="b">
        <v>0</v>
      </c>
      <c r="AS49" s="732" t="s">
        <v>2234</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2237</v>
      </c>
      <c r="AO50" s="732"/>
      <c r="AP50" s="732"/>
      <c r="AR50" s="162" t="b">
        <v>1</v>
      </c>
      <c r="AS50" s="732" t="s">
        <v>2235</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66</v>
      </c>
      <c r="AO51" s="732"/>
      <c r="AP51" s="732"/>
      <c r="AR51" s="162" t="b">
        <v>0</v>
      </c>
      <c r="AS51" s="732" t="s">
        <v>69</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1</v>
      </c>
      <c r="AN52" s="732" t="s">
        <v>67</v>
      </c>
      <c r="AO52" s="732"/>
      <c r="AP52" s="732"/>
      <c r="AR52" s="162" t="b">
        <v>1</v>
      </c>
      <c r="AS52" s="732" t="s">
        <v>2238</v>
      </c>
      <c r="AT52" s="732"/>
    </row>
    <row r="53" spans="1:59" s="266" customFormat="1" ht="18.75" customHeight="1">
      <c r="A53" s="265"/>
      <c r="B53" s="893"/>
      <c r="C53" s="758"/>
      <c r="D53" s="758"/>
      <c r="E53" s="758"/>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732" t="s">
        <v>68</v>
      </c>
      <c r="AO53" s="732"/>
      <c r="AP53" s="732"/>
      <c r="AQ53" s="258"/>
      <c r="AR53" s="162" t="b">
        <v>0</v>
      </c>
      <c r="AS53" s="732" t="s">
        <v>83</v>
      </c>
      <c r="AT53" s="732"/>
      <c r="AV53" s="258"/>
      <c r="AW53" s="258"/>
      <c r="AX53" s="258"/>
      <c r="AY53" s="258"/>
      <c r="AZ53" s="258"/>
      <c r="BG53" s="258"/>
    </row>
    <row r="54" spans="1:59" ht="18.75" customHeight="1">
      <c r="A54" s="256"/>
      <c r="B54" s="894"/>
      <c r="C54" s="895"/>
      <c r="D54" s="895"/>
      <c r="E54" s="895"/>
      <c r="F54" s="319" t="s">
        <v>78</v>
      </c>
      <c r="G54" s="320"/>
      <c r="H54" s="320"/>
      <c r="I54" s="320"/>
      <c r="J54" s="320"/>
      <c r="K54" s="320"/>
      <c r="L54" s="320"/>
      <c r="M54" s="870" t="s">
        <v>79</v>
      </c>
      <c r="N54" s="871"/>
      <c r="O54" s="871"/>
      <c r="P54" s="871">
        <v>30</v>
      </c>
      <c r="Q54" s="871"/>
      <c r="R54" s="315" t="s">
        <v>80</v>
      </c>
      <c r="S54" s="871">
        <v>4</v>
      </c>
      <c r="T54" s="871"/>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732" t="s">
        <v>69</v>
      </c>
      <c r="AO54" s="732"/>
      <c r="AP54" s="732"/>
      <c r="AR54" s="162" t="b">
        <v>1</v>
      </c>
      <c r="AS54" s="732" t="s">
        <v>2239</v>
      </c>
      <c r="AT54" s="732"/>
    </row>
    <row r="55" spans="1:59" ht="24.75" customHeight="1">
      <c r="A55" s="256"/>
      <c r="B55" s="872" t="s">
        <v>84</v>
      </c>
      <c r="C55" s="873"/>
      <c r="D55" s="873"/>
      <c r="E55" s="874"/>
      <c r="F55" s="878"/>
      <c r="G55" s="880" t="s">
        <v>85</v>
      </c>
      <c r="H55" s="881"/>
      <c r="I55" s="882"/>
      <c r="J55" s="880" t="s">
        <v>86</v>
      </c>
      <c r="K55" s="881"/>
      <c r="L55" s="881"/>
      <c r="M55" s="886"/>
      <c r="N55" s="887" t="s">
        <v>2334</v>
      </c>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87</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2240</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37</v>
      </c>
      <c r="C60" s="856" t="s">
        <v>88</v>
      </c>
      <c r="D60" s="857"/>
      <c r="E60" s="857"/>
      <c r="F60" s="857"/>
      <c r="G60" s="857"/>
      <c r="H60" s="857"/>
      <c r="I60" s="857"/>
      <c r="J60" s="857"/>
      <c r="K60" s="857"/>
      <c r="L60" s="857"/>
      <c r="M60" s="857"/>
      <c r="N60" s="857"/>
      <c r="O60" s="857"/>
      <c r="P60" s="857"/>
      <c r="Q60" s="857"/>
      <c r="R60" s="857"/>
      <c r="S60" s="858"/>
      <c r="T60" s="859">
        <f>SUM('別紙様式6-2 事業所個票１:事業所個票10'!$BN$51)</f>
        <v>5302660</v>
      </c>
      <c r="U60" s="860"/>
      <c r="V60" s="860"/>
      <c r="W60" s="860"/>
      <c r="X60" s="860"/>
      <c r="Y60" s="861"/>
      <c r="Z60" s="286" t="s">
        <v>36</v>
      </c>
      <c r="AA60" s="275" t="s">
        <v>43</v>
      </c>
      <c r="AB60" s="862" t="str">
        <f>IFERROR(IF(T61&gt;=T60,"○","×"),"")</f>
        <v>×</v>
      </c>
      <c r="AC60" s="327"/>
      <c r="AD60" s="328"/>
      <c r="AE60" s="328"/>
      <c r="AF60" s="328"/>
      <c r="AG60" s="328"/>
      <c r="AH60" s="328"/>
      <c r="AI60" s="328"/>
      <c r="AJ60" s="328"/>
      <c r="AK60" s="328"/>
      <c r="AL60" s="256"/>
      <c r="AM60" s="631" t="s">
        <v>2241</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44</v>
      </c>
      <c r="C61" s="864" t="s">
        <v>89</v>
      </c>
      <c r="D61" s="865"/>
      <c r="E61" s="865"/>
      <c r="F61" s="865"/>
      <c r="G61" s="865"/>
      <c r="H61" s="865"/>
      <c r="I61" s="865"/>
      <c r="J61" s="865"/>
      <c r="K61" s="865"/>
      <c r="L61" s="865"/>
      <c r="M61" s="865"/>
      <c r="N61" s="865"/>
      <c r="O61" s="865"/>
      <c r="P61" s="865"/>
      <c r="Q61" s="865"/>
      <c r="R61" s="865"/>
      <c r="S61" s="866"/>
      <c r="T61" s="867">
        <v>5000000</v>
      </c>
      <c r="U61" s="868"/>
      <c r="V61" s="868"/>
      <c r="W61" s="868"/>
      <c r="X61" s="868"/>
      <c r="Y61" s="869"/>
      <c r="Z61" s="277" t="s">
        <v>36</v>
      </c>
      <c r="AA61" s="275" t="s">
        <v>43</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834" t="s">
        <v>2335</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2336</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92</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36</v>
      </c>
      <c r="Z67" s="334" t="s">
        <v>43</v>
      </c>
      <c r="AA67" s="335"/>
      <c r="AB67" s="256"/>
      <c r="AC67" s="256"/>
      <c r="AD67" s="256"/>
      <c r="AE67" s="256"/>
      <c r="AF67" s="256"/>
      <c r="AG67" s="256" t="s">
        <v>43</v>
      </c>
      <c r="AH67" s="336" t="str">
        <f>IF(T68&lt;T67,"×","")</f>
        <v/>
      </c>
      <c r="AI67" s="256"/>
      <c r="AJ67" s="256"/>
      <c r="AK67" s="256"/>
      <c r="AL67" s="256"/>
      <c r="AM67" s="645" t="s">
        <v>2337</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2338</v>
      </c>
      <c r="C68" s="847"/>
      <c r="D68" s="847"/>
      <c r="E68" s="847"/>
      <c r="F68" s="847"/>
      <c r="G68" s="847"/>
      <c r="H68" s="847"/>
      <c r="I68" s="847"/>
      <c r="J68" s="847"/>
      <c r="K68" s="847"/>
      <c r="L68" s="847"/>
      <c r="M68" s="847"/>
      <c r="N68" s="847"/>
      <c r="O68" s="847"/>
      <c r="P68" s="847"/>
      <c r="Q68" s="847"/>
      <c r="R68" s="847"/>
      <c r="S68" s="847"/>
      <c r="T68" s="848">
        <v>530000</v>
      </c>
      <c r="U68" s="849"/>
      <c r="V68" s="849"/>
      <c r="W68" s="849"/>
      <c r="X68" s="850"/>
      <c r="Y68" s="337" t="s">
        <v>36</v>
      </c>
      <c r="Z68" s="256"/>
      <c r="AA68" s="338" t="s">
        <v>73</v>
      </c>
      <c r="AB68" s="851">
        <f>IFERROR(T69/T67*100,0)</f>
        <v>0</v>
      </c>
      <c r="AC68" s="852"/>
      <c r="AD68" s="853"/>
      <c r="AE68" s="339" t="s">
        <v>93</v>
      </c>
      <c r="AF68" s="339" t="s">
        <v>74</v>
      </c>
      <c r="AG68" s="256" t="s">
        <v>43</v>
      </c>
      <c r="AH68" s="284" t="str">
        <f>IF(T67=0,"",(IF(AB68&gt;=200/3,"○","×")))</f>
        <v/>
      </c>
      <c r="AI68" s="322"/>
      <c r="AJ68" s="322"/>
      <c r="AK68" s="322"/>
      <c r="AL68" s="256"/>
      <c r="AM68" s="645" t="s">
        <v>2339</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2340</v>
      </c>
      <c r="D69" s="838"/>
      <c r="E69" s="838"/>
      <c r="F69" s="838"/>
      <c r="G69" s="838"/>
      <c r="H69" s="838"/>
      <c r="I69" s="838"/>
      <c r="J69" s="838"/>
      <c r="K69" s="838"/>
      <c r="L69" s="838"/>
      <c r="M69" s="838"/>
      <c r="N69" s="838"/>
      <c r="O69" s="838"/>
      <c r="P69" s="838"/>
      <c r="Q69" s="838"/>
      <c r="R69" s="838"/>
      <c r="S69" s="838"/>
      <c r="T69" s="840">
        <v>400000</v>
      </c>
      <c r="U69" s="841"/>
      <c r="V69" s="841"/>
      <c r="W69" s="841"/>
      <c r="X69" s="842"/>
      <c r="Y69" s="341" t="s">
        <v>36</v>
      </c>
      <c r="Z69" s="342" t="s">
        <v>43</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73</v>
      </c>
      <c r="U70" s="797">
        <f>T69/10</f>
        <v>40000</v>
      </c>
      <c r="V70" s="797"/>
      <c r="W70" s="797"/>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94</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85" t="s">
        <v>2341</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1</v>
      </c>
      <c r="AN74" s="732" t="s">
        <v>2242</v>
      </c>
      <c r="AO74" s="732"/>
      <c r="AP74" s="732"/>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2342</v>
      </c>
      <c r="F75" s="832"/>
      <c r="G75" s="832"/>
      <c r="H75" s="832"/>
      <c r="I75" s="832"/>
      <c r="J75" s="832"/>
      <c r="K75" s="832"/>
      <c r="L75" s="832"/>
      <c r="M75" s="832"/>
      <c r="N75" s="832"/>
      <c r="O75" s="832"/>
      <c r="P75" s="832"/>
      <c r="Q75" s="832"/>
      <c r="R75" s="832"/>
      <c r="S75" s="832"/>
      <c r="T75" s="832"/>
      <c r="U75" s="832"/>
      <c r="V75" s="832"/>
      <c r="W75" s="832"/>
      <c r="X75" s="833"/>
      <c r="Y75" s="172" t="s">
        <v>43</v>
      </c>
      <c r="Z75" s="284" t="str">
        <f>IF(AR74&lt;&gt;"該当","",IF(AM74=TRUE,"○","×"))</f>
        <v>○</v>
      </c>
      <c r="AA75" s="352"/>
      <c r="AB75" s="352"/>
      <c r="AC75" s="352"/>
      <c r="AD75" s="352"/>
      <c r="AE75" s="352"/>
      <c r="AF75" s="352"/>
      <c r="AG75" s="352"/>
      <c r="AH75" s="352"/>
      <c r="AI75" s="352"/>
      <c r="AJ75" s="352"/>
      <c r="AK75" s="352"/>
      <c r="AL75" s="352"/>
      <c r="AM75" s="645" t="s">
        <v>91</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834" t="s">
        <v>2344</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96</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231434</v>
      </c>
      <c r="V79" s="837"/>
      <c r="W79" s="837"/>
      <c r="X79" s="837"/>
      <c r="Y79" s="837"/>
      <c r="Z79" s="357" t="s">
        <v>36</v>
      </c>
      <c r="AA79" s="275" t="s">
        <v>43</v>
      </c>
      <c r="AB79" s="54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97</v>
      </c>
      <c r="D80" s="690"/>
      <c r="E80" s="690"/>
      <c r="F80" s="690"/>
      <c r="G80" s="690"/>
      <c r="H80" s="690"/>
      <c r="I80" s="690"/>
      <c r="J80" s="690"/>
      <c r="K80" s="690"/>
      <c r="L80" s="690"/>
      <c r="M80" s="690"/>
      <c r="N80" s="690"/>
      <c r="O80" s="690"/>
      <c r="P80" s="690"/>
      <c r="Q80" s="690"/>
      <c r="R80" s="690"/>
      <c r="S80" s="690"/>
      <c r="T80" s="691"/>
      <c r="U80" s="836">
        <f>U81+U86</f>
        <v>336000</v>
      </c>
      <c r="V80" s="837"/>
      <c r="W80" s="837"/>
      <c r="X80" s="837"/>
      <c r="Y80" s="837"/>
      <c r="Z80" s="333" t="s">
        <v>36</v>
      </c>
      <c r="AA80" s="275" t="s">
        <v>43</v>
      </c>
      <c r="AB80" s="550"/>
      <c r="AC80" s="275"/>
      <c r="AD80" s="275"/>
      <c r="AE80" s="275"/>
      <c r="AF80" s="275"/>
      <c r="AG80" s="275"/>
      <c r="AH80" s="322"/>
      <c r="AI80" s="322"/>
      <c r="AJ80" s="322"/>
      <c r="AK80" s="322"/>
      <c r="AL80" s="322"/>
      <c r="AM80" s="358"/>
    </row>
    <row r="81" spans="1:55" ht="9.75" customHeight="1" thickBot="1">
      <c r="A81" s="256"/>
      <c r="B81" s="356"/>
      <c r="C81" s="803" t="s">
        <v>98</v>
      </c>
      <c r="D81" s="802"/>
      <c r="E81" s="806" t="s">
        <v>99</v>
      </c>
      <c r="F81" s="807"/>
      <c r="G81" s="807"/>
      <c r="H81" s="807"/>
      <c r="I81" s="807"/>
      <c r="J81" s="807"/>
      <c r="K81" s="807"/>
      <c r="L81" s="807"/>
      <c r="M81" s="807"/>
      <c r="N81" s="807"/>
      <c r="O81" s="807"/>
      <c r="P81" s="807"/>
      <c r="Q81" s="807"/>
      <c r="R81" s="807"/>
      <c r="S81" s="807"/>
      <c r="T81" s="808"/>
      <c r="U81" s="812">
        <v>186000</v>
      </c>
      <c r="V81" s="813"/>
      <c r="W81" s="813"/>
      <c r="X81" s="813"/>
      <c r="Y81" s="814"/>
      <c r="Z81" s="825" t="s">
        <v>36</v>
      </c>
      <c r="AA81" s="796" t="s">
        <v>43</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73</v>
      </c>
      <c r="AC82" s="818">
        <f>IFERROR(U83/U81*100,0)</f>
        <v>75.268817204301072</v>
      </c>
      <c r="AD82" s="819"/>
      <c r="AE82" s="820"/>
      <c r="AF82" s="824" t="s">
        <v>93</v>
      </c>
      <c r="AG82" s="824" t="s">
        <v>74</v>
      </c>
      <c r="AH82" s="775" t="s">
        <v>43</v>
      </c>
      <c r="AI82" s="549" t="s">
        <v>2422</v>
      </c>
      <c r="AJ82" s="322"/>
      <c r="AK82" s="256"/>
      <c r="AL82" s="322"/>
      <c r="AM82" s="776" t="s">
        <v>2345</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2346</v>
      </c>
      <c r="G83" s="783"/>
      <c r="H83" s="783"/>
      <c r="I83" s="783"/>
      <c r="J83" s="783"/>
      <c r="K83" s="783"/>
      <c r="L83" s="783"/>
      <c r="M83" s="783"/>
      <c r="N83" s="783"/>
      <c r="O83" s="783"/>
      <c r="P83" s="783"/>
      <c r="Q83" s="783"/>
      <c r="R83" s="783"/>
      <c r="S83" s="783"/>
      <c r="T83" s="783"/>
      <c r="U83" s="788">
        <v>140000</v>
      </c>
      <c r="V83" s="789"/>
      <c r="W83" s="789"/>
      <c r="X83" s="789"/>
      <c r="Y83" s="790"/>
      <c r="Z83" s="827" t="s">
        <v>36</v>
      </c>
      <c r="AA83" s="796" t="s">
        <v>43</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73</v>
      </c>
      <c r="V85" s="829">
        <f>U83/2</f>
        <v>70000</v>
      </c>
      <c r="W85" s="829"/>
      <c r="X85" s="829"/>
      <c r="Y85" s="101" t="s">
        <v>36</v>
      </c>
      <c r="Z85" s="3" t="s">
        <v>74</v>
      </c>
      <c r="AA85" s="102"/>
      <c r="AB85" s="343"/>
      <c r="AC85" s="343"/>
      <c r="AD85" s="344"/>
      <c r="AE85" s="798"/>
      <c r="AF85" s="798"/>
      <c r="AG85" s="339"/>
      <c r="AH85" s="256"/>
      <c r="AI85" s="348"/>
      <c r="AJ85" s="322"/>
      <c r="AK85" s="322"/>
      <c r="AL85" s="322"/>
      <c r="AM85" s="358"/>
    </row>
    <row r="86" spans="1:55" ht="9.75" customHeight="1" thickBot="1">
      <c r="A86" s="256"/>
      <c r="B86" s="356"/>
      <c r="C86" s="799" t="s">
        <v>100</v>
      </c>
      <c r="D86" s="800"/>
      <c r="E86" s="806" t="s">
        <v>101</v>
      </c>
      <c r="F86" s="807"/>
      <c r="G86" s="807"/>
      <c r="H86" s="807"/>
      <c r="I86" s="807"/>
      <c r="J86" s="807"/>
      <c r="K86" s="807"/>
      <c r="L86" s="807"/>
      <c r="M86" s="807"/>
      <c r="N86" s="807"/>
      <c r="O86" s="807"/>
      <c r="P86" s="807"/>
      <c r="Q86" s="807"/>
      <c r="R86" s="807"/>
      <c r="S86" s="807"/>
      <c r="T86" s="808"/>
      <c r="U86" s="812">
        <v>150000</v>
      </c>
      <c r="V86" s="813"/>
      <c r="W86" s="813"/>
      <c r="X86" s="813"/>
      <c r="Y86" s="814"/>
      <c r="Z86" s="815" t="s">
        <v>36</v>
      </c>
      <c r="AA86" s="796" t="s">
        <v>43</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73</v>
      </c>
      <c r="AC87" s="818">
        <f>IFERROR(U88/U86*100,0)</f>
        <v>83.333333333333343</v>
      </c>
      <c r="AD87" s="819"/>
      <c r="AE87" s="820"/>
      <c r="AF87" s="824" t="s">
        <v>93</v>
      </c>
      <c r="AG87" s="824" t="s">
        <v>74</v>
      </c>
      <c r="AH87" s="775" t="s">
        <v>43</v>
      </c>
      <c r="AI87" s="549" t="s">
        <v>2422</v>
      </c>
      <c r="AJ87" s="322"/>
      <c r="AK87" s="322"/>
      <c r="AL87" s="322"/>
      <c r="AM87" s="776" t="s">
        <v>2347</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2348</v>
      </c>
      <c r="G88" s="783"/>
      <c r="H88" s="783"/>
      <c r="I88" s="783"/>
      <c r="J88" s="783"/>
      <c r="K88" s="783"/>
      <c r="L88" s="783"/>
      <c r="M88" s="783"/>
      <c r="N88" s="783"/>
      <c r="O88" s="783"/>
      <c r="P88" s="783"/>
      <c r="Q88" s="783"/>
      <c r="R88" s="783"/>
      <c r="S88" s="783"/>
      <c r="T88" s="783"/>
      <c r="U88" s="788">
        <v>125000</v>
      </c>
      <c r="V88" s="789"/>
      <c r="W88" s="789"/>
      <c r="X88" s="789"/>
      <c r="Y88" s="790"/>
      <c r="Z88" s="794" t="s">
        <v>36</v>
      </c>
      <c r="AA88" s="796" t="s">
        <v>43</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73</v>
      </c>
      <c r="V90" s="797">
        <f>U88/2</f>
        <v>62500</v>
      </c>
      <c r="W90" s="797"/>
      <c r="X90" s="797"/>
      <c r="Y90" s="100" t="s">
        <v>36</v>
      </c>
      <c r="Z90" s="4" t="s">
        <v>74</v>
      </c>
      <c r="AA90" s="102"/>
      <c r="AB90" s="343"/>
      <c r="AC90" s="344"/>
      <c r="AD90" s="798"/>
      <c r="AE90" s="798"/>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103</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3.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該当</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3.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72" t="str">
        <f>IF(SUM('別紙様式6-2 事業所個票１:事業所個票10'!CI4)=0,"該当","")</f>
        <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108</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109</v>
      </c>
      <c r="F98" s="753"/>
      <c r="G98" s="753"/>
      <c r="H98" s="753"/>
      <c r="I98" s="753"/>
      <c r="J98" s="753"/>
      <c r="K98" s="753"/>
      <c r="L98" s="753"/>
      <c r="M98" s="753"/>
      <c r="N98" s="753"/>
      <c r="O98" s="753"/>
      <c r="P98" s="753"/>
      <c r="Q98" s="753"/>
      <c r="R98" s="75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732" t="s">
        <v>2242</v>
      </c>
      <c r="AO99" s="732"/>
      <c r="AP99" s="732"/>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2243</v>
      </c>
      <c r="AO100" s="732"/>
      <c r="AP100" s="732"/>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116</v>
      </c>
      <c r="D103" s="737"/>
      <c r="E103" s="737"/>
      <c r="F103" s="737"/>
      <c r="G103" s="737"/>
      <c r="H103" s="737"/>
      <c r="I103" s="737"/>
      <c r="J103" s="737"/>
      <c r="K103" s="737"/>
      <c r="L103" s="325"/>
      <c r="M103" s="698"/>
      <c r="N103" s="699"/>
      <c r="O103" s="769" t="s">
        <v>117</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
      </c>
      <c r="AL103" s="265"/>
      <c r="AM103" s="686" t="s">
        <v>2152</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118</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119</v>
      </c>
      <c r="F106" s="753"/>
      <c r="G106" s="753"/>
      <c r="H106" s="753"/>
      <c r="I106" s="753"/>
      <c r="J106" s="753"/>
      <c r="K106" s="753"/>
      <c r="L106" s="753"/>
      <c r="M106" s="753"/>
      <c r="N106" s="753"/>
      <c r="O106" s="753"/>
      <c r="P106" s="753"/>
      <c r="Q106" s="753"/>
      <c r="R106" s="75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55"/>
      <c r="C107" s="381" t="s">
        <v>110</v>
      </c>
      <c r="D107" s="756" t="s">
        <v>120</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2242</v>
      </c>
      <c r="AO107" s="732"/>
      <c r="AP107" s="732"/>
      <c r="AQ107" s="258"/>
      <c r="AR107" s="162" t="b">
        <v>0</v>
      </c>
      <c r="AS107" s="732" t="s">
        <v>2244</v>
      </c>
      <c r="AT107" s="732"/>
      <c r="AU107" s="732"/>
    </row>
    <row r="108" spans="1:55" s="266" customFormat="1" ht="25.5" customHeight="1" thickBot="1">
      <c r="A108" s="265"/>
      <c r="B108" s="755"/>
      <c r="C108" s="707"/>
      <c r="D108" s="709" t="s">
        <v>121</v>
      </c>
      <c r="E108" s="710"/>
      <c r="F108" s="710"/>
      <c r="G108" s="710"/>
      <c r="H108" s="742"/>
      <c r="I108" s="744" t="s">
        <v>37</v>
      </c>
      <c r="J108" s="746" t="s">
        <v>122</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1</v>
      </c>
      <c r="AN108" s="732" t="s">
        <v>2243</v>
      </c>
      <c r="AO108" s="732"/>
      <c r="AP108" s="732"/>
      <c r="AQ108" s="402"/>
      <c r="AR108" s="162" t="b">
        <v>0</v>
      </c>
      <c r="AS108" s="732" t="s">
        <v>2245</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t="s">
        <v>2349</v>
      </c>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2350</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44</v>
      </c>
      <c r="J110" s="403" t="s">
        <v>123</v>
      </c>
      <c r="K110" s="404"/>
      <c r="L110" s="404"/>
      <c r="M110" s="404"/>
      <c r="N110" s="404"/>
      <c r="O110" s="404"/>
      <c r="P110" s="404"/>
      <c r="Q110" s="404"/>
      <c r="R110" s="404"/>
      <c r="S110" s="764" t="s">
        <v>124</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t="s">
        <v>2351</v>
      </c>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2352</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2353</v>
      </c>
      <c r="D114" s="737"/>
      <c r="E114" s="737"/>
      <c r="F114" s="737"/>
      <c r="G114" s="737"/>
      <c r="H114" s="737"/>
      <c r="I114" s="737"/>
      <c r="J114" s="737"/>
      <c r="K114" s="737"/>
      <c r="L114" s="325"/>
      <c r="M114" s="698"/>
      <c r="N114" s="699"/>
      <c r="O114" s="738" t="s">
        <v>126</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2153</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127</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732" t="s">
        <v>2244</v>
      </c>
      <c r="AT117" s="732"/>
      <c r="AU117" s="732"/>
    </row>
    <row r="118" spans="1:55" s="266" customFormat="1" ht="20.25" customHeight="1" thickBot="1">
      <c r="A118" s="265"/>
      <c r="B118" s="698"/>
      <c r="C118" s="699"/>
      <c r="D118" s="733" t="s">
        <v>119</v>
      </c>
      <c r="E118" s="733"/>
      <c r="F118" s="733"/>
      <c r="G118" s="733"/>
      <c r="H118" s="733"/>
      <c r="I118" s="733"/>
      <c r="J118" s="733"/>
      <c r="K118" s="733"/>
      <c r="L118" s="733"/>
      <c r="M118" s="733"/>
      <c r="N118" s="733"/>
      <c r="O118" s="733"/>
      <c r="P118" s="733"/>
      <c r="Q118" s="734"/>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732" t="s">
        <v>2242</v>
      </c>
      <c r="AO118" s="732"/>
      <c r="AP118" s="732"/>
      <c r="AR118" s="162" t="b">
        <v>0</v>
      </c>
      <c r="AS118" s="732" t="s">
        <v>2245</v>
      </c>
      <c r="AT118" s="732"/>
      <c r="AU118" s="732"/>
    </row>
    <row r="119" spans="1:55" s="266" customFormat="1" ht="28.5" customHeight="1" thickBot="1">
      <c r="A119" s="265"/>
      <c r="B119" s="381" t="s">
        <v>110</v>
      </c>
      <c r="C119" s="735" t="s">
        <v>129</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2243</v>
      </c>
      <c r="AO119" s="732"/>
      <c r="AP119" s="732"/>
      <c r="AR119" s="162" t="b">
        <v>0</v>
      </c>
      <c r="AS119" s="732" t="s">
        <v>2246</v>
      </c>
      <c r="AT119" s="732"/>
      <c r="AU119" s="732"/>
    </row>
    <row r="120" spans="1:55" s="266" customFormat="1" ht="25.5" customHeight="1">
      <c r="A120" s="265"/>
      <c r="B120" s="707"/>
      <c r="C120" s="709" t="s">
        <v>130</v>
      </c>
      <c r="D120" s="710"/>
      <c r="E120" s="710"/>
      <c r="F120" s="710"/>
      <c r="G120" s="417"/>
      <c r="H120" s="418" t="s">
        <v>37</v>
      </c>
      <c r="I120" s="715" t="s">
        <v>131</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2354</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44</v>
      </c>
      <c r="I121" s="726" t="s">
        <v>132</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45</v>
      </c>
      <c r="I122" s="729" t="s">
        <v>133</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112</v>
      </c>
      <c r="C123" s="694" t="s">
        <v>125</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2355</v>
      </c>
      <c r="C125" s="697"/>
      <c r="D125" s="697"/>
      <c r="E125" s="697"/>
      <c r="F125" s="697"/>
      <c r="G125" s="697"/>
      <c r="H125" s="697"/>
      <c r="I125" s="697"/>
      <c r="J125" s="697"/>
      <c r="K125" s="697"/>
      <c r="L125" s="325"/>
      <c r="M125" s="698"/>
      <c r="N125" s="699"/>
      <c r="O125" s="700" t="s">
        <v>134</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2154</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135</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137</v>
      </c>
      <c r="C129" s="924"/>
      <c r="D129" s="924"/>
      <c r="E129" s="924"/>
      <c r="F129" s="924"/>
      <c r="G129" s="924"/>
      <c r="H129" s="924"/>
      <c r="I129" s="924"/>
      <c r="J129" s="924"/>
      <c r="K129" s="924"/>
      <c r="L129" s="702" t="s">
        <v>2370</v>
      </c>
      <c r="M129" s="702"/>
      <c r="N129" s="702"/>
      <c r="O129" s="702"/>
      <c r="P129" s="702"/>
      <c r="Q129" s="702"/>
      <c r="R129" s="702"/>
      <c r="S129" s="702"/>
      <c r="T129" s="702"/>
      <c r="U129" s="702"/>
      <c r="V129" s="702"/>
      <c r="W129" s="702"/>
      <c r="X129" s="702"/>
      <c r="Y129" s="702"/>
      <c r="Z129" s="702"/>
      <c r="AA129" s="703"/>
      <c r="AB129" s="426">
        <f>SUM('別紙様式6-2 事業所個票１:事業所個票10'!AG37)</f>
        <v>3</v>
      </c>
      <c r="AC129" s="704" t="s">
        <v>2372</v>
      </c>
      <c r="AD129" s="705" t="str">
        <f>IF(AB130=0,"",IF(AB129&gt;=AB130,"○","×"))</f>
        <v>○</v>
      </c>
      <c r="AE129" s="256"/>
      <c r="AF129" s="256"/>
      <c r="AG129" s="256"/>
      <c r="AH129" s="256"/>
      <c r="AI129" s="256"/>
      <c r="AJ129" s="256"/>
      <c r="AK129" s="256"/>
      <c r="AL129" s="256"/>
      <c r="AM129" s="427" t="str">
        <f>IF(OR(AD129="×",AD131="×"),"×","")</f>
        <v>×</v>
      </c>
    </row>
    <row r="130" spans="1:56" ht="24.75" customHeight="1" thickBot="1">
      <c r="A130" s="256"/>
      <c r="B130" s="954"/>
      <c r="C130" s="955"/>
      <c r="D130" s="955"/>
      <c r="E130" s="955"/>
      <c r="F130" s="955"/>
      <c r="G130" s="955"/>
      <c r="H130" s="955"/>
      <c r="I130" s="955"/>
      <c r="J130" s="955"/>
      <c r="K130" s="955"/>
      <c r="L130" s="702" t="s">
        <v>2371</v>
      </c>
      <c r="M130" s="702"/>
      <c r="N130" s="702"/>
      <c r="O130" s="702"/>
      <c r="P130" s="702"/>
      <c r="Q130" s="702"/>
      <c r="R130" s="702"/>
      <c r="S130" s="702"/>
      <c r="T130" s="702"/>
      <c r="U130" s="702"/>
      <c r="V130" s="702"/>
      <c r="W130" s="702"/>
      <c r="X130" s="702"/>
      <c r="Y130" s="702"/>
      <c r="Z130" s="702"/>
      <c r="AA130" s="703"/>
      <c r="AB130" s="426">
        <f>SUM('別紙様式6-2 事業所個票１:事業所個票10'!CI6)</f>
        <v>3</v>
      </c>
      <c r="AC130" s="704"/>
      <c r="AD130" s="706"/>
      <c r="AE130" s="256"/>
      <c r="AF130" s="256"/>
      <c r="AG130" s="256"/>
      <c r="AH130" s="256"/>
      <c r="AI130" s="256"/>
      <c r="AJ130" s="256"/>
      <c r="AK130" s="256"/>
      <c r="AL130" s="256"/>
    </row>
    <row r="131" spans="1:56" ht="24.75" customHeight="1" thickBot="1">
      <c r="A131" s="256"/>
      <c r="B131" s="648" t="s">
        <v>2356</v>
      </c>
      <c r="C131" s="649"/>
      <c r="D131" s="649"/>
      <c r="E131" s="649"/>
      <c r="F131" s="649"/>
      <c r="G131" s="649"/>
      <c r="H131" s="649"/>
      <c r="I131" s="649"/>
      <c r="J131" s="649"/>
      <c r="K131" s="649"/>
      <c r="L131" s="702" t="s">
        <v>2370</v>
      </c>
      <c r="M131" s="702"/>
      <c r="N131" s="702"/>
      <c r="O131" s="702"/>
      <c r="P131" s="702"/>
      <c r="Q131" s="702"/>
      <c r="R131" s="702"/>
      <c r="S131" s="702"/>
      <c r="T131" s="702"/>
      <c r="U131" s="702"/>
      <c r="V131" s="702"/>
      <c r="W131" s="702"/>
      <c r="X131" s="702"/>
      <c r="Y131" s="702"/>
      <c r="Z131" s="702"/>
      <c r="AA131" s="703"/>
      <c r="AB131" s="426">
        <f>SUM('別紙様式6-2 事業所個票１:事業所個票10'!AO37)</f>
        <v>2</v>
      </c>
      <c r="AC131" s="704" t="s">
        <v>2372</v>
      </c>
      <c r="AD131" s="705" t="str">
        <f>IF(AB132=0,"",IF(AB131&gt;=AB132,"○","×"))</f>
        <v>×</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2371</v>
      </c>
      <c r="M132" s="702"/>
      <c r="N132" s="702"/>
      <c r="O132" s="702"/>
      <c r="P132" s="702"/>
      <c r="Q132" s="702"/>
      <c r="R132" s="702"/>
      <c r="S132" s="702"/>
      <c r="T132" s="702"/>
      <c r="U132" s="702"/>
      <c r="V132" s="702"/>
      <c r="W132" s="702"/>
      <c r="X132" s="702"/>
      <c r="Y132" s="702"/>
      <c r="Z132" s="702"/>
      <c r="AA132" s="703"/>
      <c r="AB132" s="426">
        <f>SUM('別紙様式6-2 事業所個票１:事業所個票10'!CI6)</f>
        <v>3</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3.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45" t="s">
        <v>2357</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140</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74</v>
      </c>
      <c r="AL139" s="265"/>
      <c r="AM139" s="162" t="b">
        <v>0</v>
      </c>
      <c r="AN139" s="686" t="s">
        <v>2360</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142</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3.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143</v>
      </c>
      <c r="C143" s="690"/>
      <c r="D143" s="690"/>
      <c r="E143" s="690"/>
      <c r="F143" s="690"/>
      <c r="G143" s="690"/>
      <c r="H143" s="690"/>
      <c r="I143" s="690"/>
      <c r="J143" s="690"/>
      <c r="K143" s="690"/>
      <c r="L143" s="690"/>
      <c r="M143" s="690"/>
      <c r="N143" s="690"/>
      <c r="O143" s="690"/>
      <c r="P143" s="690"/>
      <c r="Q143" s="691"/>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2373</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144</v>
      </c>
      <c r="C144" s="681"/>
      <c r="D144" s="681"/>
      <c r="E144" s="681"/>
      <c r="F144" s="681"/>
      <c r="G144" s="681"/>
      <c r="H144" s="681"/>
      <c r="I144" s="681"/>
      <c r="J144" s="681"/>
      <c r="K144" s="681"/>
      <c r="L144" s="681"/>
      <c r="M144" s="681"/>
      <c r="N144" s="681"/>
      <c r="O144" s="681"/>
      <c r="P144" s="681"/>
      <c r="Q144" s="682"/>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2374</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145</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
      </c>
      <c r="AJ147" s="672"/>
      <c r="AK147" s="673"/>
      <c r="AL147" s="265"/>
    </row>
    <row r="148" spans="1:55" s="266" customFormat="1" ht="28.5" customHeight="1">
      <c r="A148" s="265"/>
      <c r="B148" s="355" t="s">
        <v>90</v>
      </c>
      <c r="C148" s="670" t="s">
        <v>147</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該当</v>
      </c>
      <c r="AJ150" s="672"/>
      <c r="AK150" s="673"/>
      <c r="AL150" s="265"/>
    </row>
    <row r="151" spans="1:55" s="266" customFormat="1" ht="39" customHeight="1">
      <c r="A151" s="265"/>
      <c r="B151" s="355" t="s">
        <v>90</v>
      </c>
      <c r="C151" s="670" t="s">
        <v>149</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150</v>
      </c>
      <c r="C153" s="675"/>
      <c r="D153" s="675"/>
      <c r="E153" s="676"/>
      <c r="F153" s="677" t="s">
        <v>151</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2247</v>
      </c>
      <c r="AN153" s="645" t="s">
        <v>2155</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152</v>
      </c>
      <c r="C154" s="649"/>
      <c r="D154" s="649"/>
      <c r="E154" s="650"/>
      <c r="F154" s="460"/>
      <c r="G154" s="667" t="s">
        <v>153</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154</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2156</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155</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156</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1</v>
      </c>
    </row>
    <row r="158" spans="1:55" s="266" customFormat="1" ht="24.75" customHeight="1" thickBot="1">
      <c r="A158" s="265"/>
      <c r="B158" s="648" t="s">
        <v>157</v>
      </c>
      <c r="C158" s="649"/>
      <c r="D158" s="649"/>
      <c r="E158" s="650"/>
      <c r="F158" s="465"/>
      <c r="G158" s="664" t="s">
        <v>158</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159</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2156</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160</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161</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1</v>
      </c>
    </row>
    <row r="162" spans="1:55" s="266" customFormat="1" ht="13.5" customHeight="1" thickBot="1">
      <c r="A162" s="265"/>
      <c r="B162" s="648" t="s">
        <v>162</v>
      </c>
      <c r="C162" s="649"/>
      <c r="D162" s="649"/>
      <c r="E162" s="650"/>
      <c r="F162" s="469"/>
      <c r="G162" s="664" t="s">
        <v>163</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164</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2156</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165</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1</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166</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1</v>
      </c>
    </row>
    <row r="166" spans="1:55" s="266" customFormat="1" ht="21" customHeight="1" thickBot="1">
      <c r="A166" s="265"/>
      <c r="B166" s="648" t="s">
        <v>167</v>
      </c>
      <c r="C166" s="649"/>
      <c r="D166" s="649"/>
      <c r="E166" s="650"/>
      <c r="F166" s="465"/>
      <c r="G166" s="662" t="s">
        <v>168</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169</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2156</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170</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1</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171</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1</v>
      </c>
    </row>
    <row r="170" spans="1:55" s="266" customFormat="1" ht="13.5" customHeight="1" thickBot="1">
      <c r="A170" s="265"/>
      <c r="B170" s="648" t="s">
        <v>172</v>
      </c>
      <c r="C170" s="649"/>
      <c r="D170" s="649"/>
      <c r="E170" s="650"/>
      <c r="F170" s="469"/>
      <c r="G170" s="657" t="s">
        <v>173</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174</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1</v>
      </c>
      <c r="AN171" s="631" t="s">
        <v>2156</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175</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176</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177</v>
      </c>
      <c r="C174" s="649"/>
      <c r="D174" s="649"/>
      <c r="E174" s="650"/>
      <c r="F174" s="469"/>
      <c r="G174" s="657" t="s">
        <v>178</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179</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2156</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180</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181</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182</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624" t="s">
        <v>185</v>
      </c>
      <c r="C181" s="625"/>
      <c r="D181" s="625"/>
      <c r="E181" s="626" t="b">
        <v>0</v>
      </c>
      <c r="F181" s="460"/>
      <c r="G181" s="616" t="s">
        <v>2248</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1</v>
      </c>
      <c r="AN181" s="631" t="s">
        <v>184</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2249</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4.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188</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189</v>
      </c>
      <c r="AF186" s="643"/>
      <c r="AG186" s="643"/>
      <c r="AH186" s="643"/>
      <c r="AI186" s="643"/>
      <c r="AJ186" s="644"/>
      <c r="AK186" s="458" t="str">
        <f>IF(AND(AM187=TRUE,OR(Q20=0,AM188=TRUE),AM189=TRUE,AM190=TRUE,AM191=TRUE,AM192=TRUE),"○","×")</f>
        <v>○</v>
      </c>
      <c r="AL186" s="256"/>
      <c r="AM186" s="645" t="s">
        <v>2157</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190</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192</v>
      </c>
      <c r="AF187" s="619"/>
      <c r="AG187" s="619"/>
      <c r="AH187" s="619"/>
      <c r="AI187" s="619"/>
      <c r="AJ187" s="619"/>
      <c r="AK187" s="620"/>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191</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192</v>
      </c>
      <c r="AF188" s="609"/>
      <c r="AG188" s="609"/>
      <c r="AH188" s="609"/>
      <c r="AI188" s="609"/>
      <c r="AJ188" s="609"/>
      <c r="AK188" s="6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193</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194</v>
      </c>
      <c r="AF189" s="609"/>
      <c r="AG189" s="609"/>
      <c r="AH189" s="609"/>
      <c r="AI189" s="609"/>
      <c r="AJ189" s="609"/>
      <c r="AK189" s="6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195</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196</v>
      </c>
      <c r="AF190" s="606"/>
      <c r="AG190" s="606"/>
      <c r="AH190" s="606"/>
      <c r="AI190" s="606"/>
      <c r="AJ190" s="606"/>
      <c r="AK190" s="607"/>
      <c r="AL190" s="256"/>
      <c r="AM190" s="162" t="b">
        <v>1</v>
      </c>
    </row>
    <row r="191" spans="1:59" s="266" customFormat="1" ht="23.25" customHeight="1">
      <c r="A191" s="265"/>
      <c r="B191" s="469"/>
      <c r="C191" s="603" t="s">
        <v>197</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198</v>
      </c>
      <c r="AF191" s="609"/>
      <c r="AG191" s="609"/>
      <c r="AH191" s="609"/>
      <c r="AI191" s="609"/>
      <c r="AJ191" s="609"/>
      <c r="AK191" s="610"/>
      <c r="AL191" s="256"/>
      <c r="AM191" s="162" t="b">
        <v>1</v>
      </c>
      <c r="AN191" s="483"/>
      <c r="AO191" s="483"/>
      <c r="AP191" s="483"/>
    </row>
    <row r="192" spans="1:59" s="266" customFormat="1" ht="13.5" customHeight="1" thickBot="1">
      <c r="A192" s="265"/>
      <c r="B192" s="473"/>
      <c r="C192" s="611" t="s">
        <v>199</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200</v>
      </c>
      <c r="AF192" s="614"/>
      <c r="AG192" s="614"/>
      <c r="AH192" s="614"/>
      <c r="AI192" s="614"/>
      <c r="AJ192" s="614"/>
      <c r="AK192" s="615"/>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597" t="s">
        <v>2250</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203</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599">
        <v>6</v>
      </c>
      <c r="F200" s="600"/>
      <c r="G200" s="494" t="s">
        <v>80</v>
      </c>
      <c r="H200" s="599" t="s">
        <v>204</v>
      </c>
      <c r="I200" s="600"/>
      <c r="J200" s="494" t="s">
        <v>205</v>
      </c>
      <c r="K200" s="599" t="s">
        <v>204</v>
      </c>
      <c r="L200" s="600"/>
      <c r="M200" s="494" t="s">
        <v>206</v>
      </c>
      <c r="N200" s="482"/>
      <c r="O200" s="601" t="s">
        <v>22</v>
      </c>
      <c r="P200" s="601"/>
      <c r="Q200" s="601"/>
      <c r="R200" s="602" t="str">
        <f>IF(H7="","",H7)</f>
        <v>○○ケアサービス</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207</v>
      </c>
      <c r="P201" s="593"/>
      <c r="Q201" s="593"/>
      <c r="R201" s="594" t="s">
        <v>24</v>
      </c>
      <c r="S201" s="594"/>
      <c r="T201" s="595" t="s">
        <v>25</v>
      </c>
      <c r="U201" s="595"/>
      <c r="V201" s="595"/>
      <c r="W201" s="595"/>
      <c r="X201" s="595"/>
      <c r="Y201" s="596" t="s">
        <v>26</v>
      </c>
      <c r="Z201" s="596"/>
      <c r="AA201" s="595" t="s">
        <v>27</v>
      </c>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211</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212</v>
      </c>
      <c r="C209" s="584" t="s">
        <v>213</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214</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215</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216</v>
      </c>
      <c r="C212" s="587" t="s">
        <v>217</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218</v>
      </c>
      <c r="C213" s="590" t="s">
        <v>219</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220</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212</v>
      </c>
      <c r="C216" s="568" t="s">
        <v>221</v>
      </c>
      <c r="D216" s="569"/>
      <c r="E216" s="569"/>
      <c r="F216" s="569"/>
      <c r="G216" s="569"/>
      <c r="H216" s="569"/>
      <c r="I216" s="570"/>
      <c r="J216" s="571" t="s">
        <v>222</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216</v>
      </c>
      <c r="C217" s="564" t="s">
        <v>223</v>
      </c>
      <c r="D217" s="564"/>
      <c r="E217" s="564"/>
      <c r="F217" s="564"/>
      <c r="G217" s="564"/>
      <c r="H217" s="564"/>
      <c r="I217" s="564"/>
      <c r="J217" s="565" t="s">
        <v>224</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225</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226</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227</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218</v>
      </c>
      <c r="C221" s="564" t="s">
        <v>229</v>
      </c>
      <c r="D221" s="564"/>
      <c r="E221" s="564"/>
      <c r="F221" s="564"/>
      <c r="G221" s="564"/>
      <c r="H221" s="564"/>
      <c r="I221" s="564"/>
      <c r="J221" s="565" t="s">
        <v>230</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231</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564" t="s">
        <v>232</v>
      </c>
      <c r="D223" s="564"/>
      <c r="E223" s="564"/>
      <c r="F223" s="564"/>
      <c r="G223" s="564"/>
      <c r="H223" s="564"/>
      <c r="I223" s="564"/>
      <c r="J223" s="565" t="s">
        <v>233</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v>
      </c>
      <c r="AL223" s="256"/>
      <c r="AM223" s="258"/>
    </row>
    <row r="224" spans="1:60" s="266" customFormat="1" ht="36" customHeight="1">
      <c r="A224" s="265"/>
      <c r="B224" s="518" t="s">
        <v>2363</v>
      </c>
      <c r="C224" s="564" t="s">
        <v>234</v>
      </c>
      <c r="D224" s="564"/>
      <c r="E224" s="564"/>
      <c r="F224" s="564"/>
      <c r="G224" s="564"/>
      <c r="H224" s="564"/>
      <c r="I224" s="564"/>
      <c r="J224" s="565" t="s">
        <v>235</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2364</v>
      </c>
      <c r="C225" s="564" t="s">
        <v>237</v>
      </c>
      <c r="D225" s="564"/>
      <c r="E225" s="564"/>
      <c r="F225" s="564"/>
      <c r="G225" s="564"/>
      <c r="H225" s="564"/>
      <c r="I225" s="564"/>
      <c r="J225" s="571" t="s">
        <v>238</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236</v>
      </c>
      <c r="C226" s="564" t="s">
        <v>239</v>
      </c>
      <c r="D226" s="564"/>
      <c r="E226" s="564"/>
      <c r="F226" s="564"/>
      <c r="G226" s="564"/>
      <c r="H226" s="564"/>
      <c r="I226" s="564"/>
      <c r="J226" s="571" t="s">
        <v>240</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241</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242</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32</v>
      </c>
      <c r="C230" s="573" t="s">
        <v>243</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32</v>
      </c>
      <c r="C231" s="575" t="s">
        <v>2251</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mSnfnXEn3oQyApHYL09+Ni9pT6xCX2jWifNc+1cVX18UU6UscOMwl8gWG4lLigxfG+uB0CXZACBU+UQPEcU1MQ==" saltValue="jOejqj+3gSwxcALNrgqqOw=="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3"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0" r:id="rId4" name="Check Box 1">
              <controlPr defaultSize="0" autoFill="0" autoLine="0" autoPict="0">
                <anchor moveWithCells="1">
                  <from>
                    <xdr:col>1</xdr:col>
                    <xdr:colOff>76200</xdr:colOff>
                    <xdr:row>36</xdr:row>
                    <xdr:rowOff>12700</xdr:rowOff>
                  </from>
                  <to>
                    <xdr:col>2</xdr:col>
                    <xdr:colOff>63500</xdr:colOff>
                    <xdr:row>36</xdr:row>
                    <xdr:rowOff>146050</xdr:rowOff>
                  </to>
                </anchor>
              </controlPr>
            </control>
          </mc:Choice>
        </mc:AlternateContent>
        <mc:AlternateContent xmlns:mc="http://schemas.openxmlformats.org/markup-compatibility/2006">
          <mc:Choice Requires="x14">
            <control shapeId="35902" r:id="rId5" name="Check Box 2">
              <controlPr defaultSize="0" autoFill="0" autoLine="0" autoPict="0">
                <anchor moveWithCells="1">
                  <from>
                    <xdr:col>4</xdr:col>
                    <xdr:colOff>127000</xdr:colOff>
                    <xdr:row>43</xdr:row>
                    <xdr:rowOff>44450</xdr:rowOff>
                  </from>
                  <to>
                    <xdr:col>6</xdr:col>
                    <xdr:colOff>12700</xdr:colOff>
                    <xdr:row>43</xdr:row>
                    <xdr:rowOff>184150</xdr:rowOff>
                  </to>
                </anchor>
              </controlPr>
            </control>
          </mc:Choice>
        </mc:AlternateContent>
        <mc:AlternateContent xmlns:mc="http://schemas.openxmlformats.org/markup-compatibility/2006">
          <mc:Choice Requires="x14">
            <control shapeId="35903" r:id="rId6" name="Check Box 3">
              <controlPr defaultSize="0" autoFill="0" autoLine="0" autoPict="0">
                <anchor moveWithCells="1">
                  <from>
                    <xdr:col>8</xdr:col>
                    <xdr:colOff>120650</xdr:colOff>
                    <xdr:row>43</xdr:row>
                    <xdr:rowOff>44450</xdr:rowOff>
                  </from>
                  <to>
                    <xdr:col>10</xdr:col>
                    <xdr:colOff>19050</xdr:colOff>
                    <xdr:row>43</xdr:row>
                    <xdr:rowOff>184150</xdr:rowOff>
                  </to>
                </anchor>
              </controlPr>
            </control>
          </mc:Choice>
        </mc:AlternateContent>
        <mc:AlternateContent xmlns:mc="http://schemas.openxmlformats.org/markup-compatibility/2006">
          <mc:Choice Requires="x14">
            <control shapeId="48" r:id="rId7" name="Check Box 4">
              <controlPr defaultSize="0" autoFill="0" autoLine="0" autoPict="0">
                <anchor moveWithCells="1">
                  <from>
                    <xdr:col>14</xdr:col>
                    <xdr:colOff>120650</xdr:colOff>
                    <xdr:row>43</xdr:row>
                    <xdr:rowOff>44450</xdr:rowOff>
                  </from>
                  <to>
                    <xdr:col>16</xdr:col>
                    <xdr:colOff>19050</xdr:colOff>
                    <xdr:row>43</xdr:row>
                    <xdr:rowOff>184150</xdr:rowOff>
                  </to>
                </anchor>
              </controlPr>
            </control>
          </mc:Choice>
        </mc:AlternateContent>
        <mc:AlternateContent xmlns:mc="http://schemas.openxmlformats.org/markup-compatibility/2006">
          <mc:Choice Requires="x14">
            <control shapeId="49" r:id="rId8" name="Check Box 5">
              <controlPr defaultSize="0" autoFill="0" autoLine="0" autoPict="0">
                <anchor moveWithCells="1">
                  <from>
                    <xdr:col>21</xdr:col>
                    <xdr:colOff>120650</xdr:colOff>
                    <xdr:row>43</xdr:row>
                    <xdr:rowOff>44450</xdr:rowOff>
                  </from>
                  <to>
                    <xdr:col>23</xdr:col>
                    <xdr:colOff>19050</xdr:colOff>
                    <xdr:row>43</xdr:row>
                    <xdr:rowOff>184150</xdr:rowOff>
                  </to>
                </anchor>
              </controlPr>
            </control>
          </mc:Choice>
        </mc:AlternateContent>
        <mc:AlternateContent xmlns:mc="http://schemas.openxmlformats.org/markup-compatibility/2006">
          <mc:Choice Requires="x14">
            <control shapeId="50" r:id="rId9" name="Check Box 6">
              <controlPr defaultSize="0" autoFill="0" autoLine="0" autoPict="0">
                <anchor moveWithCells="1">
                  <from>
                    <xdr:col>25</xdr:col>
                    <xdr:colOff>120650</xdr:colOff>
                    <xdr:row>43</xdr:row>
                    <xdr:rowOff>44450</xdr:rowOff>
                  </from>
                  <to>
                    <xdr:col>27</xdr:col>
                    <xdr:colOff>12700</xdr:colOff>
                    <xdr:row>43</xdr:row>
                    <xdr:rowOff>184150</xdr:rowOff>
                  </to>
                </anchor>
              </controlPr>
            </control>
          </mc:Choice>
        </mc:AlternateContent>
        <mc:AlternateContent xmlns:mc="http://schemas.openxmlformats.org/markup-compatibility/2006">
          <mc:Choice Requires="x14">
            <control shapeId="51" r:id="rId10" name="Check Box 7">
              <controlPr defaultSize="0" autoFill="0" autoLine="0" autoPict="0">
                <anchor moveWithCells="1">
                  <from>
                    <xdr:col>4</xdr:col>
                    <xdr:colOff>127000</xdr:colOff>
                    <xdr:row>44</xdr:row>
                    <xdr:rowOff>146050</xdr:rowOff>
                  </from>
                  <to>
                    <xdr:col>6</xdr:col>
                    <xdr:colOff>12700</xdr:colOff>
                    <xdr:row>46</xdr:row>
                    <xdr:rowOff>12700</xdr:rowOff>
                  </to>
                </anchor>
              </controlPr>
            </control>
          </mc:Choice>
        </mc:AlternateContent>
        <mc:AlternateContent xmlns:mc="http://schemas.openxmlformats.org/markup-compatibility/2006">
          <mc:Choice Requires="x14">
            <control shapeId="52" r:id="rId11" name="Check Box 8">
              <controlPr defaultSize="0" autoFill="0" autoLine="0" autoPict="0">
                <anchor moveWithCells="1">
                  <from>
                    <xdr:col>11</xdr:col>
                    <xdr:colOff>120650</xdr:colOff>
                    <xdr:row>44</xdr:row>
                    <xdr:rowOff>152400</xdr:rowOff>
                  </from>
                  <to>
                    <xdr:col>13</xdr:col>
                    <xdr:colOff>19050</xdr:colOff>
                    <xdr:row>46</xdr:row>
                    <xdr:rowOff>12700</xdr:rowOff>
                  </to>
                </anchor>
              </controlPr>
            </control>
          </mc:Choice>
        </mc:AlternateContent>
        <mc:AlternateContent xmlns:mc="http://schemas.openxmlformats.org/markup-compatibility/2006">
          <mc:Choice Requires="x14">
            <control shapeId="53" r:id="rId12" name="Check Box 9">
              <controlPr defaultSize="0" autoFill="0" autoLine="0" autoPict="0">
                <anchor moveWithCells="1">
                  <from>
                    <xdr:col>18</xdr:col>
                    <xdr:colOff>120650</xdr:colOff>
                    <xdr:row>44</xdr:row>
                    <xdr:rowOff>152400</xdr:rowOff>
                  </from>
                  <to>
                    <xdr:col>20</xdr:col>
                    <xdr:colOff>19050</xdr:colOff>
                    <xdr:row>46</xdr:row>
                    <xdr:rowOff>12700</xdr:rowOff>
                  </to>
                </anchor>
              </controlPr>
            </control>
          </mc:Choice>
        </mc:AlternateContent>
        <mc:AlternateContent xmlns:mc="http://schemas.openxmlformats.org/markup-compatibility/2006">
          <mc:Choice Requires="x14">
            <control shapeId="54" r:id="rId13" name="Check Box 10">
              <controlPr defaultSize="0" autoFill="0" autoLine="0" autoPict="0">
                <anchor moveWithCells="1">
                  <from>
                    <xdr:col>21</xdr:col>
                    <xdr:colOff>127000</xdr:colOff>
                    <xdr:row>53</xdr:row>
                    <xdr:rowOff>19050</xdr:rowOff>
                  </from>
                  <to>
                    <xdr:col>23</xdr:col>
                    <xdr:colOff>19050</xdr:colOff>
                    <xdr:row>54</xdr:row>
                    <xdr:rowOff>0</xdr:rowOff>
                  </to>
                </anchor>
              </controlPr>
            </control>
          </mc:Choice>
        </mc:AlternateContent>
        <mc:AlternateContent xmlns:mc="http://schemas.openxmlformats.org/markup-compatibility/2006">
          <mc:Choice Requires="x14">
            <control shapeId="55" r:id="rId14" name="Check Box 11">
              <controlPr defaultSize="0" autoFill="0" autoLine="0" autoPict="0">
                <anchor moveWithCells="1">
                  <from>
                    <xdr:col>25</xdr:col>
                    <xdr:colOff>120650</xdr:colOff>
                    <xdr:row>53</xdr:row>
                    <xdr:rowOff>19050</xdr:rowOff>
                  </from>
                  <to>
                    <xdr:col>27</xdr:col>
                    <xdr:colOff>19050</xdr:colOff>
                    <xdr:row>54</xdr:row>
                    <xdr:rowOff>0</xdr:rowOff>
                  </to>
                </anchor>
              </controlPr>
            </control>
          </mc:Choice>
        </mc:AlternateContent>
        <mc:AlternateContent xmlns:mc="http://schemas.openxmlformats.org/markup-compatibility/2006">
          <mc:Choice Requires="x14">
            <control shapeId="56" r:id="rId15" name="Check Box 12">
              <controlPr defaultSize="0" autoFill="0" autoLine="0" autoPict="0">
                <anchor moveWithCells="1">
                  <from>
                    <xdr:col>4</xdr:col>
                    <xdr:colOff>127000</xdr:colOff>
                    <xdr:row>54</xdr:row>
                    <xdr:rowOff>101600</xdr:rowOff>
                  </from>
                  <to>
                    <xdr:col>6</xdr:col>
                    <xdr:colOff>6350</xdr:colOff>
                    <xdr:row>55</xdr:row>
                    <xdr:rowOff>50800</xdr:rowOff>
                  </to>
                </anchor>
              </controlPr>
            </control>
          </mc:Choice>
        </mc:AlternateContent>
        <mc:AlternateContent xmlns:mc="http://schemas.openxmlformats.org/markup-compatibility/2006">
          <mc:Choice Requires="x14">
            <control shapeId="57" r:id="rId16" name="Check Box 13">
              <controlPr defaultSize="0" autoFill="0" autoLine="0" autoPict="0">
                <anchor moveWithCells="1">
                  <from>
                    <xdr:col>2</xdr:col>
                    <xdr:colOff>57150</xdr:colOff>
                    <xdr:row>97</xdr:row>
                    <xdr:rowOff>6350</xdr:rowOff>
                  </from>
                  <to>
                    <xdr:col>3</xdr:col>
                    <xdr:colOff>69850</xdr:colOff>
                    <xdr:row>97</xdr:row>
                    <xdr:rowOff>146050</xdr:rowOff>
                  </to>
                </anchor>
              </controlPr>
            </control>
          </mc:Choice>
        </mc:AlternateContent>
        <mc:AlternateContent xmlns:mc="http://schemas.openxmlformats.org/markup-compatibility/2006">
          <mc:Choice Requires="x14">
            <control shapeId="58" r:id="rId17" name="Check Box 14">
              <controlPr defaultSize="0" autoFill="0" autoLine="0" autoPict="0">
                <anchor moveWithCells="1">
                  <from>
                    <xdr:col>12</xdr:col>
                    <xdr:colOff>50800</xdr:colOff>
                    <xdr:row>102</xdr:row>
                    <xdr:rowOff>31750</xdr:rowOff>
                  </from>
                  <to>
                    <xdr:col>13</xdr:col>
                    <xdr:colOff>69850</xdr:colOff>
                    <xdr:row>102</xdr:row>
                    <xdr:rowOff>184150</xdr:rowOff>
                  </to>
                </anchor>
              </controlPr>
            </control>
          </mc:Choice>
        </mc:AlternateContent>
        <mc:AlternateContent xmlns:mc="http://schemas.openxmlformats.org/markup-compatibility/2006">
          <mc:Choice Requires="x14">
            <control shapeId="59" r:id="rId18" name="Check Box 15">
              <controlPr defaultSize="0" autoFill="0" autoLine="0" autoPict="0">
                <anchor moveWithCells="1">
                  <from>
                    <xdr:col>2</xdr:col>
                    <xdr:colOff>57150</xdr:colOff>
                    <xdr:row>104</xdr:row>
                    <xdr:rowOff>133350</xdr:rowOff>
                  </from>
                  <to>
                    <xdr:col>3</xdr:col>
                    <xdr:colOff>69850</xdr:colOff>
                    <xdr:row>106</xdr:row>
                    <xdr:rowOff>0</xdr:rowOff>
                  </to>
                </anchor>
              </controlPr>
            </control>
          </mc:Choice>
        </mc:AlternateContent>
        <mc:AlternateContent xmlns:mc="http://schemas.openxmlformats.org/markup-compatibility/2006">
          <mc:Choice Requires="x14">
            <control shapeId="60" r:id="rId19" name="Check Box 16">
              <controlPr defaultSize="0" autoFill="0" autoLine="0" autoPict="0">
                <anchor moveWithCells="1">
                  <from>
                    <xdr:col>12</xdr:col>
                    <xdr:colOff>57150</xdr:colOff>
                    <xdr:row>113</xdr:row>
                    <xdr:rowOff>31750</xdr:rowOff>
                  </from>
                  <to>
                    <xdr:col>13</xdr:col>
                    <xdr:colOff>69850</xdr:colOff>
                    <xdr:row>113</xdr:row>
                    <xdr:rowOff>171450</xdr:rowOff>
                  </to>
                </anchor>
              </controlPr>
            </control>
          </mc:Choice>
        </mc:AlternateContent>
        <mc:AlternateContent xmlns:mc="http://schemas.openxmlformats.org/markup-compatibility/2006">
          <mc:Choice Requires="x14">
            <control shapeId="61" r:id="rId20" name="Check Box 17">
              <controlPr defaultSize="0" autoFill="0" autoLine="0" autoPict="0">
                <anchor moveWithCells="1">
                  <from>
                    <xdr:col>1</xdr:col>
                    <xdr:colOff>69850</xdr:colOff>
                    <xdr:row>117</xdr:row>
                    <xdr:rowOff>19050</xdr:rowOff>
                  </from>
                  <to>
                    <xdr:col>2</xdr:col>
                    <xdr:colOff>50800</xdr:colOff>
                    <xdr:row>117</xdr:row>
                    <xdr:rowOff>165100</xdr:rowOff>
                  </to>
                </anchor>
              </controlPr>
            </control>
          </mc:Choice>
        </mc:AlternateContent>
        <mc:AlternateContent xmlns:mc="http://schemas.openxmlformats.org/markup-compatibility/2006">
          <mc:Choice Requires="x14">
            <control shapeId="62" r:id="rId21" name="Check Box 18">
              <controlPr defaultSize="0" autoFill="0" autoLine="0" autoPict="0">
                <anchor moveWithCells="1">
                  <from>
                    <xdr:col>12</xdr:col>
                    <xdr:colOff>50800</xdr:colOff>
                    <xdr:row>124</xdr:row>
                    <xdr:rowOff>38100</xdr:rowOff>
                  </from>
                  <to>
                    <xdr:col>13</xdr:col>
                    <xdr:colOff>69850</xdr:colOff>
                    <xdr:row>124</xdr:row>
                    <xdr:rowOff>196850</xdr:rowOff>
                  </to>
                </anchor>
              </controlPr>
            </control>
          </mc:Choice>
        </mc:AlternateContent>
        <mc:AlternateContent xmlns:mc="http://schemas.openxmlformats.org/markup-compatibility/2006">
          <mc:Choice Requires="x14">
            <control shapeId="63" r:id="rId22" name="Check Box 19">
              <controlPr defaultSize="0" autoFill="0" autoLine="0" autoPict="0">
                <anchor moveWithCells="1">
                  <from>
                    <xdr:col>7</xdr:col>
                    <xdr:colOff>0</xdr:colOff>
                    <xdr:row>107</xdr:row>
                    <xdr:rowOff>146050</xdr:rowOff>
                  </from>
                  <to>
                    <xdr:col>8</xdr:col>
                    <xdr:colOff>19050</xdr:colOff>
                    <xdr:row>108</xdr:row>
                    <xdr:rowOff>127000</xdr:rowOff>
                  </to>
                </anchor>
              </controlPr>
            </control>
          </mc:Choice>
        </mc:AlternateContent>
        <mc:AlternateContent xmlns:mc="http://schemas.openxmlformats.org/markup-compatibility/2006">
          <mc:Choice Requires="x14">
            <control shapeId="35904" r:id="rId23" name="Check Box 20">
              <controlPr defaultSize="0" autoFill="0" autoLine="0" autoPict="0">
                <anchor moveWithCells="1">
                  <from>
                    <xdr:col>7</xdr:col>
                    <xdr:colOff>0</xdr:colOff>
                    <xdr:row>109</xdr:row>
                    <xdr:rowOff>158750</xdr:rowOff>
                  </from>
                  <to>
                    <xdr:col>8</xdr:col>
                    <xdr:colOff>19050</xdr:colOff>
                    <xdr:row>110</xdr:row>
                    <xdr:rowOff>139700</xdr:rowOff>
                  </to>
                </anchor>
              </controlPr>
            </control>
          </mc:Choice>
        </mc:AlternateContent>
        <mc:AlternateContent xmlns:mc="http://schemas.openxmlformats.org/markup-compatibility/2006">
          <mc:Choice Requires="x14">
            <control shapeId="35905" r:id="rId24" name="Check Box 21">
              <controlPr defaultSize="0" autoFill="0" autoLine="0" autoPict="0">
                <anchor moveWithCells="1">
                  <from>
                    <xdr:col>5</xdr:col>
                    <xdr:colOff>127000</xdr:colOff>
                    <xdr:row>119</xdr:row>
                    <xdr:rowOff>6350</xdr:rowOff>
                  </from>
                  <to>
                    <xdr:col>7</xdr:col>
                    <xdr:colOff>0</xdr:colOff>
                    <xdr:row>119</xdr:row>
                    <xdr:rowOff>203200</xdr:rowOff>
                  </to>
                </anchor>
              </controlPr>
            </control>
          </mc:Choice>
        </mc:AlternateContent>
        <mc:AlternateContent xmlns:mc="http://schemas.openxmlformats.org/markup-compatibility/2006">
          <mc:Choice Requires="x14">
            <control shapeId="35906" r:id="rId25" name="Check Box 22">
              <controlPr defaultSize="0" autoFill="0" autoLine="0" autoPict="0">
                <anchor moveWithCells="1">
                  <from>
                    <xdr:col>5</xdr:col>
                    <xdr:colOff>127000</xdr:colOff>
                    <xdr:row>120</xdr:row>
                    <xdr:rowOff>76200</xdr:rowOff>
                  </from>
                  <to>
                    <xdr:col>7</xdr:col>
                    <xdr:colOff>0</xdr:colOff>
                    <xdr:row>120</xdr:row>
                    <xdr:rowOff>222250</xdr:rowOff>
                  </to>
                </anchor>
              </controlPr>
            </control>
          </mc:Choice>
        </mc:AlternateContent>
        <mc:AlternateContent xmlns:mc="http://schemas.openxmlformats.org/markup-compatibility/2006">
          <mc:Choice Requires="x14">
            <control shapeId="35907" r:id="rId26" name="Check Box 23">
              <controlPr defaultSize="0" autoFill="0" autoLine="0" autoPict="0">
                <anchor moveWithCells="1">
                  <from>
                    <xdr:col>5</xdr:col>
                    <xdr:colOff>127000</xdr:colOff>
                    <xdr:row>121</xdr:row>
                    <xdr:rowOff>95250</xdr:rowOff>
                  </from>
                  <to>
                    <xdr:col>7</xdr:col>
                    <xdr:colOff>0</xdr:colOff>
                    <xdr:row>121</xdr:row>
                    <xdr:rowOff>222250</xdr:rowOff>
                  </to>
                </anchor>
              </controlPr>
            </control>
          </mc:Choice>
        </mc:AlternateContent>
        <mc:AlternateContent xmlns:mc="http://schemas.openxmlformats.org/markup-compatibility/2006">
          <mc:Choice Requires="x14">
            <control shapeId="35908" r:id="rId27" name="Check Box 24">
              <controlPr defaultSize="0" autoFill="0" autoLine="0" autoPict="0">
                <anchor moveWithCells="1">
                  <from>
                    <xdr:col>4</xdr:col>
                    <xdr:colOff>127000</xdr:colOff>
                    <xdr:row>152</xdr:row>
                    <xdr:rowOff>101600</xdr:rowOff>
                  </from>
                  <to>
                    <xdr:col>6</xdr:col>
                    <xdr:colOff>0</xdr:colOff>
                    <xdr:row>154</xdr:row>
                    <xdr:rowOff>12700</xdr:rowOff>
                  </to>
                </anchor>
              </controlPr>
            </control>
          </mc:Choice>
        </mc:AlternateContent>
        <mc:AlternateContent xmlns:mc="http://schemas.openxmlformats.org/markup-compatibility/2006">
          <mc:Choice Requires="x14">
            <control shapeId="35909" r:id="rId28" name="Check Box 25">
              <controlPr defaultSize="0" autoFill="0" autoLine="0" autoPict="0">
                <anchor moveWithCells="1">
                  <from>
                    <xdr:col>4</xdr:col>
                    <xdr:colOff>127000</xdr:colOff>
                    <xdr:row>153</xdr:row>
                    <xdr:rowOff>107950</xdr:rowOff>
                  </from>
                  <to>
                    <xdr:col>6</xdr:col>
                    <xdr:colOff>0</xdr:colOff>
                    <xdr:row>155</xdr:row>
                    <xdr:rowOff>19050</xdr:rowOff>
                  </to>
                </anchor>
              </controlPr>
            </control>
          </mc:Choice>
        </mc:AlternateContent>
        <mc:AlternateContent xmlns:mc="http://schemas.openxmlformats.org/markup-compatibility/2006">
          <mc:Choice Requires="x14">
            <control shapeId="35910" r:id="rId29" name="Check Box 26">
              <controlPr defaultSize="0" autoFill="0" autoLine="0" autoPict="0">
                <anchor moveWithCells="1">
                  <from>
                    <xdr:col>4</xdr:col>
                    <xdr:colOff>127000</xdr:colOff>
                    <xdr:row>154</xdr:row>
                    <xdr:rowOff>101600</xdr:rowOff>
                  </from>
                  <to>
                    <xdr:col>6</xdr:col>
                    <xdr:colOff>0</xdr:colOff>
                    <xdr:row>156</xdr:row>
                    <xdr:rowOff>19050</xdr:rowOff>
                  </to>
                </anchor>
              </controlPr>
            </control>
          </mc:Choice>
        </mc:AlternateContent>
        <mc:AlternateContent xmlns:mc="http://schemas.openxmlformats.org/markup-compatibility/2006">
          <mc:Choice Requires="x14">
            <control shapeId="35911" r:id="rId30" name="Check Box 27">
              <controlPr defaultSize="0" autoFill="0" autoLine="0" autoPict="0">
                <anchor moveWithCells="1">
                  <from>
                    <xdr:col>4</xdr:col>
                    <xdr:colOff>127000</xdr:colOff>
                    <xdr:row>155</xdr:row>
                    <xdr:rowOff>101600</xdr:rowOff>
                  </from>
                  <to>
                    <xdr:col>6</xdr:col>
                    <xdr:colOff>0</xdr:colOff>
                    <xdr:row>157</xdr:row>
                    <xdr:rowOff>19050</xdr:rowOff>
                  </to>
                </anchor>
              </controlPr>
            </control>
          </mc:Choice>
        </mc:AlternateContent>
        <mc:AlternateContent xmlns:mc="http://schemas.openxmlformats.org/markup-compatibility/2006">
          <mc:Choice Requires="x14">
            <control shapeId="35912" r:id="rId31" name="Check Box 28">
              <controlPr defaultSize="0" autoFill="0" autoLine="0" autoPict="0">
                <anchor moveWithCells="1">
                  <from>
                    <xdr:col>4</xdr:col>
                    <xdr:colOff>127000</xdr:colOff>
                    <xdr:row>157</xdr:row>
                    <xdr:rowOff>25400</xdr:rowOff>
                  </from>
                  <to>
                    <xdr:col>6</xdr:col>
                    <xdr:colOff>0</xdr:colOff>
                    <xdr:row>157</xdr:row>
                    <xdr:rowOff>171450</xdr:rowOff>
                  </to>
                </anchor>
              </controlPr>
            </control>
          </mc:Choice>
        </mc:AlternateContent>
        <mc:AlternateContent xmlns:mc="http://schemas.openxmlformats.org/markup-compatibility/2006">
          <mc:Choice Requires="x14">
            <control shapeId="35913" r:id="rId32" name="Check Box 29">
              <controlPr defaultSize="0" autoFill="0" autoLine="0" autoPict="0">
                <anchor moveWithCells="1">
                  <from>
                    <xdr:col>4</xdr:col>
                    <xdr:colOff>127000</xdr:colOff>
                    <xdr:row>157</xdr:row>
                    <xdr:rowOff>196850</xdr:rowOff>
                  </from>
                  <to>
                    <xdr:col>6</xdr:col>
                    <xdr:colOff>0</xdr:colOff>
                    <xdr:row>159</xdr:row>
                    <xdr:rowOff>19050</xdr:rowOff>
                  </to>
                </anchor>
              </controlPr>
            </control>
          </mc:Choice>
        </mc:AlternateContent>
        <mc:AlternateContent xmlns:mc="http://schemas.openxmlformats.org/markup-compatibility/2006">
          <mc:Choice Requires="x14">
            <control shapeId="35914" r:id="rId33" name="Check Box 30">
              <controlPr defaultSize="0" autoFill="0" autoLine="0" autoPict="0">
                <anchor moveWithCells="1">
                  <from>
                    <xdr:col>4</xdr:col>
                    <xdr:colOff>127000</xdr:colOff>
                    <xdr:row>158</xdr:row>
                    <xdr:rowOff>95250</xdr:rowOff>
                  </from>
                  <to>
                    <xdr:col>6</xdr:col>
                    <xdr:colOff>0</xdr:colOff>
                    <xdr:row>160</xdr:row>
                    <xdr:rowOff>19050</xdr:rowOff>
                  </to>
                </anchor>
              </controlPr>
            </control>
          </mc:Choice>
        </mc:AlternateContent>
        <mc:AlternateContent xmlns:mc="http://schemas.openxmlformats.org/markup-compatibility/2006">
          <mc:Choice Requires="x14">
            <control shapeId="35915" r:id="rId34" name="Check Box 31">
              <controlPr defaultSize="0" autoFill="0" autoLine="0" autoPict="0">
                <anchor moveWithCells="1">
                  <from>
                    <xdr:col>4</xdr:col>
                    <xdr:colOff>127000</xdr:colOff>
                    <xdr:row>159</xdr:row>
                    <xdr:rowOff>95250</xdr:rowOff>
                  </from>
                  <to>
                    <xdr:col>6</xdr:col>
                    <xdr:colOff>0</xdr:colOff>
                    <xdr:row>161</xdr:row>
                    <xdr:rowOff>19050</xdr:rowOff>
                  </to>
                </anchor>
              </controlPr>
            </control>
          </mc:Choice>
        </mc:AlternateContent>
        <mc:AlternateContent xmlns:mc="http://schemas.openxmlformats.org/markup-compatibility/2006">
          <mc:Choice Requires="x14">
            <control shapeId="35916" r:id="rId35" name="Check Box 32">
              <controlPr defaultSize="0" autoFill="0" autoLine="0" autoPict="0">
                <anchor moveWithCells="1">
                  <from>
                    <xdr:col>4</xdr:col>
                    <xdr:colOff>127000</xdr:colOff>
                    <xdr:row>160</xdr:row>
                    <xdr:rowOff>95250</xdr:rowOff>
                  </from>
                  <to>
                    <xdr:col>6</xdr:col>
                    <xdr:colOff>0</xdr:colOff>
                    <xdr:row>162</xdr:row>
                    <xdr:rowOff>19050</xdr:rowOff>
                  </to>
                </anchor>
              </controlPr>
            </control>
          </mc:Choice>
        </mc:AlternateContent>
        <mc:AlternateContent xmlns:mc="http://schemas.openxmlformats.org/markup-compatibility/2006">
          <mc:Choice Requires="x14">
            <control shapeId="35917" r:id="rId36" name="Check Box 33">
              <controlPr defaultSize="0" autoFill="0" autoLine="0" autoPict="0">
                <anchor moveWithCells="1">
                  <from>
                    <xdr:col>4</xdr:col>
                    <xdr:colOff>127000</xdr:colOff>
                    <xdr:row>162</xdr:row>
                    <xdr:rowOff>19050</xdr:rowOff>
                  </from>
                  <to>
                    <xdr:col>6</xdr:col>
                    <xdr:colOff>0</xdr:colOff>
                    <xdr:row>162</xdr:row>
                    <xdr:rowOff>165100</xdr:rowOff>
                  </to>
                </anchor>
              </controlPr>
            </control>
          </mc:Choice>
        </mc:AlternateContent>
        <mc:AlternateContent xmlns:mc="http://schemas.openxmlformats.org/markup-compatibility/2006">
          <mc:Choice Requires="x14">
            <control shapeId="35918" r:id="rId37" name="Check Box 34">
              <controlPr defaultSize="0" autoFill="0" autoLine="0" autoPict="0">
                <anchor moveWithCells="1">
                  <from>
                    <xdr:col>4</xdr:col>
                    <xdr:colOff>127000</xdr:colOff>
                    <xdr:row>162</xdr:row>
                    <xdr:rowOff>177800</xdr:rowOff>
                  </from>
                  <to>
                    <xdr:col>6</xdr:col>
                    <xdr:colOff>0</xdr:colOff>
                    <xdr:row>164</xdr:row>
                    <xdr:rowOff>19050</xdr:rowOff>
                  </to>
                </anchor>
              </controlPr>
            </control>
          </mc:Choice>
        </mc:AlternateContent>
        <mc:AlternateContent xmlns:mc="http://schemas.openxmlformats.org/markup-compatibility/2006">
          <mc:Choice Requires="x14">
            <control shapeId="35919" r:id="rId38" name="Check Box 35">
              <controlPr defaultSize="0" autoFill="0" autoLine="0" autoPict="0">
                <anchor moveWithCells="1">
                  <from>
                    <xdr:col>4</xdr:col>
                    <xdr:colOff>127000</xdr:colOff>
                    <xdr:row>163</xdr:row>
                    <xdr:rowOff>95250</xdr:rowOff>
                  </from>
                  <to>
                    <xdr:col>6</xdr:col>
                    <xdr:colOff>0</xdr:colOff>
                    <xdr:row>165</xdr:row>
                    <xdr:rowOff>19050</xdr:rowOff>
                  </to>
                </anchor>
              </controlPr>
            </control>
          </mc:Choice>
        </mc:AlternateContent>
        <mc:AlternateContent xmlns:mc="http://schemas.openxmlformats.org/markup-compatibility/2006">
          <mc:Choice Requires="x14">
            <control shapeId="35920" r:id="rId39" name="Check Box 36">
              <controlPr defaultSize="0" autoFill="0" autoLine="0" autoPict="0">
                <anchor moveWithCells="1">
                  <from>
                    <xdr:col>4</xdr:col>
                    <xdr:colOff>127000</xdr:colOff>
                    <xdr:row>165</xdr:row>
                    <xdr:rowOff>19050</xdr:rowOff>
                  </from>
                  <to>
                    <xdr:col>6</xdr:col>
                    <xdr:colOff>0</xdr:colOff>
                    <xdr:row>165</xdr:row>
                    <xdr:rowOff>165100</xdr:rowOff>
                  </to>
                </anchor>
              </controlPr>
            </control>
          </mc:Choice>
        </mc:AlternateContent>
        <mc:AlternateContent xmlns:mc="http://schemas.openxmlformats.org/markup-compatibility/2006">
          <mc:Choice Requires="x14">
            <control shapeId="35921" r:id="rId40" name="Check Box 37">
              <controlPr defaultSize="0" autoFill="0" autoLine="0" autoPict="0">
                <anchor moveWithCells="1">
                  <from>
                    <xdr:col>4</xdr:col>
                    <xdr:colOff>127000</xdr:colOff>
                    <xdr:row>165</xdr:row>
                    <xdr:rowOff>171450</xdr:rowOff>
                  </from>
                  <to>
                    <xdr:col>6</xdr:col>
                    <xdr:colOff>0</xdr:colOff>
                    <xdr:row>167</xdr:row>
                    <xdr:rowOff>19050</xdr:rowOff>
                  </to>
                </anchor>
              </controlPr>
            </control>
          </mc:Choice>
        </mc:AlternateContent>
        <mc:AlternateContent xmlns:mc="http://schemas.openxmlformats.org/markup-compatibility/2006">
          <mc:Choice Requires="x14">
            <control shapeId="35922" r:id="rId41" name="Check Box 38">
              <controlPr defaultSize="0" autoFill="0" autoLine="0" autoPict="0">
                <anchor moveWithCells="1">
                  <from>
                    <xdr:col>4</xdr:col>
                    <xdr:colOff>127000</xdr:colOff>
                    <xdr:row>166</xdr:row>
                    <xdr:rowOff>95250</xdr:rowOff>
                  </from>
                  <to>
                    <xdr:col>6</xdr:col>
                    <xdr:colOff>0</xdr:colOff>
                    <xdr:row>168</xdr:row>
                    <xdr:rowOff>19050</xdr:rowOff>
                  </to>
                </anchor>
              </controlPr>
            </control>
          </mc:Choice>
        </mc:AlternateContent>
        <mc:AlternateContent xmlns:mc="http://schemas.openxmlformats.org/markup-compatibility/2006">
          <mc:Choice Requires="x14">
            <control shapeId="35923" r:id="rId42" name="Check Box 39">
              <controlPr defaultSize="0" autoFill="0" autoLine="0" autoPict="0">
                <anchor moveWithCells="1">
                  <from>
                    <xdr:col>4</xdr:col>
                    <xdr:colOff>127000</xdr:colOff>
                    <xdr:row>167</xdr:row>
                    <xdr:rowOff>95250</xdr:rowOff>
                  </from>
                  <to>
                    <xdr:col>6</xdr:col>
                    <xdr:colOff>0</xdr:colOff>
                    <xdr:row>169</xdr:row>
                    <xdr:rowOff>19050</xdr:rowOff>
                  </to>
                </anchor>
              </controlPr>
            </control>
          </mc:Choice>
        </mc:AlternateContent>
        <mc:AlternateContent xmlns:mc="http://schemas.openxmlformats.org/markup-compatibility/2006">
          <mc:Choice Requires="x14">
            <control shapeId="35924" r:id="rId43" name="Check Box 40">
              <controlPr defaultSize="0" autoFill="0" autoLine="0" autoPict="0">
                <anchor moveWithCells="1">
                  <from>
                    <xdr:col>4</xdr:col>
                    <xdr:colOff>127000</xdr:colOff>
                    <xdr:row>168</xdr:row>
                    <xdr:rowOff>95250</xdr:rowOff>
                  </from>
                  <to>
                    <xdr:col>6</xdr:col>
                    <xdr:colOff>0</xdr:colOff>
                    <xdr:row>170</xdr:row>
                    <xdr:rowOff>19050</xdr:rowOff>
                  </to>
                </anchor>
              </controlPr>
            </control>
          </mc:Choice>
        </mc:AlternateContent>
        <mc:AlternateContent xmlns:mc="http://schemas.openxmlformats.org/markup-compatibility/2006">
          <mc:Choice Requires="x14">
            <control shapeId="35925" r:id="rId44" name="Check Box 41">
              <controlPr defaultSize="0" autoFill="0" autoLine="0" autoPict="0">
                <anchor moveWithCells="1">
                  <from>
                    <xdr:col>4</xdr:col>
                    <xdr:colOff>127000</xdr:colOff>
                    <xdr:row>170</xdr:row>
                    <xdr:rowOff>19050</xdr:rowOff>
                  </from>
                  <to>
                    <xdr:col>6</xdr:col>
                    <xdr:colOff>0</xdr:colOff>
                    <xdr:row>170</xdr:row>
                    <xdr:rowOff>152400</xdr:rowOff>
                  </to>
                </anchor>
              </controlPr>
            </control>
          </mc:Choice>
        </mc:AlternateContent>
        <mc:AlternateContent xmlns:mc="http://schemas.openxmlformats.org/markup-compatibility/2006">
          <mc:Choice Requires="x14">
            <control shapeId="35926" r:id="rId45" name="Check Box 42">
              <controlPr defaultSize="0" autoFill="0" autoLine="0" autoPict="0">
                <anchor moveWithCells="1">
                  <from>
                    <xdr:col>4</xdr:col>
                    <xdr:colOff>127000</xdr:colOff>
                    <xdr:row>170</xdr:row>
                    <xdr:rowOff>171450</xdr:rowOff>
                  </from>
                  <to>
                    <xdr:col>6</xdr:col>
                    <xdr:colOff>0</xdr:colOff>
                    <xdr:row>172</xdr:row>
                    <xdr:rowOff>19050</xdr:rowOff>
                  </to>
                </anchor>
              </controlPr>
            </control>
          </mc:Choice>
        </mc:AlternateContent>
        <mc:AlternateContent xmlns:mc="http://schemas.openxmlformats.org/markup-compatibility/2006">
          <mc:Choice Requires="x14">
            <control shapeId="35927" r:id="rId46" name="Check Box 43">
              <controlPr defaultSize="0" autoFill="0" autoLine="0" autoPict="0">
                <anchor moveWithCells="1">
                  <from>
                    <xdr:col>4</xdr:col>
                    <xdr:colOff>127000</xdr:colOff>
                    <xdr:row>171</xdr:row>
                    <xdr:rowOff>95250</xdr:rowOff>
                  </from>
                  <to>
                    <xdr:col>6</xdr:col>
                    <xdr:colOff>0</xdr:colOff>
                    <xdr:row>173</xdr:row>
                    <xdr:rowOff>19050</xdr:rowOff>
                  </to>
                </anchor>
              </controlPr>
            </control>
          </mc:Choice>
        </mc:AlternateContent>
        <mc:AlternateContent xmlns:mc="http://schemas.openxmlformats.org/markup-compatibility/2006">
          <mc:Choice Requires="x14">
            <control shapeId="35928" r:id="rId47" name="Check Box 44">
              <controlPr defaultSize="0" autoFill="0" autoLine="0" autoPict="0">
                <anchor moveWithCells="1">
                  <from>
                    <xdr:col>4</xdr:col>
                    <xdr:colOff>127000</xdr:colOff>
                    <xdr:row>172</xdr:row>
                    <xdr:rowOff>95250</xdr:rowOff>
                  </from>
                  <to>
                    <xdr:col>6</xdr:col>
                    <xdr:colOff>0</xdr:colOff>
                    <xdr:row>174</xdr:row>
                    <xdr:rowOff>19050</xdr:rowOff>
                  </to>
                </anchor>
              </controlPr>
            </control>
          </mc:Choice>
        </mc:AlternateContent>
        <mc:AlternateContent xmlns:mc="http://schemas.openxmlformats.org/markup-compatibility/2006">
          <mc:Choice Requires="x14">
            <control shapeId="35929" r:id="rId48" name="Check Box 45">
              <controlPr defaultSize="0" autoFill="0" autoLine="0" autoPict="0">
                <anchor moveWithCells="1">
                  <from>
                    <xdr:col>4</xdr:col>
                    <xdr:colOff>127000</xdr:colOff>
                    <xdr:row>172</xdr:row>
                    <xdr:rowOff>95250</xdr:rowOff>
                  </from>
                  <to>
                    <xdr:col>6</xdr:col>
                    <xdr:colOff>0</xdr:colOff>
                    <xdr:row>174</xdr:row>
                    <xdr:rowOff>19050</xdr:rowOff>
                  </to>
                </anchor>
              </controlPr>
            </control>
          </mc:Choice>
        </mc:AlternateContent>
        <mc:AlternateContent xmlns:mc="http://schemas.openxmlformats.org/markup-compatibility/2006">
          <mc:Choice Requires="x14">
            <control shapeId="35930" r:id="rId49" name="Check Box 46">
              <controlPr defaultSize="0" autoFill="0" autoLine="0" autoPict="0">
                <anchor moveWithCells="1">
                  <from>
                    <xdr:col>4</xdr:col>
                    <xdr:colOff>127000</xdr:colOff>
                    <xdr:row>173</xdr:row>
                    <xdr:rowOff>95250</xdr:rowOff>
                  </from>
                  <to>
                    <xdr:col>6</xdr:col>
                    <xdr:colOff>0</xdr:colOff>
                    <xdr:row>175</xdr:row>
                    <xdr:rowOff>19050</xdr:rowOff>
                  </to>
                </anchor>
              </controlPr>
            </control>
          </mc:Choice>
        </mc:AlternateContent>
        <mc:AlternateContent xmlns:mc="http://schemas.openxmlformats.org/markup-compatibility/2006">
          <mc:Choice Requires="x14">
            <control shapeId="35931" r:id="rId50" name="Check Box 47">
              <controlPr defaultSize="0" autoFill="0" autoLine="0" autoPict="0">
                <anchor moveWithCells="1">
                  <from>
                    <xdr:col>4</xdr:col>
                    <xdr:colOff>127000</xdr:colOff>
                    <xdr:row>174</xdr:row>
                    <xdr:rowOff>95250</xdr:rowOff>
                  </from>
                  <to>
                    <xdr:col>6</xdr:col>
                    <xdr:colOff>0</xdr:colOff>
                    <xdr:row>176</xdr:row>
                    <xdr:rowOff>19050</xdr:rowOff>
                  </to>
                </anchor>
              </controlPr>
            </control>
          </mc:Choice>
        </mc:AlternateContent>
        <mc:AlternateContent xmlns:mc="http://schemas.openxmlformats.org/markup-compatibility/2006">
          <mc:Choice Requires="x14">
            <control shapeId="35932" r:id="rId51" name="Check Box 48">
              <controlPr defaultSize="0" autoFill="0" autoLine="0" autoPict="0">
                <anchor moveWithCells="1">
                  <from>
                    <xdr:col>4</xdr:col>
                    <xdr:colOff>127000</xdr:colOff>
                    <xdr:row>175</xdr:row>
                    <xdr:rowOff>95250</xdr:rowOff>
                  </from>
                  <to>
                    <xdr:col>6</xdr:col>
                    <xdr:colOff>0</xdr:colOff>
                    <xdr:row>177</xdr:row>
                    <xdr:rowOff>19050</xdr:rowOff>
                  </to>
                </anchor>
              </controlPr>
            </control>
          </mc:Choice>
        </mc:AlternateContent>
        <mc:AlternateContent xmlns:mc="http://schemas.openxmlformats.org/markup-compatibility/2006">
          <mc:Choice Requires="x14">
            <control shapeId="35933" r:id="rId52" name="Check Box 49">
              <controlPr defaultSize="0" autoFill="0" autoLine="0" autoPict="0">
                <anchor moveWithCells="1">
                  <from>
                    <xdr:col>4</xdr:col>
                    <xdr:colOff>133350</xdr:colOff>
                    <xdr:row>180</xdr:row>
                    <xdr:rowOff>31750</xdr:rowOff>
                  </from>
                  <to>
                    <xdr:col>6</xdr:col>
                    <xdr:colOff>6350</xdr:colOff>
                    <xdr:row>180</xdr:row>
                    <xdr:rowOff>177800</xdr:rowOff>
                  </to>
                </anchor>
              </controlPr>
            </control>
          </mc:Choice>
        </mc:AlternateContent>
        <mc:AlternateContent xmlns:mc="http://schemas.openxmlformats.org/markup-compatibility/2006">
          <mc:Choice Requires="x14">
            <control shapeId="35934" r:id="rId53" name="Check Box 50">
              <controlPr defaultSize="0" autoFill="0" autoLine="0" autoPict="0">
                <anchor moveWithCells="1">
                  <from>
                    <xdr:col>4</xdr:col>
                    <xdr:colOff>133350</xdr:colOff>
                    <xdr:row>181</xdr:row>
                    <xdr:rowOff>6350</xdr:rowOff>
                  </from>
                  <to>
                    <xdr:col>6</xdr:col>
                    <xdr:colOff>12700</xdr:colOff>
                    <xdr:row>181</xdr:row>
                    <xdr:rowOff>152400</xdr:rowOff>
                  </to>
                </anchor>
              </controlPr>
            </control>
          </mc:Choice>
        </mc:AlternateContent>
        <mc:AlternateContent xmlns:mc="http://schemas.openxmlformats.org/markup-compatibility/2006">
          <mc:Choice Requires="x14">
            <control shapeId="35935" r:id="rId54" name="Check Box 51">
              <controlPr defaultSize="0" autoFill="0" autoLine="0" autoPict="0">
                <anchor moveWithCells="1">
                  <from>
                    <xdr:col>1</xdr:col>
                    <xdr:colOff>6350</xdr:colOff>
                    <xdr:row>186</xdr:row>
                    <xdr:rowOff>31750</xdr:rowOff>
                  </from>
                  <to>
                    <xdr:col>1</xdr:col>
                    <xdr:colOff>146050</xdr:colOff>
                    <xdr:row>186</xdr:row>
                    <xdr:rowOff>171450</xdr:rowOff>
                  </to>
                </anchor>
              </controlPr>
            </control>
          </mc:Choice>
        </mc:AlternateContent>
        <mc:AlternateContent xmlns:mc="http://schemas.openxmlformats.org/markup-compatibility/2006">
          <mc:Choice Requires="x14">
            <control shapeId="35936" r:id="rId55" name="Check Box 52">
              <controlPr defaultSize="0" autoFill="0" autoLine="0" autoPict="0">
                <anchor moveWithCells="1">
                  <from>
                    <xdr:col>1</xdr:col>
                    <xdr:colOff>6350</xdr:colOff>
                    <xdr:row>187</xdr:row>
                    <xdr:rowOff>76200</xdr:rowOff>
                  </from>
                  <to>
                    <xdr:col>1</xdr:col>
                    <xdr:colOff>139700</xdr:colOff>
                    <xdr:row>187</xdr:row>
                    <xdr:rowOff>228600</xdr:rowOff>
                  </to>
                </anchor>
              </controlPr>
            </control>
          </mc:Choice>
        </mc:AlternateContent>
        <mc:AlternateContent xmlns:mc="http://schemas.openxmlformats.org/markup-compatibility/2006">
          <mc:Choice Requires="x14">
            <control shapeId="35937" r:id="rId56" name="Check Box 53">
              <controlPr defaultSize="0" autoFill="0" autoLine="0" autoPict="0">
                <anchor moveWithCells="1">
                  <from>
                    <xdr:col>1</xdr:col>
                    <xdr:colOff>6350</xdr:colOff>
                    <xdr:row>188</xdr:row>
                    <xdr:rowOff>69850</xdr:rowOff>
                  </from>
                  <to>
                    <xdr:col>1</xdr:col>
                    <xdr:colOff>146050</xdr:colOff>
                    <xdr:row>188</xdr:row>
                    <xdr:rowOff>222250</xdr:rowOff>
                  </to>
                </anchor>
              </controlPr>
            </control>
          </mc:Choice>
        </mc:AlternateContent>
        <mc:AlternateContent xmlns:mc="http://schemas.openxmlformats.org/markup-compatibility/2006">
          <mc:Choice Requires="x14">
            <control shapeId="35938" r:id="rId57" name="Check Box 54">
              <controlPr defaultSize="0" autoFill="0" autoLine="0" autoPict="0">
                <anchor moveWithCells="1">
                  <from>
                    <xdr:col>1</xdr:col>
                    <xdr:colOff>6350</xdr:colOff>
                    <xdr:row>189</xdr:row>
                    <xdr:rowOff>12700</xdr:rowOff>
                  </from>
                  <to>
                    <xdr:col>1</xdr:col>
                    <xdr:colOff>146050</xdr:colOff>
                    <xdr:row>189</xdr:row>
                    <xdr:rowOff>165100</xdr:rowOff>
                  </to>
                </anchor>
              </controlPr>
            </control>
          </mc:Choice>
        </mc:AlternateContent>
        <mc:AlternateContent xmlns:mc="http://schemas.openxmlformats.org/markup-compatibility/2006">
          <mc:Choice Requires="x14">
            <control shapeId="35939" r:id="rId58" name="Check Box 55">
              <controlPr defaultSize="0" autoFill="0" autoLine="0" autoPict="0">
                <anchor moveWithCells="1">
                  <from>
                    <xdr:col>1</xdr:col>
                    <xdr:colOff>6350</xdr:colOff>
                    <xdr:row>190</xdr:row>
                    <xdr:rowOff>12700</xdr:rowOff>
                  </from>
                  <to>
                    <xdr:col>1</xdr:col>
                    <xdr:colOff>146050</xdr:colOff>
                    <xdr:row>190</xdr:row>
                    <xdr:rowOff>165100</xdr:rowOff>
                  </to>
                </anchor>
              </controlPr>
            </control>
          </mc:Choice>
        </mc:AlternateContent>
        <mc:AlternateContent xmlns:mc="http://schemas.openxmlformats.org/markup-compatibility/2006">
          <mc:Choice Requires="x14">
            <control shapeId="35940" r:id="rId59" name="Check Box 56">
              <controlPr defaultSize="0" autoFill="0" autoLine="0" autoPict="0">
                <anchor moveWithCells="1">
                  <from>
                    <xdr:col>1</xdr:col>
                    <xdr:colOff>6350</xdr:colOff>
                    <xdr:row>190</xdr:row>
                    <xdr:rowOff>177800</xdr:rowOff>
                  </from>
                  <to>
                    <xdr:col>1</xdr:col>
                    <xdr:colOff>146050</xdr:colOff>
                    <xdr:row>192</xdr:row>
                    <xdr:rowOff>19050</xdr:rowOff>
                  </to>
                </anchor>
              </controlPr>
            </control>
          </mc:Choice>
        </mc:AlternateContent>
        <mc:AlternateContent xmlns:mc="http://schemas.openxmlformats.org/markup-compatibility/2006">
          <mc:Choice Requires="x14">
            <control shapeId="35941" r:id="rId60" name="Check Box 57">
              <controlPr defaultSize="0" autoFill="0" autoLine="0" autoPict="0">
                <anchor moveWithCells="1">
                  <from>
                    <xdr:col>2</xdr:col>
                    <xdr:colOff>57150</xdr:colOff>
                    <xdr:row>74</xdr:row>
                    <xdr:rowOff>19050</xdr:rowOff>
                  </from>
                  <to>
                    <xdr:col>3</xdr:col>
                    <xdr:colOff>69850</xdr:colOff>
                    <xdr:row>74</xdr:row>
                    <xdr:rowOff>165100</xdr:rowOff>
                  </to>
                </anchor>
              </controlPr>
            </control>
          </mc:Choice>
        </mc:AlternateContent>
        <mc:AlternateContent xmlns:mc="http://schemas.openxmlformats.org/markup-compatibility/2006">
          <mc:Choice Requires="x14">
            <control shapeId="35942" r:id="rId61" name="Check Box 58">
              <controlPr defaultSize="0" autoFill="0" autoLine="0" autoPict="0">
                <anchor moveWithCells="1">
                  <from>
                    <xdr:col>1</xdr:col>
                    <xdr:colOff>146050</xdr:colOff>
                    <xdr:row>134</xdr:row>
                    <xdr:rowOff>95250</xdr:rowOff>
                  </from>
                  <to>
                    <xdr:col>2</xdr:col>
                    <xdr:colOff>127000</xdr:colOff>
                    <xdr:row>136</xdr:row>
                    <xdr:rowOff>25400</xdr:rowOff>
                  </to>
                </anchor>
              </controlPr>
            </control>
          </mc:Choice>
        </mc:AlternateContent>
        <mc:AlternateContent xmlns:mc="http://schemas.openxmlformats.org/markup-compatibility/2006">
          <mc:Choice Requires="x14">
            <control shapeId="35943" r:id="rId62" name="Check Box 59">
              <controlPr defaultSize="0" autoFill="0" autoLine="0" autoPict="0">
                <anchor moveWithCells="1">
                  <from>
                    <xdr:col>1</xdr:col>
                    <xdr:colOff>146050</xdr:colOff>
                    <xdr:row>135</xdr:row>
                    <xdr:rowOff>107950</xdr:rowOff>
                  </from>
                  <to>
                    <xdr:col>2</xdr:col>
                    <xdr:colOff>114300</xdr:colOff>
                    <xdr:row>137</xdr:row>
                    <xdr:rowOff>25400</xdr:rowOff>
                  </to>
                </anchor>
              </controlPr>
            </control>
          </mc:Choice>
        </mc:AlternateContent>
        <mc:AlternateContent xmlns:mc="http://schemas.openxmlformats.org/markup-compatibility/2006">
          <mc:Choice Requires="x14">
            <control shapeId="35944" r:id="rId63" name="Check Box 60">
              <controlPr defaultSize="0" autoFill="0" autoLine="0" autoPict="0">
                <anchor moveWithCells="1">
                  <from>
                    <xdr:col>1</xdr:col>
                    <xdr:colOff>146050</xdr:colOff>
                    <xdr:row>137</xdr:row>
                    <xdr:rowOff>19050</xdr:rowOff>
                  </from>
                  <to>
                    <xdr:col>2</xdr:col>
                    <xdr:colOff>114300</xdr:colOff>
                    <xdr:row>137</xdr:row>
                    <xdr:rowOff>209550</xdr:rowOff>
                  </to>
                </anchor>
              </controlPr>
            </control>
          </mc:Choice>
        </mc:AlternateContent>
        <mc:AlternateContent xmlns:mc="http://schemas.openxmlformats.org/markup-compatibility/2006">
          <mc:Choice Requires="x14">
            <control shapeId="35945" r:id="rId64" name="Check Box 61">
              <controlPr defaultSize="0" autoFill="0" autoLine="0" autoPict="0">
                <anchor moveWithCells="1">
                  <from>
                    <xdr:col>1</xdr:col>
                    <xdr:colOff>146050</xdr:colOff>
                    <xdr:row>137</xdr:row>
                    <xdr:rowOff>196850</xdr:rowOff>
                  </from>
                  <to>
                    <xdr:col>2</xdr:col>
                    <xdr:colOff>114300</xdr:colOff>
                    <xdr:row>139</xdr:row>
                    <xdr:rowOff>25400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2292</v>
      </c>
      <c r="M1" s="173"/>
      <c r="N1" s="1138" t="s">
        <v>2429</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3"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49999999999999"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49999999999999"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49999999999999"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49999999999999"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49999999999999"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6"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6"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6"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6"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6"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6"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6"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6" customHeight="1">
      <c r="BH64" s="197"/>
      <c r="BI64" s="197"/>
      <c r="BJ64" s="197"/>
      <c r="BK64" s="197"/>
      <c r="BL64" s="197"/>
      <c r="BM64" s="197"/>
      <c r="BN64" s="197"/>
      <c r="BO64" s="197"/>
      <c r="BP64" s="197"/>
      <c r="BQ64" s="197"/>
      <c r="BR64" s="197"/>
      <c r="BS64" s="197"/>
      <c r="BT64" s="197"/>
      <c r="BU64" s="197"/>
      <c r="BV64" s="197"/>
      <c r="BW64" s="197"/>
      <c r="BX64" s="197"/>
    </row>
    <row r="65" spans="20:63" ht="16" customHeight="1">
      <c r="BK65" s="197"/>
    </row>
    <row r="66" spans="20:63" ht="16" customHeight="1"/>
    <row r="67" spans="20:63" ht="16" customHeight="1">
      <c r="T67" s="171">
        <f>SUM(事業所個票９!BU51)</f>
        <v>0</v>
      </c>
    </row>
    <row r="68" spans="20:63" ht="16" customHeight="1"/>
    <row r="69" spans="20:63" ht="16" customHeight="1"/>
    <row r="70" spans="20:63" ht="16" customHeight="1"/>
    <row r="71" spans="20:63" ht="16" customHeight="1"/>
    <row r="72" spans="20:63" ht="16" customHeight="1"/>
    <row r="73" spans="20:63" ht="16" customHeight="1"/>
  </sheetData>
  <sheetProtection algorithmName="SHA-512" hashValue="hvO50XMJUPAaxP5LmEC8QNvu1tyok9vOjkoLMWipdpgmYJrGEwv0Ke89MZCp9VJAVtydQWWZQzbZNQ58eQ+Njw==" saltValue="MBDEwnoTCBfKYaZJAhjbI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86" r:id="rId4" name="Option Button 1">
              <controlPr defaultSize="0" autoFill="0" autoLine="0" autoPict="0">
                <anchor moveWithCells="1">
                  <from>
                    <xdr:col>27</xdr:col>
                    <xdr:colOff>95250</xdr:colOff>
                    <xdr:row>20</xdr:row>
                    <xdr:rowOff>12700</xdr:rowOff>
                  </from>
                  <to>
                    <xdr:col>29</xdr:col>
                    <xdr:colOff>82550</xdr:colOff>
                    <xdr:row>21</xdr:row>
                    <xdr:rowOff>6350</xdr:rowOff>
                  </to>
                </anchor>
              </controlPr>
            </control>
          </mc:Choice>
        </mc:AlternateContent>
        <mc:AlternateContent xmlns:mc="http://schemas.openxmlformats.org/markup-compatibility/2006">
          <mc:Choice Requires="x14">
            <control shapeId="91187" r:id="rId5" name="Option Button 2">
              <controlPr defaultSize="0" autoFill="0" autoLine="0" autoPict="0">
                <anchor moveWithCells="1">
                  <from>
                    <xdr:col>27</xdr:col>
                    <xdr:colOff>95250</xdr:colOff>
                    <xdr:row>21</xdr:row>
                    <xdr:rowOff>6350</xdr:rowOff>
                  </from>
                  <to>
                    <xdr:col>29</xdr:col>
                    <xdr:colOff>82550</xdr:colOff>
                    <xdr:row>22</xdr:row>
                    <xdr:rowOff>0</xdr:rowOff>
                  </to>
                </anchor>
              </controlPr>
            </control>
          </mc:Choice>
        </mc:AlternateContent>
        <mc:AlternateContent xmlns:mc="http://schemas.openxmlformats.org/markup-compatibility/2006">
          <mc:Choice Requires="x14">
            <control shapeId="91188" r:id="rId6" name="Option Button 3">
              <controlPr defaultSize="0" autoFill="0" autoLine="0" autoPict="0">
                <anchor moveWithCells="1">
                  <from>
                    <xdr:col>27</xdr:col>
                    <xdr:colOff>88900</xdr:colOff>
                    <xdr:row>23</xdr:row>
                    <xdr:rowOff>6350</xdr:rowOff>
                  </from>
                  <to>
                    <xdr:col>29</xdr:col>
                    <xdr:colOff>76200</xdr:colOff>
                    <xdr:row>23</xdr:row>
                    <xdr:rowOff>152400</xdr:rowOff>
                  </to>
                </anchor>
              </controlPr>
            </control>
          </mc:Choice>
        </mc:AlternateContent>
        <mc:AlternateContent xmlns:mc="http://schemas.openxmlformats.org/markup-compatibility/2006">
          <mc:Choice Requires="x14">
            <control shapeId="91189" r:id="rId7" name="Option Button 4">
              <controlPr defaultSize="0" autoFill="0" autoLine="0" autoPict="0">
                <anchor moveWithCells="1">
                  <from>
                    <xdr:col>27</xdr:col>
                    <xdr:colOff>88900</xdr:colOff>
                    <xdr:row>24</xdr:row>
                    <xdr:rowOff>19050</xdr:rowOff>
                  </from>
                  <to>
                    <xdr:col>29</xdr:col>
                    <xdr:colOff>76200</xdr:colOff>
                    <xdr:row>24</xdr:row>
                    <xdr:rowOff>165100</xdr:rowOff>
                  </to>
                </anchor>
              </controlPr>
            </control>
          </mc:Choice>
        </mc:AlternateContent>
        <mc:AlternateContent xmlns:mc="http://schemas.openxmlformats.org/markup-compatibility/2006">
          <mc:Choice Requires="x14">
            <control shapeId="91190" r:id="rId8" name="Option Button 5">
              <controlPr defaultSize="0" autoFill="0" autoLine="0" autoPict="0">
                <anchor moveWithCells="1">
                  <from>
                    <xdr:col>27</xdr:col>
                    <xdr:colOff>88900</xdr:colOff>
                    <xdr:row>25</xdr:row>
                    <xdr:rowOff>0</xdr:rowOff>
                  </from>
                  <to>
                    <xdr:col>29</xdr:col>
                    <xdr:colOff>76200</xdr:colOff>
                    <xdr:row>26</xdr:row>
                    <xdr:rowOff>0</xdr:rowOff>
                  </to>
                </anchor>
              </controlPr>
            </control>
          </mc:Choice>
        </mc:AlternateContent>
        <mc:AlternateContent xmlns:mc="http://schemas.openxmlformats.org/markup-compatibility/2006">
          <mc:Choice Requires="x14">
            <control shapeId="91191" r:id="rId9" name="Option Button 6">
              <controlPr defaultSize="0" autoFill="0" autoLine="0" autoPict="0">
                <anchor moveWithCells="1">
                  <from>
                    <xdr:col>27</xdr:col>
                    <xdr:colOff>88900</xdr:colOff>
                    <xdr:row>27</xdr:row>
                    <xdr:rowOff>6350</xdr:rowOff>
                  </from>
                  <to>
                    <xdr:col>29</xdr:col>
                    <xdr:colOff>76200</xdr:colOff>
                    <xdr:row>27</xdr:row>
                    <xdr:rowOff>152400</xdr:rowOff>
                  </to>
                </anchor>
              </controlPr>
            </control>
          </mc:Choice>
        </mc:AlternateContent>
        <mc:AlternateContent xmlns:mc="http://schemas.openxmlformats.org/markup-compatibility/2006">
          <mc:Choice Requires="x14">
            <control shapeId="91192" r:id="rId10" name="Option Button 7">
              <controlPr defaultSize="0" autoFill="0" autoLine="0" autoPict="0">
                <anchor moveWithCells="1">
                  <from>
                    <xdr:col>27</xdr:col>
                    <xdr:colOff>88900</xdr:colOff>
                    <xdr:row>28</xdr:row>
                    <xdr:rowOff>19050</xdr:rowOff>
                  </from>
                  <to>
                    <xdr:col>29</xdr:col>
                    <xdr:colOff>76200</xdr:colOff>
                    <xdr:row>28</xdr:row>
                    <xdr:rowOff>158750</xdr:rowOff>
                  </to>
                </anchor>
              </controlPr>
            </control>
          </mc:Choice>
        </mc:AlternateContent>
        <mc:AlternateContent xmlns:mc="http://schemas.openxmlformats.org/markup-compatibility/2006">
          <mc:Choice Requires="x14">
            <control shapeId="91193" r:id="rId11" name="Option Button 8">
              <controlPr defaultSize="0" autoFill="0" autoLine="0" autoPict="0">
                <anchor moveWithCells="1">
                  <from>
                    <xdr:col>27</xdr:col>
                    <xdr:colOff>88900</xdr:colOff>
                    <xdr:row>29</xdr:row>
                    <xdr:rowOff>6350</xdr:rowOff>
                  </from>
                  <to>
                    <xdr:col>29</xdr:col>
                    <xdr:colOff>76200</xdr:colOff>
                    <xdr:row>29</xdr:row>
                    <xdr:rowOff>139700</xdr:rowOff>
                  </to>
                </anchor>
              </controlPr>
            </control>
          </mc:Choice>
        </mc:AlternateContent>
        <mc:AlternateContent xmlns:mc="http://schemas.openxmlformats.org/markup-compatibility/2006">
          <mc:Choice Requires="x14">
            <control shapeId="91194" r:id="rId12" name="Option Button 9">
              <controlPr defaultSize="0" autoFill="0" autoLine="0" autoPict="0">
                <anchor moveWithCells="1">
                  <from>
                    <xdr:col>27</xdr:col>
                    <xdr:colOff>88900</xdr:colOff>
                    <xdr:row>42</xdr:row>
                    <xdr:rowOff>95250</xdr:rowOff>
                  </from>
                  <to>
                    <xdr:col>29</xdr:col>
                    <xdr:colOff>69850</xdr:colOff>
                    <xdr:row>44</xdr:row>
                    <xdr:rowOff>19050</xdr:rowOff>
                  </to>
                </anchor>
              </controlPr>
            </control>
          </mc:Choice>
        </mc:AlternateContent>
        <mc:AlternateContent xmlns:mc="http://schemas.openxmlformats.org/markup-compatibility/2006">
          <mc:Choice Requires="x14">
            <control shapeId="91195" r:id="rId13" name="Option Button 10">
              <controlPr defaultSize="0" autoFill="0" autoLine="0" autoPict="0">
                <anchor moveWithCells="1">
                  <from>
                    <xdr:col>27</xdr:col>
                    <xdr:colOff>88900</xdr:colOff>
                    <xdr:row>43</xdr:row>
                    <xdr:rowOff>139700</xdr:rowOff>
                  </from>
                  <to>
                    <xdr:col>29</xdr:col>
                    <xdr:colOff>69850</xdr:colOff>
                    <xdr:row>45</xdr:row>
                    <xdr:rowOff>6350</xdr:rowOff>
                  </to>
                </anchor>
              </controlPr>
            </control>
          </mc:Choice>
        </mc:AlternateContent>
        <mc:AlternateContent xmlns:mc="http://schemas.openxmlformats.org/markup-compatibility/2006">
          <mc:Choice Requires="x14">
            <control shapeId="91196" r:id="rId14" name="Option Button 11">
              <controlPr defaultSize="0" autoFill="0" autoLine="0" autoPict="0">
                <anchor moveWithCells="1">
                  <from>
                    <xdr:col>35</xdr:col>
                    <xdr:colOff>88900</xdr:colOff>
                    <xdr:row>43</xdr:row>
                    <xdr:rowOff>12700</xdr:rowOff>
                  </from>
                  <to>
                    <xdr:col>37</xdr:col>
                    <xdr:colOff>76200</xdr:colOff>
                    <xdr:row>43</xdr:row>
                    <xdr:rowOff>133350</xdr:rowOff>
                  </to>
                </anchor>
              </controlPr>
            </control>
          </mc:Choice>
        </mc:AlternateContent>
        <mc:AlternateContent xmlns:mc="http://schemas.openxmlformats.org/markup-compatibility/2006">
          <mc:Choice Requires="x14">
            <control shapeId="91197" r:id="rId15" name="Option Button 12">
              <controlPr defaultSize="0" autoFill="0" autoLine="0" autoPict="0">
                <anchor moveWithCells="1">
                  <from>
                    <xdr:col>35</xdr:col>
                    <xdr:colOff>88900</xdr:colOff>
                    <xdr:row>44</xdr:row>
                    <xdr:rowOff>12700</xdr:rowOff>
                  </from>
                  <to>
                    <xdr:col>37</xdr:col>
                    <xdr:colOff>76200</xdr:colOff>
                    <xdr:row>44</xdr:row>
                    <xdr:rowOff>120650</xdr:rowOff>
                  </to>
                </anchor>
              </controlPr>
            </control>
          </mc:Choice>
        </mc:AlternateContent>
        <mc:AlternateContent xmlns:mc="http://schemas.openxmlformats.org/markup-compatibility/2006">
          <mc:Choice Requires="x14">
            <control shapeId="91198" r:id="rId16" name="Group Box 13">
              <controlPr defaultSize="0" autoFill="0" autoPict="0">
                <anchor moveWithCells="1">
                  <from>
                    <xdr:col>27</xdr:col>
                    <xdr:colOff>69850</xdr:colOff>
                    <xdr:row>20</xdr:row>
                    <xdr:rowOff>6350</xdr:rowOff>
                  </from>
                  <to>
                    <xdr:col>29</xdr:col>
                    <xdr:colOff>57150</xdr:colOff>
                    <xdr:row>22</xdr:row>
                    <xdr:rowOff>63500</xdr:rowOff>
                  </to>
                </anchor>
              </controlPr>
            </control>
          </mc:Choice>
        </mc:AlternateContent>
        <mc:AlternateContent xmlns:mc="http://schemas.openxmlformats.org/markup-compatibility/2006">
          <mc:Choice Requires="x14">
            <control shapeId="91199" r:id="rId17" name="Group Box 14">
              <controlPr defaultSize="0" autoFill="0" autoPict="0">
                <anchor moveWithCells="1">
                  <from>
                    <xdr:col>27</xdr:col>
                    <xdr:colOff>25400</xdr:colOff>
                    <xdr:row>22</xdr:row>
                    <xdr:rowOff>88900</xdr:rowOff>
                  </from>
                  <to>
                    <xdr:col>30</xdr:col>
                    <xdr:colOff>38100</xdr:colOff>
                    <xdr:row>27</xdr:row>
                    <xdr:rowOff>19050</xdr:rowOff>
                  </to>
                </anchor>
              </controlPr>
            </control>
          </mc:Choice>
        </mc:AlternateContent>
        <mc:AlternateContent xmlns:mc="http://schemas.openxmlformats.org/markup-compatibility/2006">
          <mc:Choice Requires="x14">
            <control shapeId="52" r:id="rId18" name="Group Box 15">
              <controlPr defaultSize="0" autoFill="0" autoPict="0">
                <anchor moveWithCells="1">
                  <from>
                    <xdr:col>27</xdr:col>
                    <xdr:colOff>12700</xdr:colOff>
                    <xdr:row>26</xdr:row>
                    <xdr:rowOff>69850</xdr:rowOff>
                  </from>
                  <to>
                    <xdr:col>30</xdr:col>
                    <xdr:colOff>38100</xdr:colOff>
                    <xdr:row>30</xdr:row>
                    <xdr:rowOff>82550</xdr:rowOff>
                  </to>
                </anchor>
              </controlPr>
            </control>
          </mc:Choice>
        </mc:AlternateContent>
        <mc:AlternateContent xmlns:mc="http://schemas.openxmlformats.org/markup-compatibility/2006">
          <mc:Choice Requires="x14">
            <control shapeId="53" r:id="rId19" name="Group Box 16">
              <controlPr defaultSize="0" autoFill="0" autoPict="0">
                <anchor moveWithCells="1">
                  <from>
                    <xdr:col>27</xdr:col>
                    <xdr:colOff>12700</xdr:colOff>
                    <xdr:row>30</xdr:row>
                    <xdr:rowOff>82550</xdr:rowOff>
                  </from>
                  <to>
                    <xdr:col>30</xdr:col>
                    <xdr:colOff>38100</xdr:colOff>
                    <xdr:row>34</xdr:row>
                    <xdr:rowOff>63500</xdr:rowOff>
                  </to>
                </anchor>
              </controlPr>
            </control>
          </mc:Choice>
        </mc:AlternateContent>
        <mc:AlternateContent xmlns:mc="http://schemas.openxmlformats.org/markup-compatibility/2006">
          <mc:Choice Requires="x14">
            <control shapeId="54" r:id="rId20" name="Option Button 17">
              <controlPr defaultSize="0" autoFill="0" autoLine="0" autoPict="0">
                <anchor moveWithCells="1">
                  <from>
                    <xdr:col>27</xdr:col>
                    <xdr:colOff>88900</xdr:colOff>
                    <xdr:row>31</xdr:row>
                    <xdr:rowOff>6350</xdr:rowOff>
                  </from>
                  <to>
                    <xdr:col>29</xdr:col>
                    <xdr:colOff>76200</xdr:colOff>
                    <xdr:row>32</xdr:row>
                    <xdr:rowOff>6350</xdr:rowOff>
                  </to>
                </anchor>
              </controlPr>
            </control>
          </mc:Choice>
        </mc:AlternateContent>
        <mc:AlternateContent xmlns:mc="http://schemas.openxmlformats.org/markup-compatibility/2006">
          <mc:Choice Requires="x14">
            <control shapeId="55" r:id="rId21" name="Option Button 18">
              <controlPr defaultSize="0" autoFill="0" autoLine="0" autoPict="0">
                <anchor moveWithCells="1">
                  <from>
                    <xdr:col>27</xdr:col>
                    <xdr:colOff>88900</xdr:colOff>
                    <xdr:row>32</xdr:row>
                    <xdr:rowOff>31750</xdr:rowOff>
                  </from>
                  <to>
                    <xdr:col>29</xdr:col>
                    <xdr:colOff>76200</xdr:colOff>
                    <xdr:row>32</xdr:row>
                    <xdr:rowOff>152400</xdr:rowOff>
                  </to>
                </anchor>
              </controlPr>
            </control>
          </mc:Choice>
        </mc:AlternateContent>
        <mc:AlternateContent xmlns:mc="http://schemas.openxmlformats.org/markup-compatibility/2006">
          <mc:Choice Requires="x14">
            <control shapeId="56" r:id="rId22" name="Option Button 19">
              <controlPr defaultSize="0" autoFill="0" autoLine="0" autoPict="0">
                <anchor moveWithCells="1">
                  <from>
                    <xdr:col>27</xdr:col>
                    <xdr:colOff>88900</xdr:colOff>
                    <xdr:row>33</xdr:row>
                    <xdr:rowOff>6350</xdr:rowOff>
                  </from>
                  <to>
                    <xdr:col>29</xdr:col>
                    <xdr:colOff>76200</xdr:colOff>
                    <xdr:row>34</xdr:row>
                    <xdr:rowOff>0</xdr:rowOff>
                  </to>
                </anchor>
              </controlPr>
            </control>
          </mc:Choice>
        </mc:AlternateContent>
        <mc:AlternateContent xmlns:mc="http://schemas.openxmlformats.org/markup-compatibility/2006">
          <mc:Choice Requires="x14">
            <control shapeId="57" r:id="rId23" name="Group Box 20">
              <controlPr defaultSize="0" autoFill="0" autoPict="0">
                <anchor moveWithCells="1">
                  <from>
                    <xdr:col>26</xdr:col>
                    <xdr:colOff>95250</xdr:colOff>
                    <xdr:row>34</xdr:row>
                    <xdr:rowOff>25400</xdr:rowOff>
                  </from>
                  <to>
                    <xdr:col>30</xdr:col>
                    <xdr:colOff>114300</xdr:colOff>
                    <xdr:row>38</xdr:row>
                    <xdr:rowOff>63500</xdr:rowOff>
                  </to>
                </anchor>
              </controlPr>
            </control>
          </mc:Choice>
        </mc:AlternateContent>
        <mc:AlternateContent xmlns:mc="http://schemas.openxmlformats.org/markup-compatibility/2006">
          <mc:Choice Requires="x14">
            <control shapeId="58" r:id="rId24" name="Group Box 21">
              <controlPr defaultSize="0" autoFill="0" autoPict="0">
                <anchor moveWithCells="1">
                  <from>
                    <xdr:col>27</xdr:col>
                    <xdr:colOff>57150</xdr:colOff>
                    <xdr:row>42</xdr:row>
                    <xdr:rowOff>57150</xdr:rowOff>
                  </from>
                  <to>
                    <xdr:col>29</xdr:col>
                    <xdr:colOff>101600</xdr:colOff>
                    <xdr:row>45</xdr:row>
                    <xdr:rowOff>69850</xdr:rowOff>
                  </to>
                </anchor>
              </controlPr>
            </control>
          </mc:Choice>
        </mc:AlternateContent>
        <mc:AlternateContent xmlns:mc="http://schemas.openxmlformats.org/markup-compatibility/2006">
          <mc:Choice Requires="x14">
            <control shapeId="59" r:id="rId25" name="Group Box 22">
              <controlPr defaultSize="0" autoFill="0" autoPict="0">
                <anchor moveWithCells="1">
                  <from>
                    <xdr:col>35</xdr:col>
                    <xdr:colOff>25400</xdr:colOff>
                    <xdr:row>26</xdr:row>
                    <xdr:rowOff>88900</xdr:rowOff>
                  </from>
                  <to>
                    <xdr:col>38</xdr:col>
                    <xdr:colOff>50800</xdr:colOff>
                    <xdr:row>31</xdr:row>
                    <xdr:rowOff>19050</xdr:rowOff>
                  </to>
                </anchor>
              </controlPr>
            </control>
          </mc:Choice>
        </mc:AlternateContent>
        <mc:AlternateContent xmlns:mc="http://schemas.openxmlformats.org/markup-compatibility/2006">
          <mc:Choice Requires="x14">
            <control shapeId="60" r:id="rId26" name="Group Box 23">
              <controlPr defaultSize="0" autoFill="0" autoPict="0">
                <anchor moveWithCells="1">
                  <from>
                    <xdr:col>35</xdr:col>
                    <xdr:colOff>12700</xdr:colOff>
                    <xdr:row>30</xdr:row>
                    <xdr:rowOff>76200</xdr:rowOff>
                  </from>
                  <to>
                    <xdr:col>39</xdr:col>
                    <xdr:colOff>25400</xdr:colOff>
                    <xdr:row>34</xdr:row>
                    <xdr:rowOff>38100</xdr:rowOff>
                  </to>
                </anchor>
              </controlPr>
            </control>
          </mc:Choice>
        </mc:AlternateContent>
        <mc:AlternateContent xmlns:mc="http://schemas.openxmlformats.org/markup-compatibility/2006">
          <mc:Choice Requires="x14">
            <control shapeId="61" r:id="rId27" name="Group Box 24">
              <controlPr defaultSize="0" autoFill="0" autoPict="0">
                <anchor moveWithCells="1">
                  <from>
                    <xdr:col>34</xdr:col>
                    <xdr:colOff>76200</xdr:colOff>
                    <xdr:row>33</xdr:row>
                    <xdr:rowOff>120650</xdr:rowOff>
                  </from>
                  <to>
                    <xdr:col>38</xdr:col>
                    <xdr:colOff>82550</xdr:colOff>
                    <xdr:row>38</xdr:row>
                    <xdr:rowOff>57150</xdr:rowOff>
                  </to>
                </anchor>
              </controlPr>
            </control>
          </mc:Choice>
        </mc:AlternateContent>
        <mc:AlternateContent xmlns:mc="http://schemas.openxmlformats.org/markup-compatibility/2006">
          <mc:Choice Requires="x14">
            <control shapeId="62" r:id="rId28" name="Group Box 25">
              <controlPr defaultSize="0" autoFill="0" autoPict="0">
                <anchor moveWithCells="1">
                  <from>
                    <xdr:col>35</xdr:col>
                    <xdr:colOff>19050</xdr:colOff>
                    <xdr:row>38</xdr:row>
                    <xdr:rowOff>69850</xdr:rowOff>
                  </from>
                  <to>
                    <xdr:col>38</xdr:col>
                    <xdr:colOff>107950</xdr:colOff>
                    <xdr:row>41</xdr:row>
                    <xdr:rowOff>133350</xdr:rowOff>
                  </to>
                </anchor>
              </controlPr>
            </control>
          </mc:Choice>
        </mc:AlternateContent>
        <mc:AlternateContent xmlns:mc="http://schemas.openxmlformats.org/markup-compatibility/2006">
          <mc:Choice Requires="x14">
            <control shapeId="63" r:id="rId29" name="Group Box 26">
              <controlPr defaultSize="0" autoFill="0" autoPict="0">
                <anchor moveWithCells="1">
                  <from>
                    <xdr:col>35</xdr:col>
                    <xdr:colOff>38100</xdr:colOff>
                    <xdr:row>42</xdr:row>
                    <xdr:rowOff>95250</xdr:rowOff>
                  </from>
                  <to>
                    <xdr:col>38</xdr:col>
                    <xdr:colOff>38100</xdr:colOff>
                    <xdr:row>46</xdr:row>
                    <xdr:rowOff>44450</xdr:rowOff>
                  </to>
                </anchor>
              </controlPr>
            </control>
          </mc:Choice>
        </mc:AlternateContent>
        <mc:AlternateContent xmlns:mc="http://schemas.openxmlformats.org/markup-compatibility/2006">
          <mc:Choice Requires="x14">
            <control shapeId="91136" r:id="rId30" name="Group Box 27">
              <controlPr defaultSize="0" autoFill="0" autoPict="0">
                <anchor moveWithCells="1">
                  <from>
                    <xdr:col>27</xdr:col>
                    <xdr:colOff>25400</xdr:colOff>
                    <xdr:row>19</xdr:row>
                    <xdr:rowOff>107950</xdr:rowOff>
                  </from>
                  <to>
                    <xdr:col>30</xdr:col>
                    <xdr:colOff>25400</xdr:colOff>
                    <xdr:row>23</xdr:row>
                    <xdr:rowOff>57150</xdr:rowOff>
                  </to>
                </anchor>
              </controlPr>
            </control>
          </mc:Choice>
        </mc:AlternateContent>
        <mc:AlternateContent xmlns:mc="http://schemas.openxmlformats.org/markup-compatibility/2006">
          <mc:Choice Requires="x14">
            <control shapeId="91200" r:id="rId31" name="Group Box 28">
              <controlPr defaultSize="0" autoFill="0" autoPict="0">
                <anchor moveWithCells="1">
                  <from>
                    <xdr:col>35</xdr:col>
                    <xdr:colOff>38100</xdr:colOff>
                    <xdr:row>19</xdr:row>
                    <xdr:rowOff>114300</xdr:rowOff>
                  </from>
                  <to>
                    <xdr:col>38</xdr:col>
                    <xdr:colOff>44450</xdr:colOff>
                    <xdr:row>23</xdr:row>
                    <xdr:rowOff>57150</xdr:rowOff>
                  </to>
                </anchor>
              </controlPr>
            </control>
          </mc:Choice>
        </mc:AlternateContent>
        <mc:AlternateContent xmlns:mc="http://schemas.openxmlformats.org/markup-compatibility/2006">
          <mc:Choice Requires="x14">
            <control shapeId="91201" r:id="rId32" name="Group Box 29">
              <controlPr defaultSize="0" autoFill="0" autoPict="0">
                <anchor moveWithCells="1">
                  <from>
                    <xdr:col>35</xdr:col>
                    <xdr:colOff>44450</xdr:colOff>
                    <xdr:row>22</xdr:row>
                    <xdr:rowOff>63500</xdr:rowOff>
                  </from>
                  <to>
                    <xdr:col>38</xdr:col>
                    <xdr:colOff>38100</xdr:colOff>
                    <xdr:row>27</xdr:row>
                    <xdr:rowOff>25400</xdr:rowOff>
                  </to>
                </anchor>
              </controlPr>
            </control>
          </mc:Choice>
        </mc:AlternateContent>
        <mc:AlternateContent xmlns:mc="http://schemas.openxmlformats.org/markup-compatibility/2006">
          <mc:Choice Requires="x14">
            <control shapeId="91202" r:id="rId33" name="Option Button 30">
              <controlPr defaultSize="0" autoFill="0" autoLine="0" autoPict="0">
                <anchor moveWithCells="1">
                  <from>
                    <xdr:col>35</xdr:col>
                    <xdr:colOff>88900</xdr:colOff>
                    <xdr:row>39</xdr:row>
                    <xdr:rowOff>0</xdr:rowOff>
                  </from>
                  <to>
                    <xdr:col>37</xdr:col>
                    <xdr:colOff>25400</xdr:colOff>
                    <xdr:row>39</xdr:row>
                    <xdr:rowOff>139700</xdr:rowOff>
                  </to>
                </anchor>
              </controlPr>
            </control>
          </mc:Choice>
        </mc:AlternateContent>
        <mc:AlternateContent xmlns:mc="http://schemas.openxmlformats.org/markup-compatibility/2006">
          <mc:Choice Requires="x14">
            <control shapeId="91203" r:id="rId34" name="Option Button 31">
              <controlPr defaultSize="0" autoFill="0" autoLine="0" autoPict="0">
                <anchor moveWithCells="1">
                  <from>
                    <xdr:col>35</xdr:col>
                    <xdr:colOff>88900</xdr:colOff>
                    <xdr:row>40</xdr:row>
                    <xdr:rowOff>184150</xdr:rowOff>
                  </from>
                  <to>
                    <xdr:col>37</xdr:col>
                    <xdr:colOff>19050</xdr:colOff>
                    <xdr:row>41</xdr:row>
                    <xdr:rowOff>133350</xdr:rowOff>
                  </to>
                </anchor>
              </controlPr>
            </control>
          </mc:Choice>
        </mc:AlternateContent>
        <mc:AlternateContent xmlns:mc="http://schemas.openxmlformats.org/markup-compatibility/2006">
          <mc:Choice Requires="x14">
            <control shapeId="91204" r:id="rId35" name="Option Button 32">
              <controlPr defaultSize="0" autoFill="0" autoLine="0" autoPict="0">
                <anchor moveWithCells="1" sizeWithCells="1">
                  <from>
                    <xdr:col>35</xdr:col>
                    <xdr:colOff>88900</xdr:colOff>
                    <xdr:row>20</xdr:row>
                    <xdr:rowOff>0</xdr:rowOff>
                  </from>
                  <to>
                    <xdr:col>37</xdr:col>
                    <xdr:colOff>76200</xdr:colOff>
                    <xdr:row>21</xdr:row>
                    <xdr:rowOff>0</xdr:rowOff>
                  </to>
                </anchor>
              </controlPr>
            </control>
          </mc:Choice>
        </mc:AlternateContent>
        <mc:AlternateContent xmlns:mc="http://schemas.openxmlformats.org/markup-compatibility/2006">
          <mc:Choice Requires="x14">
            <control shapeId="91205" r:id="rId36" name="Option Button 33">
              <controlPr defaultSize="0" autoFill="0" autoLine="0" autoPict="0">
                <anchor moveWithCells="1" sizeWithCells="1">
                  <from>
                    <xdr:col>35</xdr:col>
                    <xdr:colOff>88900</xdr:colOff>
                    <xdr:row>21</xdr:row>
                    <xdr:rowOff>0</xdr:rowOff>
                  </from>
                  <to>
                    <xdr:col>37</xdr:col>
                    <xdr:colOff>76200</xdr:colOff>
                    <xdr:row>22</xdr:row>
                    <xdr:rowOff>0</xdr:rowOff>
                  </to>
                </anchor>
              </controlPr>
            </control>
          </mc:Choice>
        </mc:AlternateContent>
        <mc:AlternateContent xmlns:mc="http://schemas.openxmlformats.org/markup-compatibility/2006">
          <mc:Choice Requires="x14">
            <control shapeId="91206" r:id="rId37" name="Option Button 34">
              <controlPr defaultSize="0" autoFill="0" autoLine="0" autoPict="0">
                <anchor moveWithCells="1" sizeWithCells="1">
                  <from>
                    <xdr:col>35</xdr:col>
                    <xdr:colOff>88900</xdr:colOff>
                    <xdr:row>23</xdr:row>
                    <xdr:rowOff>12700</xdr:rowOff>
                  </from>
                  <to>
                    <xdr:col>37</xdr:col>
                    <xdr:colOff>76200</xdr:colOff>
                    <xdr:row>23</xdr:row>
                    <xdr:rowOff>146050</xdr:rowOff>
                  </to>
                </anchor>
              </controlPr>
            </control>
          </mc:Choice>
        </mc:AlternateContent>
        <mc:AlternateContent xmlns:mc="http://schemas.openxmlformats.org/markup-compatibility/2006">
          <mc:Choice Requires="x14">
            <control shapeId="91207" r:id="rId38" name="Option Button 35">
              <controlPr defaultSize="0" autoFill="0" autoLine="0" autoPict="0">
                <anchor moveWithCells="1" sizeWithCells="1">
                  <from>
                    <xdr:col>35</xdr:col>
                    <xdr:colOff>88900</xdr:colOff>
                    <xdr:row>24</xdr:row>
                    <xdr:rowOff>19050</xdr:rowOff>
                  </from>
                  <to>
                    <xdr:col>37</xdr:col>
                    <xdr:colOff>76200</xdr:colOff>
                    <xdr:row>24</xdr:row>
                    <xdr:rowOff>158750</xdr:rowOff>
                  </to>
                </anchor>
              </controlPr>
            </control>
          </mc:Choice>
        </mc:AlternateContent>
        <mc:AlternateContent xmlns:mc="http://schemas.openxmlformats.org/markup-compatibility/2006">
          <mc:Choice Requires="x14">
            <control shapeId="91208" r:id="rId39" name="Option Button 36">
              <controlPr defaultSize="0" autoFill="0" autoLine="0" autoPict="0">
                <anchor moveWithCells="1" sizeWithCells="1">
                  <from>
                    <xdr:col>35</xdr:col>
                    <xdr:colOff>88900</xdr:colOff>
                    <xdr:row>25</xdr:row>
                    <xdr:rowOff>6350</xdr:rowOff>
                  </from>
                  <to>
                    <xdr:col>37</xdr:col>
                    <xdr:colOff>19050</xdr:colOff>
                    <xdr:row>25</xdr:row>
                    <xdr:rowOff>139700</xdr:rowOff>
                  </to>
                </anchor>
              </controlPr>
            </control>
          </mc:Choice>
        </mc:AlternateContent>
        <mc:AlternateContent xmlns:mc="http://schemas.openxmlformats.org/markup-compatibility/2006">
          <mc:Choice Requires="x14">
            <control shapeId="91209" r:id="rId40" name="Option Button 37">
              <controlPr defaultSize="0" autoFill="0" autoLine="0" autoPict="0">
                <anchor moveWithCells="1" sizeWithCells="1">
                  <from>
                    <xdr:col>35</xdr:col>
                    <xdr:colOff>88900</xdr:colOff>
                    <xdr:row>27</xdr:row>
                    <xdr:rowOff>6350</xdr:rowOff>
                  </from>
                  <to>
                    <xdr:col>37</xdr:col>
                    <xdr:colOff>76200</xdr:colOff>
                    <xdr:row>27</xdr:row>
                    <xdr:rowOff>146050</xdr:rowOff>
                  </to>
                </anchor>
              </controlPr>
            </control>
          </mc:Choice>
        </mc:AlternateContent>
        <mc:AlternateContent xmlns:mc="http://schemas.openxmlformats.org/markup-compatibility/2006">
          <mc:Choice Requires="x14">
            <control shapeId="91210" r:id="rId41" name="Option Button 38">
              <controlPr defaultSize="0" autoFill="0" autoLine="0" autoPict="0">
                <anchor moveWithCells="1" sizeWithCells="1">
                  <from>
                    <xdr:col>35</xdr:col>
                    <xdr:colOff>88900</xdr:colOff>
                    <xdr:row>28</xdr:row>
                    <xdr:rowOff>19050</xdr:rowOff>
                  </from>
                  <to>
                    <xdr:col>37</xdr:col>
                    <xdr:colOff>76200</xdr:colOff>
                    <xdr:row>28</xdr:row>
                    <xdr:rowOff>146050</xdr:rowOff>
                  </to>
                </anchor>
              </controlPr>
            </control>
          </mc:Choice>
        </mc:AlternateContent>
        <mc:AlternateContent xmlns:mc="http://schemas.openxmlformats.org/markup-compatibility/2006">
          <mc:Choice Requires="x14">
            <control shapeId="91211" r:id="rId42" name="Option Button 39">
              <controlPr defaultSize="0" autoFill="0" autoLine="0" autoPict="0">
                <anchor moveWithCells="1" sizeWithCells="1">
                  <from>
                    <xdr:col>35</xdr:col>
                    <xdr:colOff>88900</xdr:colOff>
                    <xdr:row>28</xdr:row>
                    <xdr:rowOff>171450</xdr:rowOff>
                  </from>
                  <to>
                    <xdr:col>37</xdr:col>
                    <xdr:colOff>69850</xdr:colOff>
                    <xdr:row>30</xdr:row>
                    <xdr:rowOff>0</xdr:rowOff>
                  </to>
                </anchor>
              </controlPr>
            </control>
          </mc:Choice>
        </mc:AlternateContent>
        <mc:AlternateContent xmlns:mc="http://schemas.openxmlformats.org/markup-compatibility/2006">
          <mc:Choice Requires="x14">
            <control shapeId="91212" r:id="rId43" name="Option Button 40">
              <controlPr defaultSize="0" autoFill="0" autoLine="0" autoPict="0">
                <anchor moveWithCells="1" sizeWithCells="1">
                  <from>
                    <xdr:col>35</xdr:col>
                    <xdr:colOff>88900</xdr:colOff>
                    <xdr:row>31</xdr:row>
                    <xdr:rowOff>6350</xdr:rowOff>
                  </from>
                  <to>
                    <xdr:col>37</xdr:col>
                    <xdr:colOff>76200</xdr:colOff>
                    <xdr:row>32</xdr:row>
                    <xdr:rowOff>0</xdr:rowOff>
                  </to>
                </anchor>
              </controlPr>
            </control>
          </mc:Choice>
        </mc:AlternateContent>
        <mc:AlternateContent xmlns:mc="http://schemas.openxmlformats.org/markup-compatibility/2006">
          <mc:Choice Requires="x14">
            <control shapeId="91213" r:id="rId44" name="Option Button 41">
              <controlPr defaultSize="0" autoFill="0" autoLine="0" autoPict="0">
                <anchor moveWithCells="1" sizeWithCells="1">
                  <from>
                    <xdr:col>35</xdr:col>
                    <xdr:colOff>88900</xdr:colOff>
                    <xdr:row>32</xdr:row>
                    <xdr:rowOff>31750</xdr:rowOff>
                  </from>
                  <to>
                    <xdr:col>37</xdr:col>
                    <xdr:colOff>76200</xdr:colOff>
                    <xdr:row>32</xdr:row>
                    <xdr:rowOff>139700</xdr:rowOff>
                  </to>
                </anchor>
              </controlPr>
            </control>
          </mc:Choice>
        </mc:AlternateContent>
        <mc:AlternateContent xmlns:mc="http://schemas.openxmlformats.org/markup-compatibility/2006">
          <mc:Choice Requires="x14">
            <control shapeId="91214" r:id="rId45" name="Option Button 42">
              <controlPr defaultSize="0" autoFill="0" autoLine="0" autoPict="0">
                <anchor moveWithCells="1" sizeWithCells="1">
                  <from>
                    <xdr:col>35</xdr:col>
                    <xdr:colOff>88900</xdr:colOff>
                    <xdr:row>32</xdr:row>
                    <xdr:rowOff>165100</xdr:rowOff>
                  </from>
                  <to>
                    <xdr:col>37</xdr:col>
                    <xdr:colOff>69850</xdr:colOff>
                    <xdr:row>34</xdr:row>
                    <xdr:rowOff>0</xdr:rowOff>
                  </to>
                </anchor>
              </controlPr>
            </control>
          </mc:Choice>
        </mc:AlternateContent>
        <mc:AlternateContent xmlns:mc="http://schemas.openxmlformats.org/markup-compatibility/2006">
          <mc:Choice Requires="x14">
            <control shapeId="91215" r:id="rId46" name="Option Button 43">
              <controlPr defaultSize="0" autoFill="0" autoLine="0" autoPict="0">
                <anchor moveWithCells="1" sizeWithCells="1">
                  <from>
                    <xdr:col>27</xdr:col>
                    <xdr:colOff>88900</xdr:colOff>
                    <xdr:row>34</xdr:row>
                    <xdr:rowOff>95250</xdr:rowOff>
                  </from>
                  <to>
                    <xdr:col>29</xdr:col>
                    <xdr:colOff>19050</xdr:colOff>
                    <xdr:row>36</xdr:row>
                    <xdr:rowOff>12700</xdr:rowOff>
                  </to>
                </anchor>
              </controlPr>
            </control>
          </mc:Choice>
        </mc:AlternateContent>
        <mc:AlternateContent xmlns:mc="http://schemas.openxmlformats.org/markup-compatibility/2006">
          <mc:Choice Requires="x14">
            <control shapeId="91216" r:id="rId47" name="Option Button 44">
              <controlPr defaultSize="0" autoFill="0" autoLine="0" autoPict="0">
                <anchor moveWithCells="1" sizeWithCells="1">
                  <from>
                    <xdr:col>27</xdr:col>
                    <xdr:colOff>88900</xdr:colOff>
                    <xdr:row>36</xdr:row>
                    <xdr:rowOff>165100</xdr:rowOff>
                  </from>
                  <to>
                    <xdr:col>29</xdr:col>
                    <xdr:colOff>25400</xdr:colOff>
                    <xdr:row>38</xdr:row>
                    <xdr:rowOff>12700</xdr:rowOff>
                  </to>
                </anchor>
              </controlPr>
            </control>
          </mc:Choice>
        </mc:AlternateContent>
        <mc:AlternateContent xmlns:mc="http://schemas.openxmlformats.org/markup-compatibility/2006">
          <mc:Choice Requires="x14">
            <control shapeId="91217" r:id="rId48" name="Option Button 45">
              <controlPr defaultSize="0" autoFill="0" autoLine="0" autoPict="0">
                <anchor moveWithCells="1">
                  <from>
                    <xdr:col>27</xdr:col>
                    <xdr:colOff>95250</xdr:colOff>
                    <xdr:row>38</xdr:row>
                    <xdr:rowOff>88900</xdr:rowOff>
                  </from>
                  <to>
                    <xdr:col>29</xdr:col>
                    <xdr:colOff>12700</xdr:colOff>
                    <xdr:row>40</xdr:row>
                    <xdr:rowOff>12700</xdr:rowOff>
                  </to>
                </anchor>
              </controlPr>
            </control>
          </mc:Choice>
        </mc:AlternateContent>
        <mc:AlternateContent xmlns:mc="http://schemas.openxmlformats.org/markup-compatibility/2006">
          <mc:Choice Requires="x14">
            <control shapeId="91218" r:id="rId49" name="Option Button 46">
              <controlPr defaultSize="0" autoFill="0" autoLine="0" autoPict="0">
                <anchor moveWithCells="1">
                  <from>
                    <xdr:col>27</xdr:col>
                    <xdr:colOff>95250</xdr:colOff>
                    <xdr:row>40</xdr:row>
                    <xdr:rowOff>171450</xdr:rowOff>
                  </from>
                  <to>
                    <xdr:col>28</xdr:col>
                    <xdr:colOff>107950</xdr:colOff>
                    <xdr:row>42</xdr:row>
                    <xdr:rowOff>19050</xdr:rowOff>
                  </to>
                </anchor>
              </controlPr>
            </control>
          </mc:Choice>
        </mc:AlternateContent>
        <mc:AlternateContent xmlns:mc="http://schemas.openxmlformats.org/markup-compatibility/2006">
          <mc:Choice Requires="x14">
            <control shapeId="91219" r:id="rId50" name="Group Box 47">
              <controlPr defaultSize="0" autoFill="0" autoPict="0">
                <anchor moveWithCells="1">
                  <from>
                    <xdr:col>26</xdr:col>
                    <xdr:colOff>101600</xdr:colOff>
                    <xdr:row>38</xdr:row>
                    <xdr:rowOff>44450</xdr:rowOff>
                  </from>
                  <to>
                    <xdr:col>30</xdr:col>
                    <xdr:colOff>69850</xdr:colOff>
                    <xdr:row>43</xdr:row>
                    <xdr:rowOff>0</xdr:rowOff>
                  </to>
                </anchor>
              </controlPr>
            </control>
          </mc:Choice>
        </mc:AlternateContent>
        <mc:AlternateContent xmlns:mc="http://schemas.openxmlformats.org/markup-compatibility/2006">
          <mc:Choice Requires="x14">
            <control shapeId="91220" r:id="rId51" name="Option Button 48">
              <controlPr defaultSize="0" autoFill="0" autoLine="0" autoPict="0">
                <anchor moveWithCells="1">
                  <from>
                    <xdr:col>35</xdr:col>
                    <xdr:colOff>95250</xdr:colOff>
                    <xdr:row>34</xdr:row>
                    <xdr:rowOff>82550</xdr:rowOff>
                  </from>
                  <to>
                    <xdr:col>37</xdr:col>
                    <xdr:colOff>82550</xdr:colOff>
                    <xdr:row>36</xdr:row>
                    <xdr:rowOff>12700</xdr:rowOff>
                  </to>
                </anchor>
              </controlPr>
            </control>
          </mc:Choice>
        </mc:AlternateContent>
        <mc:AlternateContent xmlns:mc="http://schemas.openxmlformats.org/markup-compatibility/2006">
          <mc:Choice Requires="x14">
            <control shapeId="91221" r:id="rId52" name="Option Button 49">
              <controlPr defaultSize="0" autoFill="0" autoLine="0" autoPict="0">
                <anchor moveWithCells="1">
                  <from>
                    <xdr:col>35</xdr:col>
                    <xdr:colOff>95250</xdr:colOff>
                    <xdr:row>36</xdr:row>
                    <xdr:rowOff>158750</xdr:rowOff>
                  </from>
                  <to>
                    <xdr:col>37</xdr:col>
                    <xdr:colOff>82550</xdr:colOff>
                    <xdr:row>38</xdr:row>
                    <xdr:rowOff>6350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33203125"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2292</v>
      </c>
      <c r="M1" s="173"/>
      <c r="N1" s="1138" t="s">
        <v>2430</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203" t="s">
        <v>2283</v>
      </c>
      <c r="F15" s="147">
        <v>4</v>
      </c>
      <c r="G15" s="203" t="s">
        <v>2284</v>
      </c>
      <c r="H15" s="1052" t="s">
        <v>2285</v>
      </c>
      <c r="I15" s="1052"/>
      <c r="J15" s="1065"/>
      <c r="K15" s="147">
        <v>7</v>
      </c>
      <c r="L15" s="203" t="s">
        <v>2283</v>
      </c>
      <c r="M15" s="147">
        <v>3</v>
      </c>
      <c r="N15" s="203" t="s">
        <v>2284</v>
      </c>
      <c r="O15" s="203" t="s">
        <v>2286</v>
      </c>
      <c r="P15" s="204">
        <f>(K15*12+M15)-(D15*12+F15)+1</f>
        <v>12</v>
      </c>
      <c r="Q15" s="1052" t="s">
        <v>2287</v>
      </c>
      <c r="R15" s="1052"/>
      <c r="S15" s="205" t="s">
        <v>74</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3"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49999999999999"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219"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49999999999999"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219"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219"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219"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219"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49999999999999"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49999999999999"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219"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49999999999999"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8"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8" ht="16" customHeight="1">
      <c r="U57" s="1015" t="s">
        <v>2203</v>
      </c>
      <c r="V57" s="1015"/>
      <c r="W57" s="1015"/>
      <c r="X57" s="1015"/>
      <c r="Y57" s="1015"/>
      <c r="Z57" s="532" t="str">
        <f>IF(AND(B9&lt;&gt;"処遇加算なし",F15=4),IF(V21="✓",1,IF(V22="✓",2,"")),"")</f>
        <v/>
      </c>
      <c r="AA57" s="245"/>
      <c r="AB57" s="249"/>
      <c r="AC57" s="1015" t="s">
        <v>2203</v>
      </c>
      <c r="AD57" s="1015"/>
      <c r="AE57" s="1015"/>
      <c r="AF57" s="1015"/>
      <c r="AG57" s="1015"/>
      <c r="AH57" s="534">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6" customHeight="1">
      <c r="U58" s="1139" t="s">
        <v>2204</v>
      </c>
      <c r="V58" s="1139"/>
      <c r="W58" s="1139"/>
      <c r="X58" s="1139"/>
      <c r="Y58" s="1139"/>
      <c r="Z58" s="532"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6" customHeight="1">
      <c r="U59" s="1139" t="s">
        <v>2205</v>
      </c>
      <c r="V59" s="1139"/>
      <c r="W59" s="1139"/>
      <c r="X59" s="1139"/>
      <c r="Y59" s="1139"/>
      <c r="Z59" s="532"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6" customHeight="1">
      <c r="U60" s="1139" t="s">
        <v>2206</v>
      </c>
      <c r="V60" s="1139"/>
      <c r="W60" s="1139"/>
      <c r="X60" s="1139"/>
      <c r="Y60" s="1139"/>
      <c r="Z60" s="532"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6" customHeight="1">
      <c r="U61" s="1139" t="s">
        <v>2207</v>
      </c>
      <c r="V61" s="1139"/>
      <c r="W61" s="1139"/>
      <c r="X61" s="1139"/>
      <c r="Y61" s="1139"/>
      <c r="Z61" s="532"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6" customHeight="1">
      <c r="U62" s="1139" t="s">
        <v>2208</v>
      </c>
      <c r="V62" s="1139"/>
      <c r="W62" s="1139"/>
      <c r="X62" s="1139"/>
      <c r="Y62" s="1139"/>
      <c r="Z62" s="532"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6" customHeight="1">
      <c r="U63" s="1015" t="s">
        <v>2209</v>
      </c>
      <c r="V63" s="1015"/>
      <c r="W63" s="1015"/>
      <c r="X63" s="1015"/>
      <c r="Y63" s="1015"/>
      <c r="Z63" s="532"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6"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6" customHeight="1">
      <c r="BS65" s="197"/>
    </row>
    <row r="66" spans="20:71" ht="16" customHeight="1"/>
    <row r="67" spans="20:71" ht="16" customHeight="1">
      <c r="T67" s="171">
        <f>SUM(事業所個票10!BU51)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fx7DN+oq1yoqzfghcKKqc2Z17HTuS0zZgRDpBBZYIxdy/wiI017ehi8PupDf3eolw29oTOsG1MGb/o9G1nPnCQ==" saltValue="em5enoeBPnb3C+bi2sbodg=="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 r:id="rId4" name="Option Button 1">
              <controlPr defaultSize="0" autoFill="0" autoLine="0" autoPict="0">
                <anchor moveWithCells="1">
                  <from>
                    <xdr:col>27</xdr:col>
                    <xdr:colOff>95250</xdr:colOff>
                    <xdr:row>20</xdr:row>
                    <xdr:rowOff>12700</xdr:rowOff>
                  </from>
                  <to>
                    <xdr:col>29</xdr:col>
                    <xdr:colOff>82550</xdr:colOff>
                    <xdr:row>21</xdr:row>
                    <xdr:rowOff>6350</xdr:rowOff>
                  </to>
                </anchor>
              </controlPr>
            </control>
          </mc:Choice>
        </mc:AlternateContent>
        <mc:AlternateContent xmlns:mc="http://schemas.openxmlformats.org/markup-compatibility/2006">
          <mc:Choice Requires="x14">
            <control shapeId="54" r:id="rId5" name="Option Button 2">
              <controlPr defaultSize="0" autoFill="0" autoLine="0" autoPict="0">
                <anchor moveWithCells="1">
                  <from>
                    <xdr:col>27</xdr:col>
                    <xdr:colOff>95250</xdr:colOff>
                    <xdr:row>21</xdr:row>
                    <xdr:rowOff>6350</xdr:rowOff>
                  </from>
                  <to>
                    <xdr:col>29</xdr:col>
                    <xdr:colOff>82550</xdr:colOff>
                    <xdr:row>22</xdr:row>
                    <xdr:rowOff>0</xdr:rowOff>
                  </to>
                </anchor>
              </controlPr>
            </control>
          </mc:Choice>
        </mc:AlternateContent>
        <mc:AlternateContent xmlns:mc="http://schemas.openxmlformats.org/markup-compatibility/2006">
          <mc:Choice Requires="x14">
            <control shapeId="55" r:id="rId6" name="Option Button 3">
              <controlPr defaultSize="0" autoFill="0" autoLine="0" autoPict="0">
                <anchor moveWithCells="1">
                  <from>
                    <xdr:col>27</xdr:col>
                    <xdr:colOff>88900</xdr:colOff>
                    <xdr:row>23</xdr:row>
                    <xdr:rowOff>6350</xdr:rowOff>
                  </from>
                  <to>
                    <xdr:col>29</xdr:col>
                    <xdr:colOff>76200</xdr:colOff>
                    <xdr:row>23</xdr:row>
                    <xdr:rowOff>152400</xdr:rowOff>
                  </to>
                </anchor>
              </controlPr>
            </control>
          </mc:Choice>
        </mc:AlternateContent>
        <mc:AlternateContent xmlns:mc="http://schemas.openxmlformats.org/markup-compatibility/2006">
          <mc:Choice Requires="x14">
            <control shapeId="56" r:id="rId7" name="Option Button 4">
              <controlPr defaultSize="0" autoFill="0" autoLine="0" autoPict="0">
                <anchor moveWithCells="1">
                  <from>
                    <xdr:col>27</xdr:col>
                    <xdr:colOff>88900</xdr:colOff>
                    <xdr:row>24</xdr:row>
                    <xdr:rowOff>19050</xdr:rowOff>
                  </from>
                  <to>
                    <xdr:col>29</xdr:col>
                    <xdr:colOff>76200</xdr:colOff>
                    <xdr:row>24</xdr:row>
                    <xdr:rowOff>165100</xdr:rowOff>
                  </to>
                </anchor>
              </controlPr>
            </control>
          </mc:Choice>
        </mc:AlternateContent>
        <mc:AlternateContent xmlns:mc="http://schemas.openxmlformats.org/markup-compatibility/2006">
          <mc:Choice Requires="x14">
            <control shapeId="57" r:id="rId8" name="Option Button 5">
              <controlPr defaultSize="0" autoFill="0" autoLine="0" autoPict="0">
                <anchor moveWithCells="1">
                  <from>
                    <xdr:col>27</xdr:col>
                    <xdr:colOff>88900</xdr:colOff>
                    <xdr:row>25</xdr:row>
                    <xdr:rowOff>0</xdr:rowOff>
                  </from>
                  <to>
                    <xdr:col>29</xdr:col>
                    <xdr:colOff>76200</xdr:colOff>
                    <xdr:row>26</xdr:row>
                    <xdr:rowOff>0</xdr:rowOff>
                  </to>
                </anchor>
              </controlPr>
            </control>
          </mc:Choice>
        </mc:AlternateContent>
        <mc:AlternateContent xmlns:mc="http://schemas.openxmlformats.org/markup-compatibility/2006">
          <mc:Choice Requires="x14">
            <control shapeId="58" r:id="rId9" name="Option Button 6">
              <controlPr defaultSize="0" autoFill="0" autoLine="0" autoPict="0">
                <anchor moveWithCells="1">
                  <from>
                    <xdr:col>27</xdr:col>
                    <xdr:colOff>88900</xdr:colOff>
                    <xdr:row>27</xdr:row>
                    <xdr:rowOff>6350</xdr:rowOff>
                  </from>
                  <to>
                    <xdr:col>29</xdr:col>
                    <xdr:colOff>76200</xdr:colOff>
                    <xdr:row>27</xdr:row>
                    <xdr:rowOff>152400</xdr:rowOff>
                  </to>
                </anchor>
              </controlPr>
            </control>
          </mc:Choice>
        </mc:AlternateContent>
        <mc:AlternateContent xmlns:mc="http://schemas.openxmlformats.org/markup-compatibility/2006">
          <mc:Choice Requires="x14">
            <control shapeId="59" r:id="rId10" name="Option Button 7">
              <controlPr defaultSize="0" autoFill="0" autoLine="0" autoPict="0">
                <anchor moveWithCells="1">
                  <from>
                    <xdr:col>27</xdr:col>
                    <xdr:colOff>88900</xdr:colOff>
                    <xdr:row>28</xdr:row>
                    <xdr:rowOff>19050</xdr:rowOff>
                  </from>
                  <to>
                    <xdr:col>29</xdr:col>
                    <xdr:colOff>76200</xdr:colOff>
                    <xdr:row>28</xdr:row>
                    <xdr:rowOff>158750</xdr:rowOff>
                  </to>
                </anchor>
              </controlPr>
            </control>
          </mc:Choice>
        </mc:AlternateContent>
        <mc:AlternateContent xmlns:mc="http://schemas.openxmlformats.org/markup-compatibility/2006">
          <mc:Choice Requires="x14">
            <control shapeId="60" r:id="rId11" name="Option Button 8">
              <controlPr defaultSize="0" autoFill="0" autoLine="0" autoPict="0">
                <anchor moveWithCells="1">
                  <from>
                    <xdr:col>27</xdr:col>
                    <xdr:colOff>88900</xdr:colOff>
                    <xdr:row>29</xdr:row>
                    <xdr:rowOff>6350</xdr:rowOff>
                  </from>
                  <to>
                    <xdr:col>29</xdr:col>
                    <xdr:colOff>76200</xdr:colOff>
                    <xdr:row>29</xdr:row>
                    <xdr:rowOff>139700</xdr:rowOff>
                  </to>
                </anchor>
              </controlPr>
            </control>
          </mc:Choice>
        </mc:AlternateContent>
        <mc:AlternateContent xmlns:mc="http://schemas.openxmlformats.org/markup-compatibility/2006">
          <mc:Choice Requires="x14">
            <control shapeId="61" r:id="rId12" name="Option Button 9">
              <controlPr defaultSize="0" autoFill="0" autoLine="0" autoPict="0">
                <anchor moveWithCells="1">
                  <from>
                    <xdr:col>27</xdr:col>
                    <xdr:colOff>88900</xdr:colOff>
                    <xdr:row>42</xdr:row>
                    <xdr:rowOff>95250</xdr:rowOff>
                  </from>
                  <to>
                    <xdr:col>29</xdr:col>
                    <xdr:colOff>69850</xdr:colOff>
                    <xdr:row>44</xdr:row>
                    <xdr:rowOff>19050</xdr:rowOff>
                  </to>
                </anchor>
              </controlPr>
            </control>
          </mc:Choice>
        </mc:AlternateContent>
        <mc:AlternateContent xmlns:mc="http://schemas.openxmlformats.org/markup-compatibility/2006">
          <mc:Choice Requires="x14">
            <control shapeId="62" r:id="rId13" name="Option Button 10">
              <controlPr defaultSize="0" autoFill="0" autoLine="0" autoPict="0">
                <anchor moveWithCells="1">
                  <from>
                    <xdr:col>27</xdr:col>
                    <xdr:colOff>88900</xdr:colOff>
                    <xdr:row>43</xdr:row>
                    <xdr:rowOff>139700</xdr:rowOff>
                  </from>
                  <to>
                    <xdr:col>29</xdr:col>
                    <xdr:colOff>69850</xdr:colOff>
                    <xdr:row>45</xdr:row>
                    <xdr:rowOff>6350</xdr:rowOff>
                  </to>
                </anchor>
              </controlPr>
            </control>
          </mc:Choice>
        </mc:AlternateContent>
        <mc:AlternateContent xmlns:mc="http://schemas.openxmlformats.org/markup-compatibility/2006">
          <mc:Choice Requires="x14">
            <control shapeId="63" r:id="rId14" name="Option Button 11">
              <controlPr defaultSize="0" autoFill="0" autoLine="0" autoPict="0">
                <anchor moveWithCells="1">
                  <from>
                    <xdr:col>35</xdr:col>
                    <xdr:colOff>88900</xdr:colOff>
                    <xdr:row>43</xdr:row>
                    <xdr:rowOff>12700</xdr:rowOff>
                  </from>
                  <to>
                    <xdr:col>37</xdr:col>
                    <xdr:colOff>76200</xdr:colOff>
                    <xdr:row>43</xdr:row>
                    <xdr:rowOff>133350</xdr:rowOff>
                  </to>
                </anchor>
              </controlPr>
            </control>
          </mc:Choice>
        </mc:AlternateContent>
        <mc:AlternateContent xmlns:mc="http://schemas.openxmlformats.org/markup-compatibility/2006">
          <mc:Choice Requires="x14">
            <control shapeId="79872" r:id="rId15" name="Option Button 12">
              <controlPr defaultSize="0" autoFill="0" autoLine="0" autoPict="0">
                <anchor moveWithCells="1">
                  <from>
                    <xdr:col>35</xdr:col>
                    <xdr:colOff>88900</xdr:colOff>
                    <xdr:row>44</xdr:row>
                    <xdr:rowOff>12700</xdr:rowOff>
                  </from>
                  <to>
                    <xdr:col>37</xdr:col>
                    <xdr:colOff>76200</xdr:colOff>
                    <xdr:row>44</xdr:row>
                    <xdr:rowOff>120650</xdr:rowOff>
                  </to>
                </anchor>
              </controlPr>
            </control>
          </mc:Choice>
        </mc:AlternateContent>
        <mc:AlternateContent xmlns:mc="http://schemas.openxmlformats.org/markup-compatibility/2006">
          <mc:Choice Requires="x14">
            <control shapeId="79920" r:id="rId16" name="Group Box 13">
              <controlPr defaultSize="0" autoFill="0" autoPict="0">
                <anchor moveWithCells="1">
                  <from>
                    <xdr:col>27</xdr:col>
                    <xdr:colOff>69850</xdr:colOff>
                    <xdr:row>19</xdr:row>
                    <xdr:rowOff>76200</xdr:rowOff>
                  </from>
                  <to>
                    <xdr:col>29</xdr:col>
                    <xdr:colOff>57150</xdr:colOff>
                    <xdr:row>22</xdr:row>
                    <xdr:rowOff>63500</xdr:rowOff>
                  </to>
                </anchor>
              </controlPr>
            </control>
          </mc:Choice>
        </mc:AlternateContent>
        <mc:AlternateContent xmlns:mc="http://schemas.openxmlformats.org/markup-compatibility/2006">
          <mc:Choice Requires="x14">
            <control shapeId="79921" r:id="rId17" name="Group Box 14">
              <controlPr defaultSize="0" autoFill="0" autoPict="0">
                <anchor moveWithCells="1">
                  <from>
                    <xdr:col>27</xdr:col>
                    <xdr:colOff>25400</xdr:colOff>
                    <xdr:row>22</xdr:row>
                    <xdr:rowOff>88900</xdr:rowOff>
                  </from>
                  <to>
                    <xdr:col>30</xdr:col>
                    <xdr:colOff>38100</xdr:colOff>
                    <xdr:row>27</xdr:row>
                    <xdr:rowOff>19050</xdr:rowOff>
                  </to>
                </anchor>
              </controlPr>
            </control>
          </mc:Choice>
        </mc:AlternateContent>
        <mc:AlternateContent xmlns:mc="http://schemas.openxmlformats.org/markup-compatibility/2006">
          <mc:Choice Requires="x14">
            <control shapeId="79922" r:id="rId18" name="Group Box 15">
              <controlPr defaultSize="0" autoFill="0" autoPict="0">
                <anchor moveWithCells="1">
                  <from>
                    <xdr:col>27</xdr:col>
                    <xdr:colOff>12700</xdr:colOff>
                    <xdr:row>26</xdr:row>
                    <xdr:rowOff>69850</xdr:rowOff>
                  </from>
                  <to>
                    <xdr:col>30</xdr:col>
                    <xdr:colOff>38100</xdr:colOff>
                    <xdr:row>30</xdr:row>
                    <xdr:rowOff>88900</xdr:rowOff>
                  </to>
                </anchor>
              </controlPr>
            </control>
          </mc:Choice>
        </mc:AlternateContent>
        <mc:AlternateContent xmlns:mc="http://schemas.openxmlformats.org/markup-compatibility/2006">
          <mc:Choice Requires="x14">
            <control shapeId="79923" r:id="rId19" name="Group Box 16">
              <controlPr defaultSize="0" autoFill="0" autoPict="0">
                <anchor moveWithCells="1">
                  <from>
                    <xdr:col>27</xdr:col>
                    <xdr:colOff>12700</xdr:colOff>
                    <xdr:row>30</xdr:row>
                    <xdr:rowOff>88900</xdr:rowOff>
                  </from>
                  <to>
                    <xdr:col>30</xdr:col>
                    <xdr:colOff>38100</xdr:colOff>
                    <xdr:row>35</xdr:row>
                    <xdr:rowOff>0</xdr:rowOff>
                  </to>
                </anchor>
              </controlPr>
            </control>
          </mc:Choice>
        </mc:AlternateContent>
        <mc:AlternateContent xmlns:mc="http://schemas.openxmlformats.org/markup-compatibility/2006">
          <mc:Choice Requires="x14">
            <control shapeId="79924" r:id="rId20" name="Option Button 17">
              <controlPr defaultSize="0" autoFill="0" autoLine="0" autoPict="0">
                <anchor moveWithCells="1">
                  <from>
                    <xdr:col>27</xdr:col>
                    <xdr:colOff>88900</xdr:colOff>
                    <xdr:row>31</xdr:row>
                    <xdr:rowOff>6350</xdr:rowOff>
                  </from>
                  <to>
                    <xdr:col>29</xdr:col>
                    <xdr:colOff>76200</xdr:colOff>
                    <xdr:row>32</xdr:row>
                    <xdr:rowOff>6350</xdr:rowOff>
                  </to>
                </anchor>
              </controlPr>
            </control>
          </mc:Choice>
        </mc:AlternateContent>
        <mc:AlternateContent xmlns:mc="http://schemas.openxmlformats.org/markup-compatibility/2006">
          <mc:Choice Requires="x14">
            <control shapeId="79925" r:id="rId21" name="Option Button 18">
              <controlPr defaultSize="0" autoFill="0" autoLine="0" autoPict="0">
                <anchor moveWithCells="1">
                  <from>
                    <xdr:col>27</xdr:col>
                    <xdr:colOff>88900</xdr:colOff>
                    <xdr:row>32</xdr:row>
                    <xdr:rowOff>31750</xdr:rowOff>
                  </from>
                  <to>
                    <xdr:col>29</xdr:col>
                    <xdr:colOff>76200</xdr:colOff>
                    <xdr:row>32</xdr:row>
                    <xdr:rowOff>152400</xdr:rowOff>
                  </to>
                </anchor>
              </controlPr>
            </control>
          </mc:Choice>
        </mc:AlternateContent>
        <mc:AlternateContent xmlns:mc="http://schemas.openxmlformats.org/markup-compatibility/2006">
          <mc:Choice Requires="x14">
            <control shapeId="79926" r:id="rId22" name="Option Button 19">
              <controlPr defaultSize="0" autoFill="0" autoLine="0" autoPict="0">
                <anchor moveWithCells="1">
                  <from>
                    <xdr:col>27</xdr:col>
                    <xdr:colOff>88900</xdr:colOff>
                    <xdr:row>33</xdr:row>
                    <xdr:rowOff>6350</xdr:rowOff>
                  </from>
                  <to>
                    <xdr:col>29</xdr:col>
                    <xdr:colOff>76200</xdr:colOff>
                    <xdr:row>34</xdr:row>
                    <xdr:rowOff>0</xdr:rowOff>
                  </to>
                </anchor>
              </controlPr>
            </control>
          </mc:Choice>
        </mc:AlternateContent>
        <mc:AlternateContent xmlns:mc="http://schemas.openxmlformats.org/markup-compatibility/2006">
          <mc:Choice Requires="x14">
            <control shapeId="79927" r:id="rId23" name="Group Box 20">
              <controlPr defaultSize="0" autoFill="0" autoPict="0">
                <anchor moveWithCells="1">
                  <from>
                    <xdr:col>26</xdr:col>
                    <xdr:colOff>95250</xdr:colOff>
                    <xdr:row>34</xdr:row>
                    <xdr:rowOff>25400</xdr:rowOff>
                  </from>
                  <to>
                    <xdr:col>30</xdr:col>
                    <xdr:colOff>114300</xdr:colOff>
                    <xdr:row>38</xdr:row>
                    <xdr:rowOff>63500</xdr:rowOff>
                  </to>
                </anchor>
              </controlPr>
            </control>
          </mc:Choice>
        </mc:AlternateContent>
        <mc:AlternateContent xmlns:mc="http://schemas.openxmlformats.org/markup-compatibility/2006">
          <mc:Choice Requires="x14">
            <control shapeId="79928" r:id="rId24" name="Group Box 21">
              <controlPr defaultSize="0" autoFill="0" autoPict="0">
                <anchor moveWithCells="1">
                  <from>
                    <xdr:col>27</xdr:col>
                    <xdr:colOff>57150</xdr:colOff>
                    <xdr:row>42</xdr:row>
                    <xdr:rowOff>57150</xdr:rowOff>
                  </from>
                  <to>
                    <xdr:col>29</xdr:col>
                    <xdr:colOff>101600</xdr:colOff>
                    <xdr:row>45</xdr:row>
                    <xdr:rowOff>69850</xdr:rowOff>
                  </to>
                </anchor>
              </controlPr>
            </control>
          </mc:Choice>
        </mc:AlternateContent>
        <mc:AlternateContent xmlns:mc="http://schemas.openxmlformats.org/markup-compatibility/2006">
          <mc:Choice Requires="x14">
            <control shapeId="79929" r:id="rId25" name="Group Box 22">
              <controlPr defaultSize="0" autoFill="0" autoPict="0">
                <anchor moveWithCells="1">
                  <from>
                    <xdr:col>35</xdr:col>
                    <xdr:colOff>25400</xdr:colOff>
                    <xdr:row>26</xdr:row>
                    <xdr:rowOff>88900</xdr:rowOff>
                  </from>
                  <to>
                    <xdr:col>38</xdr:col>
                    <xdr:colOff>50800</xdr:colOff>
                    <xdr:row>31</xdr:row>
                    <xdr:rowOff>19050</xdr:rowOff>
                  </to>
                </anchor>
              </controlPr>
            </control>
          </mc:Choice>
        </mc:AlternateContent>
        <mc:AlternateContent xmlns:mc="http://schemas.openxmlformats.org/markup-compatibility/2006">
          <mc:Choice Requires="x14">
            <control shapeId="79930" r:id="rId26" name="Group Box 23">
              <controlPr defaultSize="0" autoFill="0" autoPict="0">
                <anchor moveWithCells="1">
                  <from>
                    <xdr:col>35</xdr:col>
                    <xdr:colOff>12700</xdr:colOff>
                    <xdr:row>30</xdr:row>
                    <xdr:rowOff>76200</xdr:rowOff>
                  </from>
                  <to>
                    <xdr:col>39</xdr:col>
                    <xdr:colOff>19050</xdr:colOff>
                    <xdr:row>34</xdr:row>
                    <xdr:rowOff>82550</xdr:rowOff>
                  </to>
                </anchor>
              </controlPr>
            </control>
          </mc:Choice>
        </mc:AlternateContent>
        <mc:AlternateContent xmlns:mc="http://schemas.openxmlformats.org/markup-compatibility/2006">
          <mc:Choice Requires="x14">
            <control shapeId="79931" r:id="rId27" name="Group Box 24">
              <controlPr defaultSize="0" autoFill="0" autoPict="0">
                <anchor moveWithCells="1">
                  <from>
                    <xdr:col>34</xdr:col>
                    <xdr:colOff>101600</xdr:colOff>
                    <xdr:row>34</xdr:row>
                    <xdr:rowOff>6350</xdr:rowOff>
                  </from>
                  <to>
                    <xdr:col>38</xdr:col>
                    <xdr:colOff>57150</xdr:colOff>
                    <xdr:row>38</xdr:row>
                    <xdr:rowOff>57150</xdr:rowOff>
                  </to>
                </anchor>
              </controlPr>
            </control>
          </mc:Choice>
        </mc:AlternateContent>
        <mc:AlternateContent xmlns:mc="http://schemas.openxmlformats.org/markup-compatibility/2006">
          <mc:Choice Requires="x14">
            <control shapeId="79932" r:id="rId28" name="Group Box 25">
              <controlPr defaultSize="0" autoFill="0" autoPict="0">
                <anchor moveWithCells="1">
                  <from>
                    <xdr:col>35</xdr:col>
                    <xdr:colOff>19050</xdr:colOff>
                    <xdr:row>38</xdr:row>
                    <xdr:rowOff>69850</xdr:rowOff>
                  </from>
                  <to>
                    <xdr:col>38</xdr:col>
                    <xdr:colOff>107950</xdr:colOff>
                    <xdr:row>42</xdr:row>
                    <xdr:rowOff>57150</xdr:rowOff>
                  </to>
                </anchor>
              </controlPr>
            </control>
          </mc:Choice>
        </mc:AlternateContent>
        <mc:AlternateContent xmlns:mc="http://schemas.openxmlformats.org/markup-compatibility/2006">
          <mc:Choice Requires="x14">
            <control shapeId="79933" r:id="rId29" name="Group Box 26">
              <controlPr defaultSize="0" autoFill="0" autoPict="0">
                <anchor moveWithCells="1">
                  <from>
                    <xdr:col>35</xdr:col>
                    <xdr:colOff>38100</xdr:colOff>
                    <xdr:row>42</xdr:row>
                    <xdr:rowOff>25400</xdr:rowOff>
                  </from>
                  <to>
                    <xdr:col>38</xdr:col>
                    <xdr:colOff>38100</xdr:colOff>
                    <xdr:row>46</xdr:row>
                    <xdr:rowOff>44450</xdr:rowOff>
                  </to>
                </anchor>
              </controlPr>
            </control>
          </mc:Choice>
        </mc:AlternateContent>
        <mc:AlternateContent xmlns:mc="http://schemas.openxmlformats.org/markup-compatibility/2006">
          <mc:Choice Requires="x14">
            <control shapeId="79934" r:id="rId30" name="Group Box 27">
              <controlPr defaultSize="0" autoFill="0" autoPict="0">
                <anchor moveWithCells="1">
                  <from>
                    <xdr:col>27</xdr:col>
                    <xdr:colOff>25400</xdr:colOff>
                    <xdr:row>19</xdr:row>
                    <xdr:rowOff>82550</xdr:rowOff>
                  </from>
                  <to>
                    <xdr:col>30</xdr:col>
                    <xdr:colOff>31750</xdr:colOff>
                    <xdr:row>23</xdr:row>
                    <xdr:rowOff>57150</xdr:rowOff>
                  </to>
                </anchor>
              </controlPr>
            </control>
          </mc:Choice>
        </mc:AlternateContent>
        <mc:AlternateContent xmlns:mc="http://schemas.openxmlformats.org/markup-compatibility/2006">
          <mc:Choice Requires="x14">
            <control shapeId="79935" r:id="rId31" name="Group Box 28">
              <controlPr defaultSize="0" autoFill="0" autoPict="0">
                <anchor moveWithCells="1">
                  <from>
                    <xdr:col>35</xdr:col>
                    <xdr:colOff>38100</xdr:colOff>
                    <xdr:row>19</xdr:row>
                    <xdr:rowOff>114300</xdr:rowOff>
                  </from>
                  <to>
                    <xdr:col>38</xdr:col>
                    <xdr:colOff>44450</xdr:colOff>
                    <xdr:row>23</xdr:row>
                    <xdr:rowOff>57150</xdr:rowOff>
                  </to>
                </anchor>
              </controlPr>
            </control>
          </mc:Choice>
        </mc:AlternateContent>
        <mc:AlternateContent xmlns:mc="http://schemas.openxmlformats.org/markup-compatibility/2006">
          <mc:Choice Requires="x14">
            <control shapeId="79936" r:id="rId32" name="Group Box 29">
              <controlPr defaultSize="0" autoFill="0" autoPict="0">
                <anchor moveWithCells="1">
                  <from>
                    <xdr:col>35</xdr:col>
                    <xdr:colOff>44450</xdr:colOff>
                    <xdr:row>22</xdr:row>
                    <xdr:rowOff>63500</xdr:rowOff>
                  </from>
                  <to>
                    <xdr:col>38</xdr:col>
                    <xdr:colOff>38100</xdr:colOff>
                    <xdr:row>27</xdr:row>
                    <xdr:rowOff>31750</xdr:rowOff>
                  </to>
                </anchor>
              </controlPr>
            </control>
          </mc:Choice>
        </mc:AlternateContent>
        <mc:AlternateContent xmlns:mc="http://schemas.openxmlformats.org/markup-compatibility/2006">
          <mc:Choice Requires="x14">
            <control shapeId="79937" r:id="rId33" name="Option Button 30">
              <controlPr defaultSize="0" autoFill="0" autoLine="0" autoPict="0">
                <anchor moveWithCells="1">
                  <from>
                    <xdr:col>35</xdr:col>
                    <xdr:colOff>88900</xdr:colOff>
                    <xdr:row>39</xdr:row>
                    <xdr:rowOff>0</xdr:rowOff>
                  </from>
                  <to>
                    <xdr:col>37</xdr:col>
                    <xdr:colOff>25400</xdr:colOff>
                    <xdr:row>39</xdr:row>
                    <xdr:rowOff>139700</xdr:rowOff>
                  </to>
                </anchor>
              </controlPr>
            </control>
          </mc:Choice>
        </mc:AlternateContent>
        <mc:AlternateContent xmlns:mc="http://schemas.openxmlformats.org/markup-compatibility/2006">
          <mc:Choice Requires="x14">
            <control shapeId="79938" r:id="rId34" name="Option Button 31">
              <controlPr defaultSize="0" autoFill="0" autoLine="0" autoPict="0">
                <anchor moveWithCells="1">
                  <from>
                    <xdr:col>35</xdr:col>
                    <xdr:colOff>88900</xdr:colOff>
                    <xdr:row>40</xdr:row>
                    <xdr:rowOff>184150</xdr:rowOff>
                  </from>
                  <to>
                    <xdr:col>37</xdr:col>
                    <xdr:colOff>19050</xdr:colOff>
                    <xdr:row>41</xdr:row>
                    <xdr:rowOff>133350</xdr:rowOff>
                  </to>
                </anchor>
              </controlPr>
            </control>
          </mc:Choice>
        </mc:AlternateContent>
        <mc:AlternateContent xmlns:mc="http://schemas.openxmlformats.org/markup-compatibility/2006">
          <mc:Choice Requires="x14">
            <control shapeId="79939" r:id="rId35" name="Option Button 32">
              <controlPr defaultSize="0" autoFill="0" autoLine="0" autoPict="0">
                <anchor moveWithCells="1" sizeWithCells="1">
                  <from>
                    <xdr:col>35</xdr:col>
                    <xdr:colOff>88900</xdr:colOff>
                    <xdr:row>20</xdr:row>
                    <xdr:rowOff>0</xdr:rowOff>
                  </from>
                  <to>
                    <xdr:col>37</xdr:col>
                    <xdr:colOff>76200</xdr:colOff>
                    <xdr:row>21</xdr:row>
                    <xdr:rowOff>0</xdr:rowOff>
                  </to>
                </anchor>
              </controlPr>
            </control>
          </mc:Choice>
        </mc:AlternateContent>
        <mc:AlternateContent xmlns:mc="http://schemas.openxmlformats.org/markup-compatibility/2006">
          <mc:Choice Requires="x14">
            <control shapeId="79940" r:id="rId36" name="Option Button 33">
              <controlPr defaultSize="0" autoFill="0" autoLine="0" autoPict="0">
                <anchor moveWithCells="1" sizeWithCells="1">
                  <from>
                    <xdr:col>35</xdr:col>
                    <xdr:colOff>88900</xdr:colOff>
                    <xdr:row>21</xdr:row>
                    <xdr:rowOff>0</xdr:rowOff>
                  </from>
                  <to>
                    <xdr:col>37</xdr:col>
                    <xdr:colOff>76200</xdr:colOff>
                    <xdr:row>22</xdr:row>
                    <xdr:rowOff>0</xdr:rowOff>
                  </to>
                </anchor>
              </controlPr>
            </control>
          </mc:Choice>
        </mc:AlternateContent>
        <mc:AlternateContent xmlns:mc="http://schemas.openxmlformats.org/markup-compatibility/2006">
          <mc:Choice Requires="x14">
            <control shapeId="79941" r:id="rId37" name="Option Button 34">
              <controlPr defaultSize="0" autoFill="0" autoLine="0" autoPict="0">
                <anchor moveWithCells="1" sizeWithCells="1">
                  <from>
                    <xdr:col>35</xdr:col>
                    <xdr:colOff>88900</xdr:colOff>
                    <xdr:row>23</xdr:row>
                    <xdr:rowOff>12700</xdr:rowOff>
                  </from>
                  <to>
                    <xdr:col>37</xdr:col>
                    <xdr:colOff>76200</xdr:colOff>
                    <xdr:row>23</xdr:row>
                    <xdr:rowOff>146050</xdr:rowOff>
                  </to>
                </anchor>
              </controlPr>
            </control>
          </mc:Choice>
        </mc:AlternateContent>
        <mc:AlternateContent xmlns:mc="http://schemas.openxmlformats.org/markup-compatibility/2006">
          <mc:Choice Requires="x14">
            <control shapeId="79942" r:id="rId38" name="Option Button 35">
              <controlPr defaultSize="0" autoFill="0" autoLine="0" autoPict="0">
                <anchor moveWithCells="1" sizeWithCells="1">
                  <from>
                    <xdr:col>35</xdr:col>
                    <xdr:colOff>88900</xdr:colOff>
                    <xdr:row>24</xdr:row>
                    <xdr:rowOff>19050</xdr:rowOff>
                  </from>
                  <to>
                    <xdr:col>37</xdr:col>
                    <xdr:colOff>76200</xdr:colOff>
                    <xdr:row>24</xdr:row>
                    <xdr:rowOff>158750</xdr:rowOff>
                  </to>
                </anchor>
              </controlPr>
            </control>
          </mc:Choice>
        </mc:AlternateContent>
        <mc:AlternateContent xmlns:mc="http://schemas.openxmlformats.org/markup-compatibility/2006">
          <mc:Choice Requires="x14">
            <control shapeId="79943" r:id="rId39" name="Option Button 36">
              <controlPr defaultSize="0" autoFill="0" autoLine="0" autoPict="0">
                <anchor moveWithCells="1" sizeWithCells="1">
                  <from>
                    <xdr:col>35</xdr:col>
                    <xdr:colOff>88900</xdr:colOff>
                    <xdr:row>25</xdr:row>
                    <xdr:rowOff>6350</xdr:rowOff>
                  </from>
                  <to>
                    <xdr:col>37</xdr:col>
                    <xdr:colOff>19050</xdr:colOff>
                    <xdr:row>25</xdr:row>
                    <xdr:rowOff>139700</xdr:rowOff>
                  </to>
                </anchor>
              </controlPr>
            </control>
          </mc:Choice>
        </mc:AlternateContent>
        <mc:AlternateContent xmlns:mc="http://schemas.openxmlformats.org/markup-compatibility/2006">
          <mc:Choice Requires="x14">
            <control shapeId="79944" r:id="rId40" name="Option Button 37">
              <controlPr defaultSize="0" autoFill="0" autoLine="0" autoPict="0">
                <anchor moveWithCells="1" sizeWithCells="1">
                  <from>
                    <xdr:col>35</xdr:col>
                    <xdr:colOff>88900</xdr:colOff>
                    <xdr:row>27</xdr:row>
                    <xdr:rowOff>6350</xdr:rowOff>
                  </from>
                  <to>
                    <xdr:col>37</xdr:col>
                    <xdr:colOff>76200</xdr:colOff>
                    <xdr:row>27</xdr:row>
                    <xdr:rowOff>146050</xdr:rowOff>
                  </to>
                </anchor>
              </controlPr>
            </control>
          </mc:Choice>
        </mc:AlternateContent>
        <mc:AlternateContent xmlns:mc="http://schemas.openxmlformats.org/markup-compatibility/2006">
          <mc:Choice Requires="x14">
            <control shapeId="79945" r:id="rId41" name="Option Button 38">
              <controlPr defaultSize="0" autoFill="0" autoLine="0" autoPict="0">
                <anchor moveWithCells="1" sizeWithCells="1">
                  <from>
                    <xdr:col>35</xdr:col>
                    <xdr:colOff>88900</xdr:colOff>
                    <xdr:row>28</xdr:row>
                    <xdr:rowOff>19050</xdr:rowOff>
                  </from>
                  <to>
                    <xdr:col>37</xdr:col>
                    <xdr:colOff>76200</xdr:colOff>
                    <xdr:row>28</xdr:row>
                    <xdr:rowOff>146050</xdr:rowOff>
                  </to>
                </anchor>
              </controlPr>
            </control>
          </mc:Choice>
        </mc:AlternateContent>
        <mc:AlternateContent xmlns:mc="http://schemas.openxmlformats.org/markup-compatibility/2006">
          <mc:Choice Requires="x14">
            <control shapeId="79946" r:id="rId42" name="Option Button 39">
              <controlPr defaultSize="0" autoFill="0" autoLine="0" autoPict="0">
                <anchor moveWithCells="1" sizeWithCells="1">
                  <from>
                    <xdr:col>35</xdr:col>
                    <xdr:colOff>88900</xdr:colOff>
                    <xdr:row>28</xdr:row>
                    <xdr:rowOff>171450</xdr:rowOff>
                  </from>
                  <to>
                    <xdr:col>37</xdr:col>
                    <xdr:colOff>69850</xdr:colOff>
                    <xdr:row>30</xdr:row>
                    <xdr:rowOff>0</xdr:rowOff>
                  </to>
                </anchor>
              </controlPr>
            </control>
          </mc:Choice>
        </mc:AlternateContent>
        <mc:AlternateContent xmlns:mc="http://schemas.openxmlformats.org/markup-compatibility/2006">
          <mc:Choice Requires="x14">
            <control shapeId="79947" r:id="rId43" name="Option Button 40">
              <controlPr defaultSize="0" autoFill="0" autoLine="0" autoPict="0">
                <anchor moveWithCells="1" sizeWithCells="1">
                  <from>
                    <xdr:col>35</xdr:col>
                    <xdr:colOff>88900</xdr:colOff>
                    <xdr:row>31</xdr:row>
                    <xdr:rowOff>6350</xdr:rowOff>
                  </from>
                  <to>
                    <xdr:col>37</xdr:col>
                    <xdr:colOff>76200</xdr:colOff>
                    <xdr:row>32</xdr:row>
                    <xdr:rowOff>0</xdr:rowOff>
                  </to>
                </anchor>
              </controlPr>
            </control>
          </mc:Choice>
        </mc:AlternateContent>
        <mc:AlternateContent xmlns:mc="http://schemas.openxmlformats.org/markup-compatibility/2006">
          <mc:Choice Requires="x14">
            <control shapeId="79948" r:id="rId44" name="Option Button 41">
              <controlPr defaultSize="0" autoFill="0" autoLine="0" autoPict="0">
                <anchor moveWithCells="1" sizeWithCells="1">
                  <from>
                    <xdr:col>35</xdr:col>
                    <xdr:colOff>88900</xdr:colOff>
                    <xdr:row>32</xdr:row>
                    <xdr:rowOff>31750</xdr:rowOff>
                  </from>
                  <to>
                    <xdr:col>37</xdr:col>
                    <xdr:colOff>76200</xdr:colOff>
                    <xdr:row>32</xdr:row>
                    <xdr:rowOff>139700</xdr:rowOff>
                  </to>
                </anchor>
              </controlPr>
            </control>
          </mc:Choice>
        </mc:AlternateContent>
        <mc:AlternateContent xmlns:mc="http://schemas.openxmlformats.org/markup-compatibility/2006">
          <mc:Choice Requires="x14">
            <control shapeId="79949" r:id="rId45" name="Option Button 42">
              <controlPr defaultSize="0" autoFill="0" autoLine="0" autoPict="0">
                <anchor moveWithCells="1" sizeWithCells="1">
                  <from>
                    <xdr:col>35</xdr:col>
                    <xdr:colOff>88900</xdr:colOff>
                    <xdr:row>32</xdr:row>
                    <xdr:rowOff>165100</xdr:rowOff>
                  </from>
                  <to>
                    <xdr:col>37</xdr:col>
                    <xdr:colOff>69850</xdr:colOff>
                    <xdr:row>34</xdr:row>
                    <xdr:rowOff>0</xdr:rowOff>
                  </to>
                </anchor>
              </controlPr>
            </control>
          </mc:Choice>
        </mc:AlternateContent>
        <mc:AlternateContent xmlns:mc="http://schemas.openxmlformats.org/markup-compatibility/2006">
          <mc:Choice Requires="x14">
            <control shapeId="79950" r:id="rId46" name="Option Button 43">
              <controlPr defaultSize="0" autoFill="0" autoLine="0" autoPict="0">
                <anchor moveWithCells="1" sizeWithCells="1">
                  <from>
                    <xdr:col>27</xdr:col>
                    <xdr:colOff>88900</xdr:colOff>
                    <xdr:row>34</xdr:row>
                    <xdr:rowOff>95250</xdr:rowOff>
                  </from>
                  <to>
                    <xdr:col>29</xdr:col>
                    <xdr:colOff>19050</xdr:colOff>
                    <xdr:row>36</xdr:row>
                    <xdr:rowOff>12700</xdr:rowOff>
                  </to>
                </anchor>
              </controlPr>
            </control>
          </mc:Choice>
        </mc:AlternateContent>
        <mc:AlternateContent xmlns:mc="http://schemas.openxmlformats.org/markup-compatibility/2006">
          <mc:Choice Requires="x14">
            <control shapeId="79951" r:id="rId47" name="Option Button 44">
              <controlPr defaultSize="0" autoFill="0" autoLine="0" autoPict="0">
                <anchor moveWithCells="1" sizeWithCells="1">
                  <from>
                    <xdr:col>27</xdr:col>
                    <xdr:colOff>88900</xdr:colOff>
                    <xdr:row>36</xdr:row>
                    <xdr:rowOff>165100</xdr:rowOff>
                  </from>
                  <to>
                    <xdr:col>29</xdr:col>
                    <xdr:colOff>25400</xdr:colOff>
                    <xdr:row>38</xdr:row>
                    <xdr:rowOff>12700</xdr:rowOff>
                  </to>
                </anchor>
              </controlPr>
            </control>
          </mc:Choice>
        </mc:AlternateContent>
        <mc:AlternateContent xmlns:mc="http://schemas.openxmlformats.org/markup-compatibility/2006">
          <mc:Choice Requires="x14">
            <control shapeId="79952" r:id="rId48" name="Option Button 45">
              <controlPr defaultSize="0" autoFill="0" autoLine="0" autoPict="0">
                <anchor moveWithCells="1">
                  <from>
                    <xdr:col>27</xdr:col>
                    <xdr:colOff>95250</xdr:colOff>
                    <xdr:row>38</xdr:row>
                    <xdr:rowOff>88900</xdr:rowOff>
                  </from>
                  <to>
                    <xdr:col>29</xdr:col>
                    <xdr:colOff>12700</xdr:colOff>
                    <xdr:row>40</xdr:row>
                    <xdr:rowOff>12700</xdr:rowOff>
                  </to>
                </anchor>
              </controlPr>
            </control>
          </mc:Choice>
        </mc:AlternateContent>
        <mc:AlternateContent xmlns:mc="http://schemas.openxmlformats.org/markup-compatibility/2006">
          <mc:Choice Requires="x14">
            <control shapeId="79955" r:id="rId49" name="Option Button 46">
              <controlPr defaultSize="0" autoFill="0" autoLine="0" autoPict="0">
                <anchor moveWithCells="1">
                  <from>
                    <xdr:col>27</xdr:col>
                    <xdr:colOff>95250</xdr:colOff>
                    <xdr:row>40</xdr:row>
                    <xdr:rowOff>171450</xdr:rowOff>
                  </from>
                  <to>
                    <xdr:col>28</xdr:col>
                    <xdr:colOff>107950</xdr:colOff>
                    <xdr:row>42</xdr:row>
                    <xdr:rowOff>19050</xdr:rowOff>
                  </to>
                </anchor>
              </controlPr>
            </control>
          </mc:Choice>
        </mc:AlternateContent>
        <mc:AlternateContent xmlns:mc="http://schemas.openxmlformats.org/markup-compatibility/2006">
          <mc:Choice Requires="x14">
            <control shapeId="79956" r:id="rId50" name="Group Box 47">
              <controlPr defaultSize="0" autoFill="0" autoPict="0">
                <anchor moveWithCells="1">
                  <from>
                    <xdr:col>26</xdr:col>
                    <xdr:colOff>101600</xdr:colOff>
                    <xdr:row>38</xdr:row>
                    <xdr:rowOff>44450</xdr:rowOff>
                  </from>
                  <to>
                    <xdr:col>30</xdr:col>
                    <xdr:colOff>76200</xdr:colOff>
                    <xdr:row>43</xdr:row>
                    <xdr:rowOff>0</xdr:rowOff>
                  </to>
                </anchor>
              </controlPr>
            </control>
          </mc:Choice>
        </mc:AlternateContent>
        <mc:AlternateContent xmlns:mc="http://schemas.openxmlformats.org/markup-compatibility/2006">
          <mc:Choice Requires="x14">
            <control shapeId="79957" r:id="rId51" name="Option Button 81">
              <controlPr defaultSize="0" autoFill="0" autoLine="0" autoPict="0">
                <anchor moveWithCells="1">
                  <from>
                    <xdr:col>35</xdr:col>
                    <xdr:colOff>95250</xdr:colOff>
                    <xdr:row>34</xdr:row>
                    <xdr:rowOff>88900</xdr:rowOff>
                  </from>
                  <to>
                    <xdr:col>37</xdr:col>
                    <xdr:colOff>12700</xdr:colOff>
                    <xdr:row>36</xdr:row>
                    <xdr:rowOff>19050</xdr:rowOff>
                  </to>
                </anchor>
              </controlPr>
            </control>
          </mc:Choice>
        </mc:AlternateContent>
        <mc:AlternateContent xmlns:mc="http://schemas.openxmlformats.org/markup-compatibility/2006">
          <mc:Choice Requires="x14">
            <control shapeId="79958" r:id="rId52" name="Option Button 82">
              <controlPr defaultSize="0" autoFill="0" autoLine="0" autoPict="0">
                <anchor moveWithCells="1">
                  <from>
                    <xdr:col>35</xdr:col>
                    <xdr:colOff>95250</xdr:colOff>
                    <xdr:row>36</xdr:row>
                    <xdr:rowOff>165100</xdr:rowOff>
                  </from>
                  <to>
                    <xdr:col>37</xdr:col>
                    <xdr:colOff>19050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
  <cols>
    <col min="1" max="1" width="42.75" style="6" customWidth="1"/>
    <col min="2" max="28" width="6.75" style="6" customWidth="1"/>
    <col min="29" max="29" width="12" style="6" customWidth="1"/>
    <col min="30" max="30" width="8" style="6" customWidth="1"/>
    <col min="31" max="31" width="46.33203125" style="6" customWidth="1"/>
    <col min="32" max="32" width="26.83203125" style="6" customWidth="1"/>
    <col min="33" max="33" width="29.5" style="6" bestFit="1" customWidth="1"/>
    <col min="34" max="34" width="50.58203125" style="6" customWidth="1"/>
    <col min="35" max="35" width="9.08203125" style="6" customWidth="1"/>
    <col min="36" max="36" width="38.33203125" style="6" customWidth="1"/>
    <col min="37" max="37" width="38.58203125" style="6" customWidth="1"/>
    <col min="38" max="38" width="9" style="6"/>
    <col min="39" max="39" width="16.75" style="6" customWidth="1"/>
    <col min="40" max="44" width="9" style="6"/>
    <col min="45" max="45" width="48.5" style="6" customWidth="1"/>
    <col min="46" max="46" width="104.33203125" style="6" customWidth="1"/>
    <col min="47" max="16384" width="9" style="6"/>
  </cols>
  <sheetData>
    <row r="1" spans="1:46" ht="18.5" thickBot="1">
      <c r="A1" s="5" t="s">
        <v>247</v>
      </c>
      <c r="B1" s="5"/>
      <c r="C1" s="5"/>
      <c r="D1" s="5"/>
      <c r="E1" s="5"/>
      <c r="AD1" s="7"/>
      <c r="AE1" s="5" t="s">
        <v>2281</v>
      </c>
      <c r="AJ1" s="6" t="s">
        <v>248</v>
      </c>
      <c r="AM1" s="6" t="s">
        <v>249</v>
      </c>
      <c r="AO1" s="8" t="s">
        <v>250</v>
      </c>
      <c r="AQ1" s="5" t="s">
        <v>251</v>
      </c>
    </row>
    <row r="2" spans="1:46" ht="36.75" customHeight="1">
      <c r="A2" s="1182" t="s">
        <v>253</v>
      </c>
      <c r="B2" s="1200" t="s">
        <v>254</v>
      </c>
      <c r="C2" s="1201"/>
      <c r="D2" s="1201"/>
      <c r="E2" s="1202"/>
      <c r="F2" s="1203" t="s">
        <v>255</v>
      </c>
      <c r="G2" s="1204"/>
      <c r="H2" s="1205"/>
      <c r="I2" s="1182" t="s">
        <v>256</v>
      </c>
      <c r="J2" s="1184"/>
      <c r="K2" s="1207" t="s">
        <v>257</v>
      </c>
      <c r="L2" s="1208"/>
      <c r="M2" s="1208"/>
      <c r="N2" s="1208"/>
      <c r="O2" s="1208"/>
      <c r="P2" s="1208"/>
      <c r="Q2" s="1208"/>
      <c r="R2" s="1208"/>
      <c r="S2" s="1208"/>
      <c r="T2" s="1208"/>
      <c r="U2" s="1208"/>
      <c r="V2" s="1208"/>
      <c r="W2" s="1208"/>
      <c r="X2" s="1208"/>
      <c r="Y2" s="1208"/>
      <c r="Z2" s="1208"/>
      <c r="AA2" s="1208"/>
      <c r="AB2" s="1209"/>
      <c r="AC2" s="1197" t="s">
        <v>258</v>
      </c>
      <c r="AD2" s="7"/>
      <c r="AE2" s="1182" t="s">
        <v>253</v>
      </c>
      <c r="AF2" s="1182" t="s">
        <v>2269</v>
      </c>
      <c r="AG2" s="1183"/>
      <c r="AH2" s="1184"/>
      <c r="AJ2" s="9" t="s">
        <v>260</v>
      </c>
      <c r="AK2" s="10" t="s">
        <v>260</v>
      </c>
      <c r="AM2" s="11" t="s">
        <v>204</v>
      </c>
      <c r="AO2" s="11" t="s">
        <v>18</v>
      </c>
      <c r="AQ2" s="12" t="s">
        <v>261</v>
      </c>
      <c r="AS2" s="1190" t="s">
        <v>2146</v>
      </c>
      <c r="AT2" s="1193" t="s">
        <v>259</v>
      </c>
    </row>
    <row r="3" spans="1:46" ht="51.75" customHeight="1" thickBot="1">
      <c r="A3" s="1185"/>
      <c r="B3" s="1210" t="s">
        <v>263</v>
      </c>
      <c r="C3" s="1211"/>
      <c r="D3" s="1211"/>
      <c r="E3" s="1212"/>
      <c r="F3" s="1210" t="s">
        <v>264</v>
      </c>
      <c r="G3" s="1211"/>
      <c r="H3" s="1212"/>
      <c r="I3" s="1196"/>
      <c r="J3" s="1206"/>
      <c r="K3" s="1213" t="s">
        <v>265</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266</v>
      </c>
      <c r="AK3" s="14" t="s">
        <v>266</v>
      </c>
      <c r="AM3" s="15"/>
      <c r="AO3" s="15"/>
      <c r="AQ3" s="16" t="s">
        <v>20</v>
      </c>
      <c r="AS3" s="1191"/>
      <c r="AT3" s="1194"/>
    </row>
    <row r="4" spans="1:46" ht="41.25" customHeight="1" thickBot="1">
      <c r="A4" s="1196"/>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99"/>
      <c r="AD4" s="7"/>
      <c r="AE4" s="1196"/>
      <c r="AF4" s="1185"/>
      <c r="AG4" s="1186"/>
      <c r="AH4" s="1187"/>
      <c r="AJ4" s="13" t="s">
        <v>277</v>
      </c>
      <c r="AK4" s="14" t="s">
        <v>277</v>
      </c>
      <c r="AQ4" s="16" t="s">
        <v>273</v>
      </c>
      <c r="AS4" s="1192"/>
      <c r="AT4" s="119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8.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8.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8.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8.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8.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8.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2279</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2280</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
  <cols>
    <col min="2" max="2" width="12.5" customWidth="1"/>
    <col min="3" max="4" width="12.5" style="125" customWidth="1"/>
    <col min="5" max="5" width="30.58203125" style="125" customWidth="1"/>
    <col min="6" max="6" width="14" style="125" customWidth="1"/>
    <col min="7" max="7" width="12.5" style="125" customWidth="1"/>
    <col min="8" max="8" width="35.33203125" style="90" customWidth="1"/>
    <col min="9" max="9" width="12.5" style="125" customWidth="1"/>
    <col min="10" max="10" width="33.5" style="96" customWidth="1"/>
    <col min="11" max="11" width="12.5" style="125" customWidth="1"/>
    <col min="12" max="12" width="35.5" style="98" customWidth="1"/>
    <col min="13" max="13" width="35" customWidth="1"/>
    <col min="14" max="19" width="30.08203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8" t="s">
        <v>254</v>
      </c>
      <c r="C3" s="1217" t="s">
        <v>255</v>
      </c>
      <c r="D3" s="1217" t="s">
        <v>256</v>
      </c>
      <c r="E3" s="1217" t="s">
        <v>262</v>
      </c>
      <c r="F3" s="1219" t="s">
        <v>2215</v>
      </c>
      <c r="G3" s="1217" t="s">
        <v>2260</v>
      </c>
      <c r="H3" s="1217"/>
      <c r="I3" s="1217" t="s">
        <v>2261</v>
      </c>
      <c r="J3" s="1217"/>
      <c r="K3" s="1217" t="s">
        <v>2262</v>
      </c>
      <c r="L3" s="1217"/>
      <c r="M3" s="1216" t="s">
        <v>2185</v>
      </c>
      <c r="N3" s="1216" t="s">
        <v>2186</v>
      </c>
      <c r="O3" s="1216" t="s">
        <v>2187</v>
      </c>
      <c r="P3" s="1216" t="s">
        <v>2188</v>
      </c>
      <c r="Q3" s="1216" t="s">
        <v>2189</v>
      </c>
      <c r="R3" s="1216" t="s">
        <v>2190</v>
      </c>
      <c r="S3" s="1216" t="s">
        <v>2191</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1">
      <c r="B25" s="93"/>
      <c r="C25" s="93"/>
      <c r="D25" s="93"/>
      <c r="E25" s="93"/>
      <c r="F25" s="93"/>
      <c r="G25" s="93"/>
      <c r="H25" s="92"/>
      <c r="L25" s="98">
        <v>1</v>
      </c>
      <c r="M25" s="93"/>
      <c r="N25" s="93"/>
      <c r="O25" s="93"/>
      <c r="P25" s="93"/>
      <c r="Q25" s="103" t="s">
        <v>2192</v>
      </c>
      <c r="R25" s="103" t="s">
        <v>2193</v>
      </c>
      <c r="S25" s="103" t="s">
        <v>2192</v>
      </c>
    </row>
  </sheetData>
  <autoFilter ref="B5:S23">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ColWidth="9" defaultRowHeight="13"/>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 thickBot="1">
      <c r="A1" s="5" t="s">
        <v>313</v>
      </c>
      <c r="C1" s="1" t="s">
        <v>314</v>
      </c>
      <c r="F1" s="1" t="s">
        <v>315</v>
      </c>
    </row>
    <row r="2" spans="1:14" ht="18.5" thickBot="1">
      <c r="A2" s="65" t="s">
        <v>316</v>
      </c>
      <c r="C2" s="66" t="s">
        <v>317</v>
      </c>
      <c r="D2" s="67" t="s">
        <v>318</v>
      </c>
      <c r="F2" s="68" t="s">
        <v>319</v>
      </c>
      <c r="G2" s="69">
        <v>0.7</v>
      </c>
      <c r="H2" s="69">
        <v>0.55000000000000004</v>
      </c>
      <c r="I2" s="70">
        <v>0.45</v>
      </c>
      <c r="J2" s="66" t="s">
        <v>320</v>
      </c>
      <c r="K2" s="67" t="s">
        <v>321</v>
      </c>
    </row>
    <row r="3" spans="1:14" ht="18">
      <c r="A3" s="71" t="s">
        <v>322</v>
      </c>
      <c r="C3" s="72" t="s">
        <v>322</v>
      </c>
      <c r="D3" s="73" t="s">
        <v>323</v>
      </c>
      <c r="F3" s="72" t="s">
        <v>324</v>
      </c>
      <c r="G3" s="74">
        <v>11.4</v>
      </c>
      <c r="H3" s="74">
        <v>11.1</v>
      </c>
      <c r="I3" s="75">
        <v>10.9</v>
      </c>
      <c r="J3" s="72" t="s">
        <v>260</v>
      </c>
      <c r="K3" s="76">
        <v>0.7</v>
      </c>
      <c r="M3" s="126"/>
      <c r="N3" s="126"/>
    </row>
    <row r="4" spans="1:14" ht="18">
      <c r="A4" s="16" t="s">
        <v>325</v>
      </c>
      <c r="C4" s="77" t="s">
        <v>322</v>
      </c>
      <c r="D4" s="78" t="s">
        <v>326</v>
      </c>
      <c r="F4" s="77" t="s">
        <v>327</v>
      </c>
      <c r="G4" s="79">
        <v>11.4</v>
      </c>
      <c r="H4" s="79">
        <v>11.1</v>
      </c>
      <c r="I4" s="80">
        <v>10.9</v>
      </c>
      <c r="J4" s="77" t="s">
        <v>280</v>
      </c>
      <c r="K4" s="81">
        <v>0.7</v>
      </c>
      <c r="M4" s="126"/>
      <c r="N4" s="126"/>
    </row>
    <row r="5" spans="1:14" ht="18">
      <c r="A5" s="16" t="s">
        <v>328</v>
      </c>
      <c r="C5" s="77" t="s">
        <v>322</v>
      </c>
      <c r="D5" s="78" t="s">
        <v>329</v>
      </c>
      <c r="F5" s="77" t="s">
        <v>330</v>
      </c>
      <c r="G5" s="79">
        <v>11.4</v>
      </c>
      <c r="H5" s="79">
        <v>11.1</v>
      </c>
      <c r="I5" s="80">
        <v>10.9</v>
      </c>
      <c r="J5" s="77" t="s">
        <v>283</v>
      </c>
      <c r="K5" s="81">
        <v>0.7</v>
      </c>
      <c r="M5" s="126"/>
      <c r="N5" s="126"/>
    </row>
    <row r="6" spans="1:14" ht="18">
      <c r="A6" s="16" t="s">
        <v>331</v>
      </c>
      <c r="C6" s="77" t="s">
        <v>322</v>
      </c>
      <c r="D6" s="78" t="s">
        <v>332</v>
      </c>
      <c r="F6" s="77" t="s">
        <v>333</v>
      </c>
      <c r="G6" s="79">
        <v>11.4</v>
      </c>
      <c r="H6" s="79">
        <v>11.1</v>
      </c>
      <c r="I6" s="80">
        <v>10.9</v>
      </c>
      <c r="J6" s="77" t="s">
        <v>278</v>
      </c>
      <c r="K6" s="81">
        <v>0.7</v>
      </c>
      <c r="M6" s="126"/>
      <c r="N6" s="126"/>
    </row>
    <row r="7" spans="1:14" ht="18">
      <c r="A7" s="16" t="s">
        <v>334</v>
      </c>
      <c r="C7" s="77" t="s">
        <v>322</v>
      </c>
      <c r="D7" s="78" t="s">
        <v>335</v>
      </c>
      <c r="F7" s="77" t="s">
        <v>336</v>
      </c>
      <c r="G7" s="79">
        <v>11.4</v>
      </c>
      <c r="H7" s="79">
        <v>11.1</v>
      </c>
      <c r="I7" s="80">
        <v>10.9</v>
      </c>
      <c r="J7" s="77" t="s">
        <v>281</v>
      </c>
      <c r="K7" s="81">
        <v>0.45</v>
      </c>
      <c r="M7" s="126"/>
      <c r="N7" s="126"/>
    </row>
    <row r="8" spans="1:14" ht="18">
      <c r="A8" s="16" t="s">
        <v>337</v>
      </c>
      <c r="C8" s="77" t="s">
        <v>322</v>
      </c>
      <c r="D8" s="78" t="s">
        <v>338</v>
      </c>
      <c r="F8" s="77" t="s">
        <v>339</v>
      </c>
      <c r="G8" s="79">
        <v>11.4</v>
      </c>
      <c r="H8" s="79">
        <v>11.1</v>
      </c>
      <c r="I8" s="80">
        <v>10.9</v>
      </c>
      <c r="J8" s="77" t="s">
        <v>284</v>
      </c>
      <c r="K8" s="81">
        <v>0.45</v>
      </c>
    </row>
    <row r="9" spans="1:14" ht="18">
      <c r="A9" s="16" t="s">
        <v>340</v>
      </c>
      <c r="C9" s="77" t="s">
        <v>322</v>
      </c>
      <c r="D9" s="78" t="s">
        <v>341</v>
      </c>
      <c r="F9" s="77" t="s">
        <v>342</v>
      </c>
      <c r="G9" s="79">
        <v>11.4</v>
      </c>
      <c r="H9" s="79">
        <v>11.1</v>
      </c>
      <c r="I9" s="80">
        <v>10.9</v>
      </c>
      <c r="J9" s="77" t="s">
        <v>285</v>
      </c>
      <c r="K9" s="81">
        <v>0.55000000000000004</v>
      </c>
    </row>
    <row r="10" spans="1:14" ht="18">
      <c r="A10" s="16" t="s">
        <v>343</v>
      </c>
      <c r="C10" s="77" t="s">
        <v>322</v>
      </c>
      <c r="D10" s="78" t="s">
        <v>344</v>
      </c>
      <c r="F10" s="77" t="s">
        <v>345</v>
      </c>
      <c r="G10" s="79">
        <v>11.4</v>
      </c>
      <c r="H10" s="79">
        <v>11.1</v>
      </c>
      <c r="I10" s="80">
        <v>10.9</v>
      </c>
      <c r="J10" s="77" t="s">
        <v>287</v>
      </c>
      <c r="K10" s="81">
        <v>0.45</v>
      </c>
    </row>
    <row r="11" spans="1:14" ht="18">
      <c r="A11" s="16" t="s">
        <v>346</v>
      </c>
      <c r="C11" s="77" t="s">
        <v>322</v>
      </c>
      <c r="D11" s="78" t="s">
        <v>347</v>
      </c>
      <c r="F11" s="77" t="s">
        <v>348</v>
      </c>
      <c r="G11" s="79">
        <v>11.4</v>
      </c>
      <c r="H11" s="79">
        <v>11.1</v>
      </c>
      <c r="I11" s="80">
        <v>10.9</v>
      </c>
      <c r="J11" s="77" t="s">
        <v>289</v>
      </c>
      <c r="K11" s="81">
        <v>0.45</v>
      </c>
    </row>
    <row r="12" spans="1:14" ht="18">
      <c r="A12" s="16" t="s">
        <v>349</v>
      </c>
      <c r="C12" s="77" t="s">
        <v>322</v>
      </c>
      <c r="D12" s="78" t="s">
        <v>350</v>
      </c>
      <c r="F12" s="77" t="s">
        <v>351</v>
      </c>
      <c r="G12" s="79">
        <v>11.4</v>
      </c>
      <c r="H12" s="79">
        <v>11.1</v>
      </c>
      <c r="I12" s="80">
        <v>10.9</v>
      </c>
      <c r="J12" s="77" t="s">
        <v>290</v>
      </c>
      <c r="K12" s="81">
        <v>0.55000000000000004</v>
      </c>
    </row>
    <row r="13" spans="1:14" ht="18">
      <c r="A13" s="16" t="s">
        <v>352</v>
      </c>
      <c r="C13" s="77" t="s">
        <v>322</v>
      </c>
      <c r="D13" s="78" t="s">
        <v>353</v>
      </c>
      <c r="F13" s="77" t="s">
        <v>354</v>
      </c>
      <c r="G13" s="79">
        <v>11.4</v>
      </c>
      <c r="H13" s="79">
        <v>11.1</v>
      </c>
      <c r="I13" s="80">
        <v>10.9</v>
      </c>
      <c r="J13" s="77" t="s">
        <v>292</v>
      </c>
      <c r="K13" s="81">
        <v>0.55000000000000004</v>
      </c>
    </row>
    <row r="14" spans="1:14" ht="18">
      <c r="A14" s="16" t="s">
        <v>355</v>
      </c>
      <c r="C14" s="77" t="s">
        <v>322</v>
      </c>
      <c r="D14" s="78" t="s">
        <v>356</v>
      </c>
      <c r="F14" s="77" t="s">
        <v>357</v>
      </c>
      <c r="G14" s="79">
        <v>11.4</v>
      </c>
      <c r="H14" s="79">
        <v>11.1</v>
      </c>
      <c r="I14" s="80">
        <v>10.9</v>
      </c>
      <c r="J14" s="77" t="s">
        <v>294</v>
      </c>
      <c r="K14" s="81">
        <v>0.55000000000000004</v>
      </c>
    </row>
    <row r="15" spans="1:14" ht="18">
      <c r="A15" s="16" t="s">
        <v>5</v>
      </c>
      <c r="C15" s="77" t="s">
        <v>322</v>
      </c>
      <c r="D15" s="78" t="s">
        <v>358</v>
      </c>
      <c r="F15" s="77" t="s">
        <v>359</v>
      </c>
      <c r="G15" s="79">
        <v>11.4</v>
      </c>
      <c r="H15" s="79">
        <v>11.1</v>
      </c>
      <c r="I15" s="80">
        <v>10.9</v>
      </c>
      <c r="J15" s="77" t="s">
        <v>295</v>
      </c>
      <c r="K15" s="81">
        <v>0.45</v>
      </c>
    </row>
    <row r="16" spans="1:14" ht="18">
      <c r="A16" s="16" t="s">
        <v>360</v>
      </c>
      <c r="C16" s="77" t="s">
        <v>322</v>
      </c>
      <c r="D16" s="78" t="s">
        <v>361</v>
      </c>
      <c r="F16" s="77" t="s">
        <v>362</v>
      </c>
      <c r="G16" s="79">
        <v>11.4</v>
      </c>
      <c r="H16" s="79">
        <v>11.1</v>
      </c>
      <c r="I16" s="80">
        <v>10.9</v>
      </c>
      <c r="J16" s="77" t="s">
        <v>297</v>
      </c>
      <c r="K16" s="81">
        <v>0.45</v>
      </c>
    </row>
    <row r="17" spans="1:11" ht="18">
      <c r="A17" s="16" t="s">
        <v>363</v>
      </c>
      <c r="C17" s="77" t="s">
        <v>322</v>
      </c>
      <c r="D17" s="78" t="s">
        <v>364</v>
      </c>
      <c r="F17" s="77" t="s">
        <v>365</v>
      </c>
      <c r="G17" s="79">
        <v>11.4</v>
      </c>
      <c r="H17" s="79">
        <v>11.1</v>
      </c>
      <c r="I17" s="80">
        <v>10.9</v>
      </c>
      <c r="J17" s="77" t="s">
        <v>298</v>
      </c>
      <c r="K17" s="81">
        <v>0.45</v>
      </c>
    </row>
    <row r="18" spans="1:11" ht="18">
      <c r="A18" s="16" t="s">
        <v>366</v>
      </c>
      <c r="C18" s="77" t="s">
        <v>322</v>
      </c>
      <c r="D18" s="78" t="s">
        <v>367</v>
      </c>
      <c r="F18" s="77" t="s">
        <v>368</v>
      </c>
      <c r="G18" s="79">
        <v>11.4</v>
      </c>
      <c r="H18" s="79">
        <v>11.1</v>
      </c>
      <c r="I18" s="80">
        <v>10.9</v>
      </c>
      <c r="J18" s="77" t="s">
        <v>299</v>
      </c>
      <c r="K18" s="81">
        <v>0.55000000000000004</v>
      </c>
    </row>
    <row r="19" spans="1:11" ht="18">
      <c r="A19" s="16" t="s">
        <v>369</v>
      </c>
      <c r="C19" s="77" t="s">
        <v>322</v>
      </c>
      <c r="D19" s="78" t="s">
        <v>370</v>
      </c>
      <c r="F19" s="77" t="s">
        <v>371</v>
      </c>
      <c r="G19" s="79">
        <v>11.4</v>
      </c>
      <c r="H19" s="79">
        <v>11.1</v>
      </c>
      <c r="I19" s="80">
        <v>10.9</v>
      </c>
      <c r="J19" s="77" t="s">
        <v>301</v>
      </c>
      <c r="K19" s="81">
        <v>0.45</v>
      </c>
    </row>
    <row r="20" spans="1:11" ht="18">
      <c r="A20" s="16" t="s">
        <v>372</v>
      </c>
      <c r="C20" s="77" t="s">
        <v>322</v>
      </c>
      <c r="D20" s="78" t="s">
        <v>373</v>
      </c>
      <c r="F20" s="77" t="s">
        <v>374</v>
      </c>
      <c r="G20" s="79">
        <v>11.4</v>
      </c>
      <c r="H20" s="79">
        <v>11.1</v>
      </c>
      <c r="I20" s="80">
        <v>10.9</v>
      </c>
      <c r="J20" s="77" t="s">
        <v>302</v>
      </c>
      <c r="K20" s="81">
        <v>0.45</v>
      </c>
    </row>
    <row r="21" spans="1:11" ht="18">
      <c r="A21" s="16" t="s">
        <v>375</v>
      </c>
      <c r="C21" s="77" t="s">
        <v>322</v>
      </c>
      <c r="D21" s="78" t="s">
        <v>376</v>
      </c>
      <c r="F21" s="77" t="s">
        <v>377</v>
      </c>
      <c r="G21" s="79">
        <v>11.4</v>
      </c>
      <c r="H21" s="79">
        <v>11.1</v>
      </c>
      <c r="I21" s="80">
        <v>10.9</v>
      </c>
      <c r="J21" s="77" t="s">
        <v>378</v>
      </c>
      <c r="K21" s="81">
        <v>0.45</v>
      </c>
    </row>
    <row r="22" spans="1:11" ht="18">
      <c r="A22" s="16" t="s">
        <v>379</v>
      </c>
      <c r="C22" s="77" t="s">
        <v>322</v>
      </c>
      <c r="D22" s="78" t="s">
        <v>380</v>
      </c>
      <c r="F22" s="77" t="s">
        <v>381</v>
      </c>
      <c r="G22" s="79">
        <v>11.4</v>
      </c>
      <c r="H22" s="79">
        <v>11.1</v>
      </c>
      <c r="I22" s="80">
        <v>10.9</v>
      </c>
      <c r="J22" s="77" t="s">
        <v>304</v>
      </c>
      <c r="K22" s="81">
        <v>0.45</v>
      </c>
    </row>
    <row r="23" spans="1:11" ht="18">
      <c r="A23" s="16" t="s">
        <v>382</v>
      </c>
      <c r="C23" s="77" t="s">
        <v>322</v>
      </c>
      <c r="D23" s="78" t="s">
        <v>383</v>
      </c>
      <c r="F23" s="77" t="s">
        <v>384</v>
      </c>
      <c r="G23" s="79">
        <v>11.4</v>
      </c>
      <c r="H23" s="79">
        <v>11.1</v>
      </c>
      <c r="I23" s="80">
        <v>10.9</v>
      </c>
      <c r="J23" s="77" t="s">
        <v>306</v>
      </c>
      <c r="K23" s="81">
        <v>0.45</v>
      </c>
    </row>
    <row r="24" spans="1:11" ht="18.5" thickBot="1">
      <c r="A24" s="16" t="s">
        <v>385</v>
      </c>
      <c r="C24" s="77" t="s">
        <v>322</v>
      </c>
      <c r="D24" s="78" t="s">
        <v>386</v>
      </c>
      <c r="F24" s="77" t="s">
        <v>387</v>
      </c>
      <c r="G24" s="79">
        <v>11.4</v>
      </c>
      <c r="H24" s="79">
        <v>11.1</v>
      </c>
      <c r="I24" s="80">
        <v>10.9</v>
      </c>
      <c r="J24" s="136" t="s">
        <v>307</v>
      </c>
      <c r="K24" s="137">
        <v>0.45</v>
      </c>
    </row>
    <row r="25" spans="1:11" ht="18">
      <c r="A25" s="16" t="s">
        <v>388</v>
      </c>
      <c r="C25" s="77" t="s">
        <v>322</v>
      </c>
      <c r="D25" s="78" t="s">
        <v>389</v>
      </c>
      <c r="F25" s="77" t="s">
        <v>390</v>
      </c>
      <c r="G25" s="79">
        <v>11.4</v>
      </c>
      <c r="H25" s="79">
        <v>11.1</v>
      </c>
      <c r="I25" s="80">
        <v>10.9</v>
      </c>
      <c r="J25" s="72" t="s">
        <v>309</v>
      </c>
      <c r="K25" s="76">
        <v>0.7</v>
      </c>
    </row>
    <row r="26" spans="1:11" ht="18.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3.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3.5" thickBot="1">
      <c r="C1749" s="84" t="s">
        <v>460</v>
      </c>
      <c r="D1749" s="85" t="s">
        <v>2145</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tabSelected="1"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48" width="2.58203125" style="171" customWidth="1"/>
    <col min="49"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2292</v>
      </c>
      <c r="M1" s="173"/>
      <c r="N1" s="1138" t="s">
        <v>2291</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東京都</v>
      </c>
      <c r="AJ1" s="986"/>
      <c r="AK1" s="986"/>
      <c r="AL1" s="986"/>
      <c r="AM1" s="986"/>
      <c r="AN1" s="986"/>
      <c r="AO1" s="986"/>
      <c r="AP1" s="986"/>
      <c r="AS1" s="1174" t="str">
        <f>B9&amp;G9&amp;L9</f>
        <v>処遇加算Ⅰ特定加算Ⅱベア加算なし</v>
      </c>
      <c r="AT1" s="1175"/>
      <c r="AU1" s="1175"/>
      <c r="AV1" s="1175"/>
      <c r="AW1" s="1175"/>
      <c r="AX1" s="1175"/>
      <c r="AY1" s="1175"/>
      <c r="AZ1" s="1175"/>
      <c r="BA1" s="1175"/>
      <c r="BB1" s="1175"/>
      <c r="BC1" s="1175"/>
      <c r="BD1" s="1175"/>
      <c r="BE1" s="1176"/>
      <c r="BF1" s="1173" t="str">
        <f>IFERROR(VLOOKUP(Y5,【参考】数式用!$AJ$2:$AK$24,2,FALSE),"")</f>
        <v>訪問介護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1334567890</v>
      </c>
      <c r="C5" s="1123"/>
      <c r="D5" s="1123"/>
      <c r="E5" s="1123"/>
      <c r="F5" s="1123"/>
      <c r="G5" s="1124" t="s">
        <v>4</v>
      </c>
      <c r="H5" s="1124"/>
      <c r="I5" s="1124"/>
      <c r="J5" s="1125" t="s">
        <v>5</v>
      </c>
      <c r="K5" s="1125"/>
      <c r="L5" s="1125"/>
      <c r="M5" s="1126" t="s">
        <v>6</v>
      </c>
      <c r="N5" s="1126"/>
      <c r="O5" s="1126"/>
      <c r="P5" s="1127">
        <f>IF(Y5="","",IFERROR(INDEX(【参考】数式用3!$G$3:$I$451,MATCH(M5,【参考】数式用3!$F$3:$F$451,0),MATCH(VLOOKUP(Y5,【参考】数式用3!$J$2:$K$26,2,FALSE),【参考】数式用3!$G$2:$I$2,0)),10))</f>
        <v>11.4</v>
      </c>
      <c r="Q5" s="1128"/>
      <c r="R5" s="1128"/>
      <c r="S5" s="1129" t="s">
        <v>7</v>
      </c>
      <c r="T5" s="1130"/>
      <c r="U5" s="1130"/>
      <c r="V5" s="1130"/>
      <c r="W5" s="1130"/>
      <c r="X5" s="1131"/>
      <c r="Y5" s="1145" t="s">
        <v>260</v>
      </c>
      <c r="Z5" s="1145"/>
      <c r="AA5" s="1145"/>
      <c r="AB5" s="1145"/>
      <c r="AC5" s="1145"/>
      <c r="AD5" s="1145"/>
      <c r="AE5" s="1151">
        <v>225000</v>
      </c>
      <c r="AF5" s="1152"/>
      <c r="AG5" s="1152"/>
      <c r="AH5" s="1153"/>
      <c r="AI5" s="1151">
        <v>40000</v>
      </c>
      <c r="AJ5" s="1152"/>
      <c r="AK5" s="1152"/>
      <c r="AL5" s="1153"/>
      <c r="AM5" s="1154">
        <f>AE5-AI5</f>
        <v>185000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新加算Ⅱ</v>
      </c>
      <c r="W8" s="1133"/>
      <c r="X8" s="1133"/>
      <c r="Y8" s="1133"/>
      <c r="Z8" s="1134"/>
      <c r="AA8" s="1147" t="str">
        <f>IFERROR(VLOOKUP(AS1,【参考】数式用2!E6:L23,4,FALSE),"")</f>
        <v>補助金を取得する場合、４月からベア加算の算定が必要。その場合、６月以降は自然と新加算Ⅱに移行可能。</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93" t="s">
        <v>9</v>
      </c>
      <c r="C9" s="1094"/>
      <c r="D9" s="1094"/>
      <c r="E9" s="1094"/>
      <c r="F9" s="1095"/>
      <c r="G9" s="1096" t="s">
        <v>10</v>
      </c>
      <c r="H9" s="1097"/>
      <c r="I9" s="1097"/>
      <c r="J9" s="1097"/>
      <c r="K9" s="1098"/>
      <c r="L9" s="1099" t="s">
        <v>11</v>
      </c>
      <c r="M9" s="1100"/>
      <c r="N9" s="1100"/>
      <c r="O9" s="1100"/>
      <c r="P9" s="1101"/>
      <c r="Q9" s="1088" t="s">
        <v>2200</v>
      </c>
      <c r="R9" s="1089"/>
      <c r="S9" s="1089"/>
      <c r="T9" s="1022"/>
      <c r="U9" s="1023"/>
      <c r="V9" s="1135">
        <f>IFERROR(VLOOKUP(Y5,【参考】数式用!$A$5:$AB$27,MATCH(V8,【参考】数式用!$B$4:$AB$4,0)+1,FALSE),"")</f>
        <v>0.224</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0.13700000000000001</v>
      </c>
      <c r="C10" s="1103"/>
      <c r="D10" s="1103"/>
      <c r="E10" s="1103"/>
      <c r="F10" s="1104"/>
      <c r="G10" s="1102">
        <f>IFERROR(VLOOKUP(Y5,【参考】数式用!$A$5:$J$27,MATCH(G9,【参考】数式用!$B$4:$J$4,0)+1,0),"")</f>
        <v>4.2000000000000003E-2</v>
      </c>
      <c r="H10" s="1103"/>
      <c r="I10" s="1103"/>
      <c r="J10" s="1103"/>
      <c r="K10" s="1104"/>
      <c r="L10" s="1102">
        <f>IFERROR(VLOOKUP(Y5,【参考】数式用!$A$5:$J$27,MATCH(L9,【参考】数式用!$B$4:$J$4,0)+1,0),"")</f>
        <v>0</v>
      </c>
      <c r="M10" s="1103"/>
      <c r="N10" s="1103"/>
      <c r="O10" s="1103"/>
      <c r="P10" s="1104"/>
      <c r="Q10" s="1017">
        <f>SUM(B10,G10,L10)</f>
        <v>0.17900000000000002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新加算Ⅴ(３)</v>
      </c>
      <c r="W11" s="1122"/>
      <c r="X11" s="1122"/>
      <c r="Y11" s="1122"/>
      <c r="Z11" s="1122"/>
      <c r="AA11" s="1147" t="str">
        <f>IFERROR(VLOOKUP(AS1,【参考】数式用2!E6:L23,6,FALSE),"")</f>
        <v>４月からベア加算を算定せず、６月から月額賃金改善要件Ⅱも満たさない場合、Ⅴ(３)となる。なお、R7年度以降は月額賃金改善要件Ⅱが必要。</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0.2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f>IFERROR(VLOOKUP(AS1,【参考】数式用2!E6:L23,8,FALSE),"")</f>
        <v>0</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203" t="s">
        <v>2283</v>
      </c>
      <c r="F15" s="147">
        <v>4</v>
      </c>
      <c r="G15" s="203" t="s">
        <v>2284</v>
      </c>
      <c r="H15" s="1052" t="s">
        <v>2285</v>
      </c>
      <c r="I15" s="1052"/>
      <c r="J15" s="1065"/>
      <c r="K15" s="147">
        <v>7</v>
      </c>
      <c r="L15" s="203" t="s">
        <v>2283</v>
      </c>
      <c r="M15" s="147">
        <v>3</v>
      </c>
      <c r="N15" s="203" t="s">
        <v>2284</v>
      </c>
      <c r="O15" s="203" t="s">
        <v>2286</v>
      </c>
      <c r="P15" s="204">
        <f>(K15*12+M15)-(D15*12+F15)+1</f>
        <v>12</v>
      </c>
      <c r="Q15" s="1052" t="s">
        <v>2287</v>
      </c>
      <c r="R15" s="1052"/>
      <c r="S15" s="205" t="s">
        <v>74</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3"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49999999999999"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219"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49999999999999"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219" t="str">
        <f>IFERROR(IF(OR(B9="処遇加算Ⅰ",B9="処遇加算Ⅱ"),"✓",""),"")</f>
        <v>✓</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219" t="str">
        <f>IFERROR(IF(OR(B9="処遇加算Ⅰ",B9="処遇加算Ⅱ"),"✓",""),"")</f>
        <v>✓</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219" t="str">
        <f>IFERROR(IF(B9="処遇加算Ⅰ","✓",""),"")</f>
        <v>✓</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219" t="str">
        <f>IFERROR(IF(OR(G9="特定加算Ⅰ",G9="特定加算Ⅱ"),"✓",""),"")</f>
        <v>✓</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0</v>
      </c>
      <c r="AP37" s="1181"/>
      <c r="AS37" s="1001"/>
      <c r="AT37" s="1002"/>
      <c r="AU37" s="1002"/>
      <c r="AV37" s="1002"/>
      <c r="AW37" s="1002"/>
      <c r="AX37" s="1002"/>
      <c r="AY37" s="1002"/>
      <c r="AZ37" s="1002"/>
      <c r="BA37" s="1002"/>
      <c r="BB37" s="1002"/>
      <c r="BC37" s="1002"/>
      <c r="BD37" s="1002"/>
      <c r="BE37" s="1002"/>
      <c r="BF37" s="1002"/>
      <c r="BG37" s="1002"/>
      <c r="BH37" s="1003"/>
    </row>
    <row r="38" spans="2:82" ht="17.149999999999999"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49999999999999" customHeight="1">
      <c r="B40" s="1042" t="s">
        <v>2223</v>
      </c>
      <c r="C40" s="1042"/>
      <c r="D40" s="1042"/>
      <c r="E40" s="1042"/>
      <c r="F40" s="1042"/>
      <c r="G40" s="1043" t="str">
        <f>IFERROR(VLOOKUP(Y5,【参考】数式用!AS5:AT27,2,0),"")</f>
        <v>　特定事業所加算ⅠまたはⅡを算定する。</v>
      </c>
      <c r="H40" s="1043"/>
      <c r="I40" s="1043"/>
      <c r="J40" s="1043"/>
      <c r="K40" s="1043"/>
      <c r="L40" s="1043"/>
      <c r="M40" s="1043"/>
      <c r="N40" s="1043"/>
      <c r="O40" s="1043"/>
      <c r="P40" s="1043"/>
      <c r="Q40" s="1043"/>
      <c r="R40" s="1043"/>
      <c r="S40" s="1043"/>
      <c r="T40" s="1043"/>
      <c r="U40" s="192"/>
      <c r="V40" s="219"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49999999999999"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219" t="str">
        <f>IFERROR(IF(OR(G9="特定加算Ⅰ",G9="特定加算Ⅱ"),"✓",""),"")</f>
        <v>✓</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49999999999999"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処遇加算Ⅰ</v>
      </c>
      <c r="H49" s="1027"/>
      <c r="I49" s="1027"/>
      <c r="J49" s="1027"/>
      <c r="K49" s="1028"/>
      <c r="L49" s="1026" t="str">
        <f>IFERROR(IF(G9="","",IF(AND(AH61=1,AH62=1,AH63=1),"特定加算Ⅰ",IF(AND(AH61=1,AH62=2,AH63=1),"特定加算Ⅱ",IF(OR(AH61=2,AH62=2,AH63=2),"特定加算なし","")))),"")</f>
        <v>特定加算Ⅱ</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f>IFERROR(VLOOKUP(Y5,【参考】数式用!$A$5:$J$27,MATCH(G49,【参考】数式用!$B$4:$J$4,0)+1,0),"")</f>
        <v>0.13700000000000001</v>
      </c>
      <c r="H50" s="1084"/>
      <c r="I50" s="1084"/>
      <c r="J50" s="1084"/>
      <c r="K50" s="1085"/>
      <c r="L50" s="1083">
        <f>IFERROR(VLOOKUP(Y5,【参考】数式用!$A$5:$J$27,MATCH(L49,【参考】数式用!$B$4:$J$4,0)+1,0),"")</f>
        <v>4.2000000000000003E-2</v>
      </c>
      <c r="M50" s="1084"/>
      <c r="N50" s="1084"/>
      <c r="O50" s="1084"/>
      <c r="P50" s="1086"/>
      <c r="Q50" s="1087">
        <f>IFERROR(VLOOKUP(Y5,【参考】数式用!$A$5:$J$27,MATCH(Q49,【参考】数式用!$B$4:$J$4,0)+1,0),"")</f>
        <v>2.4E-2</v>
      </c>
      <c r="R50" s="1084"/>
      <c r="S50" s="1084"/>
      <c r="T50" s="1084"/>
      <c r="U50" s="1086"/>
      <c r="V50" s="1017">
        <f>SUM(G50,L50,Q50)</f>
        <v>0.20300000000000001</v>
      </c>
      <c r="W50" s="1018"/>
      <c r="X50" s="1018"/>
      <c r="Y50" s="1018"/>
      <c r="Z50" s="1018"/>
      <c r="AA50" s="1024"/>
      <c r="AB50" s="1024"/>
      <c r="AC50" s="1019">
        <f>IFERROR(VLOOKUP(Y5,【参考】数式用!$A$5:$AB$27,MATCH(AC49,【参考】数式用!$B$4:$AB$4,0)+1,FALSE),"")</f>
        <v>0.224</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f>IFERROR(ROUNDDOWN(ROUND(AM5*G50,0)*P5,0)*H53,"")</f>
        <v>577866</v>
      </c>
      <c r="H51" s="1011"/>
      <c r="I51" s="1011"/>
      <c r="J51" s="1011"/>
      <c r="K51" s="148" t="s">
        <v>2289</v>
      </c>
      <c r="L51" s="1066">
        <f>IFERROR(ROUNDDOWN(ROUND(AM5*L50,0)*P5,0)*H53,"")</f>
        <v>177156</v>
      </c>
      <c r="M51" s="1011"/>
      <c r="N51" s="1011"/>
      <c r="O51" s="1011"/>
      <c r="P51" s="148" t="s">
        <v>2289</v>
      </c>
      <c r="Q51" s="1066">
        <f>IFERROR(ROUNDDOWN(ROUND(AM5*Q50,0)*P5,0)*H53,"")</f>
        <v>101232</v>
      </c>
      <c r="R51" s="1011"/>
      <c r="S51" s="1011"/>
      <c r="T51" s="1011"/>
      <c r="U51" s="149" t="s">
        <v>2289</v>
      </c>
      <c r="V51" s="1067">
        <f>IFERROR(SUM(G51,L51,Q51),"")</f>
        <v>856254</v>
      </c>
      <c r="W51" s="1068"/>
      <c r="X51" s="1068"/>
      <c r="Y51" s="1068"/>
      <c r="Z51" s="150" t="s">
        <v>2289</v>
      </c>
      <c r="AB51" s="151"/>
      <c r="AC51" s="1066">
        <f>IFERROR(ROUNDDOWN(ROUND(AM5*AC50,0)*P5,0)*AD53,"")</f>
        <v>4724160</v>
      </c>
      <c r="AD51" s="1011"/>
      <c r="AE51" s="1011"/>
      <c r="AF51" s="1011"/>
      <c r="AG51" s="1011"/>
      <c r="AH51" s="149" t="s">
        <v>2289</v>
      </c>
      <c r="AS51" s="1014">
        <f>IFERROR(ROUNDDOWN(ROUND(AM5*(G50-B10),0)*P5,0)*H53,"")</f>
        <v>0</v>
      </c>
      <c r="AT51" s="1014"/>
      <c r="AU51" s="1014"/>
      <c r="AV51" s="1014"/>
      <c r="AW51" s="1014">
        <f>IFERROR(ROUNDDOWN(ROUND(AM5*(L50-G10),0)*P5,0)*H53,"")</f>
        <v>0</v>
      </c>
      <c r="AX51" s="1014"/>
      <c r="AY51" s="1014"/>
      <c r="AZ51" s="1014"/>
      <c r="BA51" s="1014">
        <f>IFERROR(ROUNDDOWN(ROUND(AM5*(Q50-L10),0)*P5,0)*H53,"")</f>
        <v>101232</v>
      </c>
      <c r="BB51" s="1014"/>
      <c r="BC51" s="1014"/>
      <c r="BD51" s="1014"/>
      <c r="BE51" s="1014">
        <f>IFERROR(ROUNDDOWN(ROUND(AM5*(AC50-Q10),0)*P5,0)*AD53,"")</f>
        <v>949050</v>
      </c>
      <c r="BF51" s="1014"/>
      <c r="BG51" s="1014"/>
      <c r="BH51" s="1014"/>
      <c r="BI51" s="1014">
        <f>SUM(AS51:BH51)</f>
        <v>1050282</v>
      </c>
      <c r="BJ51" s="1014"/>
      <c r="BK51" s="1014"/>
      <c r="BL51" s="1014"/>
      <c r="BM51" s="241"/>
      <c r="BN51" s="1014">
        <f>IFERROR(ROUNDDOWN(ROUNDDOWN(ROUND(AM5*(VLOOKUP(Y5,【参考】数式用!$A$5:$AB$27,14,FALSE)),0)*P5,0)*AD53*0.5,0),"")</f>
        <v>1529025</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(288,933円/月)</v>
      </c>
      <c r="H52" s="1013"/>
      <c r="I52" s="1013"/>
      <c r="J52" s="1013"/>
      <c r="K52" s="1013"/>
      <c r="L52" s="1013" t="str">
        <f>IFERROR("("&amp;TEXT(L51/H53,"#,##0円")&amp;"/月)","")</f>
        <v>(88,578円/月)</v>
      </c>
      <c r="M52" s="1013"/>
      <c r="N52" s="1013"/>
      <c r="O52" s="1013"/>
      <c r="P52" s="1013"/>
      <c r="Q52" s="1013" t="str">
        <f>IFERROR("("&amp;TEXT(Q51/H53,"#,##0円")&amp;"/月)","")</f>
        <v>(50,616円/月)</v>
      </c>
      <c r="R52" s="1013"/>
      <c r="S52" s="1013"/>
      <c r="T52" s="1013"/>
      <c r="U52" s="1013"/>
      <c r="V52" s="1013" t="str">
        <f>IFERROR("("&amp;TEXT(V51/H53,"#,##0円")&amp;"/月)","")</f>
        <v>(428,127円/月)</v>
      </c>
      <c r="W52" s="1013"/>
      <c r="X52" s="1013"/>
      <c r="Y52" s="1013"/>
      <c r="Z52" s="1013"/>
      <c r="AB52" s="151"/>
      <c r="AC52" s="1165" t="str">
        <f>IFERROR("("&amp;TEXT(AC51/AD53,"#,##0円")&amp;"/月)","")</f>
        <v>(472,416円/月)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6" ht="16" customHeight="1">
      <c r="U57" s="1015" t="s">
        <v>2203</v>
      </c>
      <c r="V57" s="1015"/>
      <c r="W57" s="1015"/>
      <c r="X57" s="1015"/>
      <c r="Y57" s="1015"/>
      <c r="Z57" s="252">
        <f>IF(AND(B9&lt;&gt;"処遇加算なし",F15=4),IF(V21="✓",1,IF(V22="✓",2,"")),"")</f>
        <v>2</v>
      </c>
      <c r="AA57" s="245"/>
      <c r="AB57" s="249"/>
      <c r="AC57" s="1015" t="s">
        <v>2203</v>
      </c>
      <c r="AD57" s="1015"/>
      <c r="AE57" s="1015"/>
      <c r="AF57" s="1015"/>
      <c r="AG57" s="1015"/>
      <c r="AH57" s="170">
        <v>1</v>
      </c>
      <c r="AI57" s="253"/>
      <c r="AJ57" s="249"/>
      <c r="AK57" s="1015" t="s">
        <v>2203</v>
      </c>
      <c r="AL57" s="1015"/>
      <c r="AM57" s="1015"/>
      <c r="AN57" s="1015"/>
      <c r="AO57" s="1015"/>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6" customHeight="1">
      <c r="U58" s="1139" t="s">
        <v>2204</v>
      </c>
      <c r="V58" s="1139"/>
      <c r="W58" s="1139"/>
      <c r="X58" s="1139"/>
      <c r="Y58" s="1139"/>
      <c r="Z58" s="252">
        <f>IF(AND(B9&lt;&gt;"処遇加算なし",F15=4),IF(V24="✓",1,IF(V25="✓",2,IF(V26="✓",3,""))),"")</f>
        <v>1</v>
      </c>
      <c r="AA58" s="245"/>
      <c r="AB58" s="249"/>
      <c r="AC58" s="1139" t="s">
        <v>2204</v>
      </c>
      <c r="AD58" s="1139"/>
      <c r="AE58" s="1139"/>
      <c r="AF58" s="1139"/>
      <c r="AG58" s="1139"/>
      <c r="AH58" s="170">
        <v>1</v>
      </c>
      <c r="AI58" s="253"/>
      <c r="AJ58" s="249"/>
      <c r="AK58" s="1139" t="s">
        <v>2204</v>
      </c>
      <c r="AL58" s="1139"/>
      <c r="AM58" s="1139"/>
      <c r="AN58" s="1139"/>
      <c r="AO58" s="1139"/>
      <c r="AP58" s="170">
        <v>1</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6" customHeight="1">
      <c r="U59" s="1139" t="s">
        <v>2205</v>
      </c>
      <c r="V59" s="1139"/>
      <c r="W59" s="1139"/>
      <c r="X59" s="1139"/>
      <c r="Y59" s="1139"/>
      <c r="Z59" s="252">
        <f>IF(AND(B9&lt;&gt;"処遇加算なし",F15=4),IF(V28="✓",1,IF(V29="✓",2,IF(V30="✓",3,""))),"")</f>
        <v>1</v>
      </c>
      <c r="AA59" s="245"/>
      <c r="AB59" s="249"/>
      <c r="AC59" s="1139" t="s">
        <v>2205</v>
      </c>
      <c r="AD59" s="1139"/>
      <c r="AE59" s="1139"/>
      <c r="AF59" s="1139"/>
      <c r="AG59" s="1139"/>
      <c r="AH59" s="170">
        <v>1</v>
      </c>
      <c r="AI59" s="253"/>
      <c r="AJ59" s="249"/>
      <c r="AK59" s="1139" t="s">
        <v>2205</v>
      </c>
      <c r="AL59" s="1139"/>
      <c r="AM59" s="1139"/>
      <c r="AN59" s="1139"/>
      <c r="AO59" s="1139"/>
      <c r="AP59" s="170">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6" customHeight="1">
      <c r="U60" s="1139" t="s">
        <v>2206</v>
      </c>
      <c r="V60" s="1139"/>
      <c r="W60" s="1139"/>
      <c r="X60" s="1139"/>
      <c r="Y60" s="1139"/>
      <c r="Z60" s="252">
        <f>IF(AND(B9&lt;&gt;"処遇加算なし",F15=4),IF(V32="✓",1,IF(V33="✓",2,"")),"")</f>
        <v>1</v>
      </c>
      <c r="AA60" s="245"/>
      <c r="AB60" s="249"/>
      <c r="AC60" s="1139" t="s">
        <v>2206</v>
      </c>
      <c r="AD60" s="1139"/>
      <c r="AE60" s="1139"/>
      <c r="AF60" s="1139"/>
      <c r="AG60" s="1139"/>
      <c r="AH60" s="170">
        <v>1</v>
      </c>
      <c r="AI60" s="253"/>
      <c r="AJ60" s="249"/>
      <c r="AK60" s="1139" t="s">
        <v>2206</v>
      </c>
      <c r="AL60" s="1139"/>
      <c r="AM60" s="1139"/>
      <c r="AN60" s="1139"/>
      <c r="AO60" s="1139"/>
      <c r="AP60" s="170">
        <v>1</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6" customHeight="1">
      <c r="U61" s="1139" t="s">
        <v>2207</v>
      </c>
      <c r="V61" s="1139"/>
      <c r="W61" s="1139"/>
      <c r="X61" s="1139"/>
      <c r="Y61" s="1139"/>
      <c r="Z61" s="252">
        <f>IF(AND(B9&lt;&gt;"処遇加算なし",F15=4),IF(V36="✓",1,IF(V37="✓",2,"")),"")</f>
        <v>1</v>
      </c>
      <c r="AA61" s="245"/>
      <c r="AB61" s="249"/>
      <c r="AC61" s="1139" t="s">
        <v>2207</v>
      </c>
      <c r="AD61" s="1139"/>
      <c r="AE61" s="1139"/>
      <c r="AF61" s="1139"/>
      <c r="AG61" s="1139"/>
      <c r="AH61" s="170">
        <v>1</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6" customHeight="1">
      <c r="U62" s="1139" t="s">
        <v>2208</v>
      </c>
      <c r="V62" s="1139"/>
      <c r="W62" s="1139"/>
      <c r="X62" s="1139"/>
      <c r="Y62" s="1139"/>
      <c r="Z62" s="252">
        <f>IF(AND(B9&lt;&gt;"処遇加算なし",F15=4),IF(V40="✓",1,IF(V41="✓",2,"")),"")</f>
        <v>2</v>
      </c>
      <c r="AA62" s="245"/>
      <c r="AB62" s="249"/>
      <c r="AC62" s="1139" t="s">
        <v>2208</v>
      </c>
      <c r="AD62" s="1139"/>
      <c r="AE62" s="1139"/>
      <c r="AF62" s="1139"/>
      <c r="AG62" s="1139"/>
      <c r="AH62" s="170">
        <v>2</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6" customHeight="1">
      <c r="U63" s="1015" t="s">
        <v>2209</v>
      </c>
      <c r="V63" s="1015"/>
      <c r="W63" s="1015"/>
      <c r="X63" s="1015"/>
      <c r="Y63" s="1015"/>
      <c r="Z63" s="252">
        <f>IF(AND(B9&lt;&gt;"処遇加算なし",F15=4),IF(V44="✓",1,IF(V45="✓",2,"")),"")</f>
        <v>1</v>
      </c>
      <c r="AA63" s="245"/>
      <c r="AB63" s="249"/>
      <c r="AC63" s="1015" t="s">
        <v>2209</v>
      </c>
      <c r="AD63" s="1015"/>
      <c r="AE63" s="1015"/>
      <c r="AF63" s="1015"/>
      <c r="AG63" s="1015"/>
      <c r="AH63" s="170">
        <v>1</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SUM('別紙様式6-2 事業所個票１'!BU51)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TJTGiBlQ3+9UMJfZ4cRUb0JnKqGXHjq+nr8kKCN6eMj/RMMxGJBRI1SY1HmA1tr0JycPh83+wcO/nqHRjSl0gQ==" saltValue="vwi8rDK1igtQyUekOioWWg=="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712" r:id="rId4" name="Option Button 1">
              <controlPr defaultSize="0" autoFill="0" autoLine="0" autoPict="0">
                <anchor moveWithCells="1">
                  <from>
                    <xdr:col>27</xdr:col>
                    <xdr:colOff>95250</xdr:colOff>
                    <xdr:row>20</xdr:row>
                    <xdr:rowOff>12700</xdr:rowOff>
                  </from>
                  <to>
                    <xdr:col>29</xdr:col>
                    <xdr:colOff>82550</xdr:colOff>
                    <xdr:row>21</xdr:row>
                    <xdr:rowOff>6350</xdr:rowOff>
                  </to>
                </anchor>
              </controlPr>
            </control>
          </mc:Choice>
        </mc:AlternateContent>
        <mc:AlternateContent xmlns:mc="http://schemas.openxmlformats.org/markup-compatibility/2006">
          <mc:Choice Requires="x14">
            <control shapeId="19713" r:id="rId5" name="Option Button 2">
              <controlPr defaultSize="0" autoFill="0" autoLine="0" autoPict="0">
                <anchor moveWithCells="1">
                  <from>
                    <xdr:col>27</xdr:col>
                    <xdr:colOff>95250</xdr:colOff>
                    <xdr:row>21</xdr:row>
                    <xdr:rowOff>6350</xdr:rowOff>
                  </from>
                  <to>
                    <xdr:col>29</xdr:col>
                    <xdr:colOff>82550</xdr:colOff>
                    <xdr:row>22</xdr:row>
                    <xdr:rowOff>0</xdr:rowOff>
                  </to>
                </anchor>
              </controlPr>
            </control>
          </mc:Choice>
        </mc:AlternateContent>
        <mc:AlternateContent xmlns:mc="http://schemas.openxmlformats.org/markup-compatibility/2006">
          <mc:Choice Requires="x14">
            <control shapeId="19714" r:id="rId6" name="Option Button 3">
              <controlPr defaultSize="0" autoFill="0" autoLine="0" autoPict="0">
                <anchor moveWithCells="1">
                  <from>
                    <xdr:col>27</xdr:col>
                    <xdr:colOff>88900</xdr:colOff>
                    <xdr:row>23</xdr:row>
                    <xdr:rowOff>6350</xdr:rowOff>
                  </from>
                  <to>
                    <xdr:col>29</xdr:col>
                    <xdr:colOff>76200</xdr:colOff>
                    <xdr:row>23</xdr:row>
                    <xdr:rowOff>152400</xdr:rowOff>
                  </to>
                </anchor>
              </controlPr>
            </control>
          </mc:Choice>
        </mc:AlternateContent>
        <mc:AlternateContent xmlns:mc="http://schemas.openxmlformats.org/markup-compatibility/2006">
          <mc:Choice Requires="x14">
            <control shapeId="19715" r:id="rId7" name="Option Button 4">
              <controlPr defaultSize="0" autoFill="0" autoLine="0" autoPict="0">
                <anchor moveWithCells="1">
                  <from>
                    <xdr:col>27</xdr:col>
                    <xdr:colOff>88900</xdr:colOff>
                    <xdr:row>24</xdr:row>
                    <xdr:rowOff>19050</xdr:rowOff>
                  </from>
                  <to>
                    <xdr:col>29</xdr:col>
                    <xdr:colOff>76200</xdr:colOff>
                    <xdr:row>24</xdr:row>
                    <xdr:rowOff>165100</xdr:rowOff>
                  </to>
                </anchor>
              </controlPr>
            </control>
          </mc:Choice>
        </mc:AlternateContent>
        <mc:AlternateContent xmlns:mc="http://schemas.openxmlformats.org/markup-compatibility/2006">
          <mc:Choice Requires="x14">
            <control shapeId="19716" r:id="rId8" name="Option Button 5">
              <controlPr defaultSize="0" autoFill="0" autoLine="0" autoPict="0">
                <anchor moveWithCells="1">
                  <from>
                    <xdr:col>27</xdr:col>
                    <xdr:colOff>88900</xdr:colOff>
                    <xdr:row>25</xdr:row>
                    <xdr:rowOff>0</xdr:rowOff>
                  </from>
                  <to>
                    <xdr:col>29</xdr:col>
                    <xdr:colOff>76200</xdr:colOff>
                    <xdr:row>26</xdr:row>
                    <xdr:rowOff>0</xdr:rowOff>
                  </to>
                </anchor>
              </controlPr>
            </control>
          </mc:Choice>
        </mc:AlternateContent>
        <mc:AlternateContent xmlns:mc="http://schemas.openxmlformats.org/markup-compatibility/2006">
          <mc:Choice Requires="x14">
            <control shapeId="19717" r:id="rId9" name="Option Button 6">
              <controlPr defaultSize="0" autoFill="0" autoLine="0" autoPict="0">
                <anchor moveWithCells="1">
                  <from>
                    <xdr:col>27</xdr:col>
                    <xdr:colOff>88900</xdr:colOff>
                    <xdr:row>27</xdr:row>
                    <xdr:rowOff>6350</xdr:rowOff>
                  </from>
                  <to>
                    <xdr:col>29</xdr:col>
                    <xdr:colOff>76200</xdr:colOff>
                    <xdr:row>27</xdr:row>
                    <xdr:rowOff>152400</xdr:rowOff>
                  </to>
                </anchor>
              </controlPr>
            </control>
          </mc:Choice>
        </mc:AlternateContent>
        <mc:AlternateContent xmlns:mc="http://schemas.openxmlformats.org/markup-compatibility/2006">
          <mc:Choice Requires="x14">
            <control shapeId="19718" r:id="rId10" name="Option Button 7">
              <controlPr defaultSize="0" autoFill="0" autoLine="0" autoPict="0">
                <anchor moveWithCells="1">
                  <from>
                    <xdr:col>27</xdr:col>
                    <xdr:colOff>88900</xdr:colOff>
                    <xdr:row>28</xdr:row>
                    <xdr:rowOff>19050</xdr:rowOff>
                  </from>
                  <to>
                    <xdr:col>29</xdr:col>
                    <xdr:colOff>76200</xdr:colOff>
                    <xdr:row>28</xdr:row>
                    <xdr:rowOff>158750</xdr:rowOff>
                  </to>
                </anchor>
              </controlPr>
            </control>
          </mc:Choice>
        </mc:AlternateContent>
        <mc:AlternateContent xmlns:mc="http://schemas.openxmlformats.org/markup-compatibility/2006">
          <mc:Choice Requires="x14">
            <control shapeId="19720" r:id="rId11" name="Option Button 8">
              <controlPr defaultSize="0" autoFill="0" autoLine="0" autoPict="0">
                <anchor moveWithCells="1">
                  <from>
                    <xdr:col>27</xdr:col>
                    <xdr:colOff>88900</xdr:colOff>
                    <xdr:row>29</xdr:row>
                    <xdr:rowOff>6350</xdr:rowOff>
                  </from>
                  <to>
                    <xdr:col>29</xdr:col>
                    <xdr:colOff>76200</xdr:colOff>
                    <xdr:row>29</xdr:row>
                    <xdr:rowOff>139700</xdr:rowOff>
                  </to>
                </anchor>
              </controlPr>
            </control>
          </mc:Choice>
        </mc:AlternateContent>
        <mc:AlternateContent xmlns:mc="http://schemas.openxmlformats.org/markup-compatibility/2006">
          <mc:Choice Requires="x14">
            <control shapeId="19721" r:id="rId12" name="Option Button 29">
              <controlPr defaultSize="0" autoFill="0" autoLine="0" autoPict="0">
                <anchor moveWithCells="1">
                  <from>
                    <xdr:col>27</xdr:col>
                    <xdr:colOff>88900</xdr:colOff>
                    <xdr:row>31</xdr:row>
                    <xdr:rowOff>6350</xdr:rowOff>
                  </from>
                  <to>
                    <xdr:col>29</xdr:col>
                    <xdr:colOff>76200</xdr:colOff>
                    <xdr:row>32</xdr:row>
                    <xdr:rowOff>6350</xdr:rowOff>
                  </to>
                </anchor>
              </controlPr>
            </control>
          </mc:Choice>
        </mc:AlternateContent>
        <mc:AlternateContent xmlns:mc="http://schemas.openxmlformats.org/markup-compatibility/2006">
          <mc:Choice Requires="x14">
            <control shapeId="19722" r:id="rId13" name="Option Button 30">
              <controlPr defaultSize="0" autoFill="0" autoLine="0" autoPict="0">
                <anchor moveWithCells="1">
                  <from>
                    <xdr:col>27</xdr:col>
                    <xdr:colOff>88900</xdr:colOff>
                    <xdr:row>32</xdr:row>
                    <xdr:rowOff>31750</xdr:rowOff>
                  </from>
                  <to>
                    <xdr:col>29</xdr:col>
                    <xdr:colOff>76200</xdr:colOff>
                    <xdr:row>32</xdr:row>
                    <xdr:rowOff>152400</xdr:rowOff>
                  </to>
                </anchor>
              </controlPr>
            </control>
          </mc:Choice>
        </mc:AlternateContent>
        <mc:AlternateContent xmlns:mc="http://schemas.openxmlformats.org/markup-compatibility/2006">
          <mc:Choice Requires="x14">
            <control shapeId="19723" r:id="rId14" name="Option Button 31">
              <controlPr defaultSize="0" autoFill="0" autoLine="0" autoPict="0">
                <anchor moveWithCells="1">
                  <from>
                    <xdr:col>27</xdr:col>
                    <xdr:colOff>88900</xdr:colOff>
                    <xdr:row>33</xdr:row>
                    <xdr:rowOff>6350</xdr:rowOff>
                  </from>
                  <to>
                    <xdr:col>29</xdr:col>
                    <xdr:colOff>76200</xdr:colOff>
                    <xdr:row>34</xdr:row>
                    <xdr:rowOff>0</xdr:rowOff>
                  </to>
                </anchor>
              </controlPr>
            </control>
          </mc:Choice>
        </mc:AlternateContent>
        <mc:AlternateContent xmlns:mc="http://schemas.openxmlformats.org/markup-compatibility/2006">
          <mc:Choice Requires="x14">
            <control shapeId="19724" r:id="rId15" name="Option Button 53">
              <controlPr defaultSize="0" autoFill="0" autoLine="0" autoPict="0">
                <anchor moveWithCells="1">
                  <from>
                    <xdr:col>35</xdr:col>
                    <xdr:colOff>88900</xdr:colOff>
                    <xdr:row>43</xdr:row>
                    <xdr:rowOff>12700</xdr:rowOff>
                  </from>
                  <to>
                    <xdr:col>37</xdr:col>
                    <xdr:colOff>76200</xdr:colOff>
                    <xdr:row>43</xdr:row>
                    <xdr:rowOff>133350</xdr:rowOff>
                  </to>
                </anchor>
              </controlPr>
            </control>
          </mc:Choice>
        </mc:AlternateContent>
        <mc:AlternateContent xmlns:mc="http://schemas.openxmlformats.org/markup-compatibility/2006">
          <mc:Choice Requires="x14">
            <control shapeId="19725" r:id="rId16" name="Option Button 54">
              <controlPr defaultSize="0" autoFill="0" autoLine="0" autoPict="0">
                <anchor moveWithCells="1">
                  <from>
                    <xdr:col>35</xdr:col>
                    <xdr:colOff>88900</xdr:colOff>
                    <xdr:row>44</xdr:row>
                    <xdr:rowOff>12700</xdr:rowOff>
                  </from>
                  <to>
                    <xdr:col>37</xdr:col>
                    <xdr:colOff>76200</xdr:colOff>
                    <xdr:row>44</xdr:row>
                    <xdr:rowOff>120650</xdr:rowOff>
                  </to>
                </anchor>
              </controlPr>
            </control>
          </mc:Choice>
        </mc:AlternateContent>
        <mc:AlternateContent xmlns:mc="http://schemas.openxmlformats.org/markup-compatibility/2006">
          <mc:Choice Requires="x14">
            <control shapeId="19726" r:id="rId17" name="Group Box 68">
              <controlPr defaultSize="0" autoFill="0" autoPict="0">
                <anchor moveWithCells="1">
                  <from>
                    <xdr:col>35</xdr:col>
                    <xdr:colOff>38100</xdr:colOff>
                    <xdr:row>42</xdr:row>
                    <xdr:rowOff>95250</xdr:rowOff>
                  </from>
                  <to>
                    <xdr:col>38</xdr:col>
                    <xdr:colOff>38100</xdr:colOff>
                    <xdr:row>46</xdr:row>
                    <xdr:rowOff>44450</xdr:rowOff>
                  </to>
                </anchor>
              </controlPr>
            </control>
          </mc:Choice>
        </mc:AlternateContent>
        <mc:AlternateContent xmlns:mc="http://schemas.openxmlformats.org/markup-compatibility/2006">
          <mc:Choice Requires="x14">
            <control shapeId="19727" r:id="rId18" name="Option Button 91">
              <controlPr defaultSize="0" autoFill="0" autoLine="0" autoPict="0">
                <anchor moveWithCells="1">
                  <from>
                    <xdr:col>35</xdr:col>
                    <xdr:colOff>88900</xdr:colOff>
                    <xdr:row>39</xdr:row>
                    <xdr:rowOff>0</xdr:rowOff>
                  </from>
                  <to>
                    <xdr:col>37</xdr:col>
                    <xdr:colOff>25400</xdr:colOff>
                    <xdr:row>39</xdr:row>
                    <xdr:rowOff>139700</xdr:rowOff>
                  </to>
                </anchor>
              </controlPr>
            </control>
          </mc:Choice>
        </mc:AlternateContent>
        <mc:AlternateContent xmlns:mc="http://schemas.openxmlformats.org/markup-compatibility/2006">
          <mc:Choice Requires="x14">
            <control shapeId="19728" r:id="rId19" name="Option Button 92">
              <controlPr defaultSize="0" autoFill="0" autoLine="0" autoPict="0">
                <anchor moveWithCells="1">
                  <from>
                    <xdr:col>35</xdr:col>
                    <xdr:colOff>88900</xdr:colOff>
                    <xdr:row>40</xdr:row>
                    <xdr:rowOff>184150</xdr:rowOff>
                  </from>
                  <to>
                    <xdr:col>37</xdr:col>
                    <xdr:colOff>19050</xdr:colOff>
                    <xdr:row>41</xdr:row>
                    <xdr:rowOff>133350</xdr:rowOff>
                  </to>
                </anchor>
              </controlPr>
            </control>
          </mc:Choice>
        </mc:AlternateContent>
        <mc:AlternateContent xmlns:mc="http://schemas.openxmlformats.org/markup-compatibility/2006">
          <mc:Choice Requires="x14">
            <control shapeId="19729" r:id="rId20" name="Option Button 36">
              <controlPr defaultSize="0" autoFill="0" autoLine="0" autoPict="0">
                <anchor moveWithCells="1">
                  <from>
                    <xdr:col>27</xdr:col>
                    <xdr:colOff>88900</xdr:colOff>
                    <xdr:row>42</xdr:row>
                    <xdr:rowOff>95250</xdr:rowOff>
                  </from>
                  <to>
                    <xdr:col>29</xdr:col>
                    <xdr:colOff>69850</xdr:colOff>
                    <xdr:row>44</xdr:row>
                    <xdr:rowOff>19050</xdr:rowOff>
                  </to>
                </anchor>
              </controlPr>
            </control>
          </mc:Choice>
        </mc:AlternateContent>
        <mc:AlternateContent xmlns:mc="http://schemas.openxmlformats.org/markup-compatibility/2006">
          <mc:Choice Requires="x14">
            <control shapeId="19730" r:id="rId21" name="Option Button 37">
              <controlPr defaultSize="0" autoFill="0" autoLine="0" autoPict="0">
                <anchor moveWithCells="1">
                  <from>
                    <xdr:col>27</xdr:col>
                    <xdr:colOff>88900</xdr:colOff>
                    <xdr:row>43</xdr:row>
                    <xdr:rowOff>139700</xdr:rowOff>
                  </from>
                  <to>
                    <xdr:col>29</xdr:col>
                    <xdr:colOff>69850</xdr:colOff>
                    <xdr:row>45</xdr:row>
                    <xdr:rowOff>6350</xdr:rowOff>
                  </to>
                </anchor>
              </controlPr>
            </control>
          </mc:Choice>
        </mc:AlternateContent>
        <mc:AlternateContent xmlns:mc="http://schemas.openxmlformats.org/markup-compatibility/2006">
          <mc:Choice Requires="x14">
            <control shapeId="19731" r:id="rId22" name="Group Box 61">
              <controlPr defaultSize="0" autoFill="0" autoPict="0">
                <anchor moveWithCells="1">
                  <from>
                    <xdr:col>27</xdr:col>
                    <xdr:colOff>57150</xdr:colOff>
                    <xdr:row>42</xdr:row>
                    <xdr:rowOff>57150</xdr:rowOff>
                  </from>
                  <to>
                    <xdr:col>29</xdr:col>
                    <xdr:colOff>101600</xdr:colOff>
                    <xdr:row>45</xdr:row>
                    <xdr:rowOff>69850</xdr:rowOff>
                  </to>
                </anchor>
              </controlPr>
            </control>
          </mc:Choice>
        </mc:AlternateContent>
        <mc:AlternateContent xmlns:mc="http://schemas.openxmlformats.org/markup-compatibility/2006">
          <mc:Choice Requires="x14">
            <control shapeId="19732" r:id="rId23" name="Group Box 55">
              <controlPr defaultSize="0" autoFill="0" autoPict="0">
                <anchor moveWithCells="1">
                  <from>
                    <xdr:col>27</xdr:col>
                    <xdr:colOff>69850</xdr:colOff>
                    <xdr:row>20</xdr:row>
                    <xdr:rowOff>6350</xdr:rowOff>
                  </from>
                  <to>
                    <xdr:col>29</xdr:col>
                    <xdr:colOff>57150</xdr:colOff>
                    <xdr:row>22</xdr:row>
                    <xdr:rowOff>63500</xdr:rowOff>
                  </to>
                </anchor>
              </controlPr>
            </control>
          </mc:Choice>
        </mc:AlternateContent>
        <mc:AlternateContent xmlns:mc="http://schemas.openxmlformats.org/markup-compatibility/2006">
          <mc:Choice Requires="x14">
            <control shapeId="19733" r:id="rId24" name="Group Box 69">
              <controlPr defaultSize="0" autoFill="0" autoPict="0">
                <anchor moveWithCells="1">
                  <from>
                    <xdr:col>27</xdr:col>
                    <xdr:colOff>25400</xdr:colOff>
                    <xdr:row>19</xdr:row>
                    <xdr:rowOff>107950</xdr:rowOff>
                  </from>
                  <to>
                    <xdr:col>30</xdr:col>
                    <xdr:colOff>31750</xdr:colOff>
                    <xdr:row>23</xdr:row>
                    <xdr:rowOff>57150</xdr:rowOff>
                  </to>
                </anchor>
              </controlPr>
            </control>
          </mc:Choice>
        </mc:AlternateContent>
        <mc:AlternateContent xmlns:mc="http://schemas.openxmlformats.org/markup-compatibility/2006">
          <mc:Choice Requires="x14">
            <control shapeId="19734" r:id="rId25" name="Group Box 56">
              <controlPr defaultSize="0" autoFill="0" autoPict="0">
                <anchor moveWithCells="1">
                  <from>
                    <xdr:col>27</xdr:col>
                    <xdr:colOff>25400</xdr:colOff>
                    <xdr:row>22</xdr:row>
                    <xdr:rowOff>88900</xdr:rowOff>
                  </from>
                  <to>
                    <xdr:col>30</xdr:col>
                    <xdr:colOff>38100</xdr:colOff>
                    <xdr:row>27</xdr:row>
                    <xdr:rowOff>19050</xdr:rowOff>
                  </to>
                </anchor>
              </controlPr>
            </control>
          </mc:Choice>
        </mc:AlternateContent>
        <mc:AlternateContent xmlns:mc="http://schemas.openxmlformats.org/markup-compatibility/2006">
          <mc:Choice Requires="x14">
            <control shapeId="19735" r:id="rId26" name="Group Box 57">
              <controlPr defaultSize="0" autoFill="0" autoPict="0">
                <anchor moveWithCells="1">
                  <from>
                    <xdr:col>27</xdr:col>
                    <xdr:colOff>12700</xdr:colOff>
                    <xdr:row>26</xdr:row>
                    <xdr:rowOff>69850</xdr:rowOff>
                  </from>
                  <to>
                    <xdr:col>30</xdr:col>
                    <xdr:colOff>38100</xdr:colOff>
                    <xdr:row>30</xdr:row>
                    <xdr:rowOff>88900</xdr:rowOff>
                  </to>
                </anchor>
              </controlPr>
            </control>
          </mc:Choice>
        </mc:AlternateContent>
        <mc:AlternateContent xmlns:mc="http://schemas.openxmlformats.org/markup-compatibility/2006">
          <mc:Choice Requires="x14">
            <control shapeId="19736" r:id="rId27" name="Group Box 58">
              <controlPr defaultSize="0" autoFill="0" autoPict="0">
                <anchor moveWithCells="1">
                  <from>
                    <xdr:col>27</xdr:col>
                    <xdr:colOff>12700</xdr:colOff>
                    <xdr:row>30</xdr:row>
                    <xdr:rowOff>82550</xdr:rowOff>
                  </from>
                  <to>
                    <xdr:col>30</xdr:col>
                    <xdr:colOff>38100</xdr:colOff>
                    <xdr:row>34</xdr:row>
                    <xdr:rowOff>63500</xdr:rowOff>
                  </to>
                </anchor>
              </controlPr>
            </control>
          </mc:Choice>
        </mc:AlternateContent>
        <mc:AlternateContent xmlns:mc="http://schemas.openxmlformats.org/markup-compatibility/2006">
          <mc:Choice Requires="x14">
            <control shapeId="19737" r:id="rId28" name="Group Box 67">
              <controlPr defaultSize="0" autoFill="0" autoPict="0">
                <anchor moveWithCells="1">
                  <from>
                    <xdr:col>35</xdr:col>
                    <xdr:colOff>19050</xdr:colOff>
                    <xdr:row>38</xdr:row>
                    <xdr:rowOff>69850</xdr:rowOff>
                  </from>
                  <to>
                    <xdr:col>38</xdr:col>
                    <xdr:colOff>107950</xdr:colOff>
                    <xdr:row>41</xdr:row>
                    <xdr:rowOff>133350</xdr:rowOff>
                  </to>
                </anchor>
              </controlPr>
            </control>
          </mc:Choice>
        </mc:AlternateContent>
        <mc:AlternateContent xmlns:mc="http://schemas.openxmlformats.org/markup-compatibility/2006">
          <mc:Choice Requires="x14">
            <control shapeId="19738" r:id="rId29" name="Option Button 76">
              <controlPr defaultSize="0" autoFill="0" autoLine="0" autoPict="0">
                <anchor moveWithCells="1" sizeWithCells="1">
                  <from>
                    <xdr:col>35</xdr:col>
                    <xdr:colOff>88900</xdr:colOff>
                    <xdr:row>20</xdr:row>
                    <xdr:rowOff>0</xdr:rowOff>
                  </from>
                  <to>
                    <xdr:col>37</xdr:col>
                    <xdr:colOff>76200</xdr:colOff>
                    <xdr:row>21</xdr:row>
                    <xdr:rowOff>0</xdr:rowOff>
                  </to>
                </anchor>
              </controlPr>
            </control>
          </mc:Choice>
        </mc:AlternateContent>
        <mc:AlternateContent xmlns:mc="http://schemas.openxmlformats.org/markup-compatibility/2006">
          <mc:Choice Requires="x14">
            <control shapeId="19739" r:id="rId30" name="Option Button 77">
              <controlPr defaultSize="0" autoFill="0" autoLine="0" autoPict="0">
                <anchor moveWithCells="1" sizeWithCells="1">
                  <from>
                    <xdr:col>35</xdr:col>
                    <xdr:colOff>88900</xdr:colOff>
                    <xdr:row>21</xdr:row>
                    <xdr:rowOff>0</xdr:rowOff>
                  </from>
                  <to>
                    <xdr:col>37</xdr:col>
                    <xdr:colOff>76200</xdr:colOff>
                    <xdr:row>22</xdr:row>
                    <xdr:rowOff>0</xdr:rowOff>
                  </to>
                </anchor>
              </controlPr>
            </control>
          </mc:Choice>
        </mc:AlternateContent>
        <mc:AlternateContent xmlns:mc="http://schemas.openxmlformats.org/markup-compatibility/2006">
          <mc:Choice Requires="x14">
            <control shapeId="19740" r:id="rId31" name="Option Button 43">
              <controlPr defaultSize="0" autoFill="0" autoLine="0" autoPict="0">
                <anchor moveWithCells="1" sizeWithCells="1">
                  <from>
                    <xdr:col>35</xdr:col>
                    <xdr:colOff>88900</xdr:colOff>
                    <xdr:row>27</xdr:row>
                    <xdr:rowOff>6350</xdr:rowOff>
                  </from>
                  <to>
                    <xdr:col>37</xdr:col>
                    <xdr:colOff>76200</xdr:colOff>
                    <xdr:row>27</xdr:row>
                    <xdr:rowOff>146050</xdr:rowOff>
                  </to>
                </anchor>
              </controlPr>
            </control>
          </mc:Choice>
        </mc:AlternateContent>
        <mc:AlternateContent xmlns:mc="http://schemas.openxmlformats.org/markup-compatibility/2006">
          <mc:Choice Requires="x14">
            <control shapeId="19741" r:id="rId32" name="Option Button 44">
              <controlPr defaultSize="0" autoFill="0" autoLine="0" autoPict="0">
                <anchor moveWithCells="1" sizeWithCells="1">
                  <from>
                    <xdr:col>35</xdr:col>
                    <xdr:colOff>88900</xdr:colOff>
                    <xdr:row>28</xdr:row>
                    <xdr:rowOff>19050</xdr:rowOff>
                  </from>
                  <to>
                    <xdr:col>37</xdr:col>
                    <xdr:colOff>76200</xdr:colOff>
                    <xdr:row>28</xdr:row>
                    <xdr:rowOff>146050</xdr:rowOff>
                  </to>
                </anchor>
              </controlPr>
            </control>
          </mc:Choice>
        </mc:AlternateContent>
        <mc:AlternateContent xmlns:mc="http://schemas.openxmlformats.org/markup-compatibility/2006">
          <mc:Choice Requires="x14">
            <control shapeId="19742" r:id="rId33" name="Option Button 45">
              <controlPr defaultSize="0" autoFill="0" autoLine="0" autoPict="0">
                <anchor moveWithCells="1" sizeWithCells="1">
                  <from>
                    <xdr:col>35</xdr:col>
                    <xdr:colOff>88900</xdr:colOff>
                    <xdr:row>28</xdr:row>
                    <xdr:rowOff>171450</xdr:rowOff>
                  </from>
                  <to>
                    <xdr:col>37</xdr:col>
                    <xdr:colOff>69850</xdr:colOff>
                    <xdr:row>30</xdr:row>
                    <xdr:rowOff>0</xdr:rowOff>
                  </to>
                </anchor>
              </controlPr>
            </control>
          </mc:Choice>
        </mc:AlternateContent>
        <mc:AlternateContent xmlns:mc="http://schemas.openxmlformats.org/markup-compatibility/2006">
          <mc:Choice Requires="x14">
            <control shapeId="19743" r:id="rId34" name="Group Box 59">
              <controlPr defaultSize="0" autoFill="0" autoPict="0">
                <anchor moveWithCells="1">
                  <from>
                    <xdr:col>26</xdr:col>
                    <xdr:colOff>95250</xdr:colOff>
                    <xdr:row>34</xdr:row>
                    <xdr:rowOff>25400</xdr:rowOff>
                  </from>
                  <to>
                    <xdr:col>30</xdr:col>
                    <xdr:colOff>114300</xdr:colOff>
                    <xdr:row>38</xdr:row>
                    <xdr:rowOff>63500</xdr:rowOff>
                  </to>
                </anchor>
              </controlPr>
            </control>
          </mc:Choice>
        </mc:AlternateContent>
        <mc:AlternateContent xmlns:mc="http://schemas.openxmlformats.org/markup-compatibility/2006">
          <mc:Choice Requires="x14">
            <control shapeId="19488" r:id="rId35" name="Option Button 70">
              <controlPr defaultSize="0" autoFill="0" autoLine="0" autoPict="0">
                <anchor moveWithCells="1" sizeWithCells="1">
                  <from>
                    <xdr:col>27</xdr:col>
                    <xdr:colOff>88900</xdr:colOff>
                    <xdr:row>34</xdr:row>
                    <xdr:rowOff>95250</xdr:rowOff>
                  </from>
                  <to>
                    <xdr:col>29</xdr:col>
                    <xdr:colOff>19050</xdr:colOff>
                    <xdr:row>36</xdr:row>
                    <xdr:rowOff>12700</xdr:rowOff>
                  </to>
                </anchor>
              </controlPr>
            </control>
          </mc:Choice>
        </mc:AlternateContent>
        <mc:AlternateContent xmlns:mc="http://schemas.openxmlformats.org/markup-compatibility/2006">
          <mc:Choice Requires="x14">
            <control shapeId="19489" r:id="rId36" name="Option Button 71">
              <controlPr defaultSize="0" autoFill="0" autoLine="0" autoPict="0">
                <anchor moveWithCells="1" sizeWithCells="1">
                  <from>
                    <xdr:col>27</xdr:col>
                    <xdr:colOff>88900</xdr:colOff>
                    <xdr:row>36</xdr:row>
                    <xdr:rowOff>165100</xdr:rowOff>
                  </from>
                  <to>
                    <xdr:col>29</xdr:col>
                    <xdr:colOff>25400</xdr:colOff>
                    <xdr:row>38</xdr:row>
                    <xdr:rowOff>12700</xdr:rowOff>
                  </to>
                </anchor>
              </controlPr>
            </control>
          </mc:Choice>
        </mc:AlternateContent>
        <mc:AlternateContent xmlns:mc="http://schemas.openxmlformats.org/markup-compatibility/2006">
          <mc:Choice Requires="x14">
            <control shapeId="19490" r:id="rId37" name="Option Button 182">
              <controlPr defaultSize="0" autoFill="0" autoLine="0" autoPict="0">
                <anchor moveWithCells="1">
                  <from>
                    <xdr:col>27</xdr:col>
                    <xdr:colOff>95250</xdr:colOff>
                    <xdr:row>38</xdr:row>
                    <xdr:rowOff>88900</xdr:rowOff>
                  </from>
                  <to>
                    <xdr:col>29</xdr:col>
                    <xdr:colOff>12700</xdr:colOff>
                    <xdr:row>40</xdr:row>
                    <xdr:rowOff>12700</xdr:rowOff>
                  </to>
                </anchor>
              </controlPr>
            </control>
          </mc:Choice>
        </mc:AlternateContent>
        <mc:AlternateContent xmlns:mc="http://schemas.openxmlformats.org/markup-compatibility/2006">
          <mc:Choice Requires="x14">
            <control shapeId="19491" r:id="rId38" name="Option Button 183">
              <controlPr defaultSize="0" autoFill="0" autoLine="0" autoPict="0">
                <anchor moveWithCells="1">
                  <from>
                    <xdr:col>27</xdr:col>
                    <xdr:colOff>95250</xdr:colOff>
                    <xdr:row>40</xdr:row>
                    <xdr:rowOff>171450</xdr:rowOff>
                  </from>
                  <to>
                    <xdr:col>28</xdr:col>
                    <xdr:colOff>107950</xdr:colOff>
                    <xdr:row>42</xdr:row>
                    <xdr:rowOff>19050</xdr:rowOff>
                  </to>
                </anchor>
              </controlPr>
            </control>
          </mc:Choice>
        </mc:AlternateContent>
        <mc:AlternateContent xmlns:mc="http://schemas.openxmlformats.org/markup-compatibility/2006">
          <mc:Choice Requires="x14">
            <control shapeId="19494" r:id="rId39" name="Group Box 184">
              <controlPr defaultSize="0" autoFill="0" autoPict="0">
                <anchor moveWithCells="1">
                  <from>
                    <xdr:col>26</xdr:col>
                    <xdr:colOff>101600</xdr:colOff>
                    <xdr:row>38</xdr:row>
                    <xdr:rowOff>44450</xdr:rowOff>
                  </from>
                  <to>
                    <xdr:col>30</xdr:col>
                    <xdr:colOff>69850</xdr:colOff>
                    <xdr:row>43</xdr:row>
                    <xdr:rowOff>0</xdr:rowOff>
                  </to>
                </anchor>
              </controlPr>
            </control>
          </mc:Choice>
        </mc:AlternateContent>
        <mc:AlternateContent xmlns:mc="http://schemas.openxmlformats.org/markup-compatibility/2006">
          <mc:Choice Requires="x14">
            <control shapeId="19495" r:id="rId40" name="Option Button 233">
              <controlPr defaultSize="0" autoFill="0" autoLine="0" autoPict="0">
                <anchor moveWithCells="1">
                  <from>
                    <xdr:col>35</xdr:col>
                    <xdr:colOff>95250</xdr:colOff>
                    <xdr:row>34</xdr:row>
                    <xdr:rowOff>82550</xdr:rowOff>
                  </from>
                  <to>
                    <xdr:col>37</xdr:col>
                    <xdr:colOff>82550</xdr:colOff>
                    <xdr:row>36</xdr:row>
                    <xdr:rowOff>12700</xdr:rowOff>
                  </to>
                </anchor>
              </controlPr>
            </control>
          </mc:Choice>
        </mc:AlternateContent>
        <mc:AlternateContent xmlns:mc="http://schemas.openxmlformats.org/markup-compatibility/2006">
          <mc:Choice Requires="x14">
            <control shapeId="19496" r:id="rId41" name="Option Button 234">
              <controlPr defaultSize="0" autoFill="0" autoLine="0" autoPict="0">
                <anchor moveWithCells="1">
                  <from>
                    <xdr:col>35</xdr:col>
                    <xdr:colOff>95250</xdr:colOff>
                    <xdr:row>36</xdr:row>
                    <xdr:rowOff>158750</xdr:rowOff>
                  </from>
                  <to>
                    <xdr:col>37</xdr:col>
                    <xdr:colOff>82550</xdr:colOff>
                    <xdr:row>38</xdr:row>
                    <xdr:rowOff>6350</xdr:rowOff>
                  </to>
                </anchor>
              </controlPr>
            </control>
          </mc:Choice>
        </mc:AlternateContent>
        <mc:AlternateContent xmlns:mc="http://schemas.openxmlformats.org/markup-compatibility/2006">
          <mc:Choice Requires="x14">
            <control shapeId="19497" r:id="rId42" name="Group Box 64">
              <controlPr defaultSize="0" autoFill="0" autoPict="0">
                <anchor moveWithCells="1">
                  <from>
                    <xdr:col>35</xdr:col>
                    <xdr:colOff>25400</xdr:colOff>
                    <xdr:row>26</xdr:row>
                    <xdr:rowOff>88900</xdr:rowOff>
                  </from>
                  <to>
                    <xdr:col>38</xdr:col>
                    <xdr:colOff>50800</xdr:colOff>
                    <xdr:row>31</xdr:row>
                    <xdr:rowOff>19050</xdr:rowOff>
                  </to>
                </anchor>
              </controlPr>
            </control>
          </mc:Choice>
        </mc:AlternateContent>
        <mc:AlternateContent xmlns:mc="http://schemas.openxmlformats.org/markup-compatibility/2006">
          <mc:Choice Requires="x14">
            <control shapeId="19498" r:id="rId43" name="Group Box 65">
              <controlPr defaultSize="0" autoFill="0" autoPict="0">
                <anchor moveWithCells="1">
                  <from>
                    <xdr:col>35</xdr:col>
                    <xdr:colOff>12700</xdr:colOff>
                    <xdr:row>30</xdr:row>
                    <xdr:rowOff>76200</xdr:rowOff>
                  </from>
                  <to>
                    <xdr:col>39</xdr:col>
                    <xdr:colOff>31750</xdr:colOff>
                    <xdr:row>34</xdr:row>
                    <xdr:rowOff>38100</xdr:rowOff>
                  </to>
                </anchor>
              </controlPr>
            </control>
          </mc:Choice>
        </mc:AlternateContent>
        <mc:AlternateContent xmlns:mc="http://schemas.openxmlformats.org/markup-compatibility/2006">
          <mc:Choice Requires="x14">
            <control shapeId="19502" r:id="rId44" name="Group Box 66">
              <controlPr defaultSize="0" autoFill="0" autoPict="0">
                <anchor moveWithCells="1">
                  <from>
                    <xdr:col>34</xdr:col>
                    <xdr:colOff>76200</xdr:colOff>
                    <xdr:row>33</xdr:row>
                    <xdr:rowOff>120650</xdr:rowOff>
                  </from>
                  <to>
                    <xdr:col>38</xdr:col>
                    <xdr:colOff>82550</xdr:colOff>
                    <xdr:row>38</xdr:row>
                    <xdr:rowOff>57150</xdr:rowOff>
                  </to>
                </anchor>
              </controlPr>
            </control>
          </mc:Choice>
        </mc:AlternateContent>
        <mc:AlternateContent xmlns:mc="http://schemas.openxmlformats.org/markup-compatibility/2006">
          <mc:Choice Requires="x14">
            <control shapeId="19503" r:id="rId45" name="Group Box 78">
              <controlPr defaultSize="0" autoFill="0" autoPict="0">
                <anchor moveWithCells="1">
                  <from>
                    <xdr:col>35</xdr:col>
                    <xdr:colOff>38100</xdr:colOff>
                    <xdr:row>19</xdr:row>
                    <xdr:rowOff>114300</xdr:rowOff>
                  </from>
                  <to>
                    <xdr:col>38</xdr:col>
                    <xdr:colOff>44450</xdr:colOff>
                    <xdr:row>23</xdr:row>
                    <xdr:rowOff>57150</xdr:rowOff>
                  </to>
                </anchor>
              </controlPr>
            </control>
          </mc:Choice>
        </mc:AlternateContent>
        <mc:AlternateContent xmlns:mc="http://schemas.openxmlformats.org/markup-compatibility/2006">
          <mc:Choice Requires="x14">
            <control shapeId="19504" r:id="rId46" name="Group Box 83">
              <controlPr defaultSize="0" autoFill="0" autoPict="0">
                <anchor moveWithCells="1">
                  <from>
                    <xdr:col>35</xdr:col>
                    <xdr:colOff>44450</xdr:colOff>
                    <xdr:row>22</xdr:row>
                    <xdr:rowOff>63500</xdr:rowOff>
                  </from>
                  <to>
                    <xdr:col>38</xdr:col>
                    <xdr:colOff>38100</xdr:colOff>
                    <xdr:row>27</xdr:row>
                    <xdr:rowOff>31750</xdr:rowOff>
                  </to>
                </anchor>
              </controlPr>
            </control>
          </mc:Choice>
        </mc:AlternateContent>
        <mc:AlternateContent xmlns:mc="http://schemas.openxmlformats.org/markup-compatibility/2006">
          <mc:Choice Requires="x14">
            <control shapeId="19505" r:id="rId47" name="Option Button 80">
              <controlPr defaultSize="0" autoFill="0" autoLine="0" autoPict="0">
                <anchor moveWithCells="1" sizeWithCells="1">
                  <from>
                    <xdr:col>35</xdr:col>
                    <xdr:colOff>88900</xdr:colOff>
                    <xdr:row>23</xdr:row>
                    <xdr:rowOff>12700</xdr:rowOff>
                  </from>
                  <to>
                    <xdr:col>37</xdr:col>
                    <xdr:colOff>76200</xdr:colOff>
                    <xdr:row>23</xdr:row>
                    <xdr:rowOff>152400</xdr:rowOff>
                  </to>
                </anchor>
              </controlPr>
            </control>
          </mc:Choice>
        </mc:AlternateContent>
        <mc:AlternateContent xmlns:mc="http://schemas.openxmlformats.org/markup-compatibility/2006">
          <mc:Choice Requires="x14">
            <control shapeId="19506" r:id="rId48" name="Option Button 81">
              <controlPr defaultSize="0" autoFill="0" autoLine="0" autoPict="0">
                <anchor moveWithCells="1" sizeWithCells="1">
                  <from>
                    <xdr:col>35</xdr:col>
                    <xdr:colOff>88900</xdr:colOff>
                    <xdr:row>24</xdr:row>
                    <xdr:rowOff>19050</xdr:rowOff>
                  </from>
                  <to>
                    <xdr:col>37</xdr:col>
                    <xdr:colOff>76200</xdr:colOff>
                    <xdr:row>24</xdr:row>
                    <xdr:rowOff>152400</xdr:rowOff>
                  </to>
                </anchor>
              </controlPr>
            </control>
          </mc:Choice>
        </mc:AlternateContent>
        <mc:AlternateContent xmlns:mc="http://schemas.openxmlformats.org/markup-compatibility/2006">
          <mc:Choice Requires="x14">
            <control shapeId="19507" r:id="rId49" name="Option Button 82">
              <controlPr defaultSize="0" autoFill="0" autoLine="0" autoPict="0">
                <anchor moveWithCells="1" sizeWithCells="1">
                  <from>
                    <xdr:col>35</xdr:col>
                    <xdr:colOff>88900</xdr:colOff>
                    <xdr:row>25</xdr:row>
                    <xdr:rowOff>6350</xdr:rowOff>
                  </from>
                  <to>
                    <xdr:col>37</xdr:col>
                    <xdr:colOff>19050</xdr:colOff>
                    <xdr:row>25</xdr:row>
                    <xdr:rowOff>139700</xdr:rowOff>
                  </to>
                </anchor>
              </controlPr>
            </control>
          </mc:Choice>
        </mc:AlternateContent>
        <mc:AlternateContent xmlns:mc="http://schemas.openxmlformats.org/markup-compatibility/2006">
          <mc:Choice Requires="x14">
            <control shapeId="19508" r:id="rId50" name="Option Button 84">
              <controlPr defaultSize="0" autoFill="0" autoLine="0" autoPict="0">
                <anchor moveWithCells="1" sizeWithCells="1">
                  <from>
                    <xdr:col>35</xdr:col>
                    <xdr:colOff>88900</xdr:colOff>
                    <xdr:row>31</xdr:row>
                    <xdr:rowOff>6350</xdr:rowOff>
                  </from>
                  <to>
                    <xdr:col>37</xdr:col>
                    <xdr:colOff>76200</xdr:colOff>
                    <xdr:row>32</xdr:row>
                    <xdr:rowOff>0</xdr:rowOff>
                  </to>
                </anchor>
              </controlPr>
            </control>
          </mc:Choice>
        </mc:AlternateContent>
        <mc:AlternateContent xmlns:mc="http://schemas.openxmlformats.org/markup-compatibility/2006">
          <mc:Choice Requires="x14">
            <control shapeId="19516" r:id="rId51" name="Option Button 85">
              <controlPr defaultSize="0" autoFill="0" autoLine="0" autoPict="0">
                <anchor moveWithCells="1" sizeWithCells="1">
                  <from>
                    <xdr:col>35</xdr:col>
                    <xdr:colOff>88900</xdr:colOff>
                    <xdr:row>32</xdr:row>
                    <xdr:rowOff>31750</xdr:rowOff>
                  </from>
                  <to>
                    <xdr:col>37</xdr:col>
                    <xdr:colOff>76200</xdr:colOff>
                    <xdr:row>32</xdr:row>
                    <xdr:rowOff>139700</xdr:rowOff>
                  </to>
                </anchor>
              </controlPr>
            </control>
          </mc:Choice>
        </mc:AlternateContent>
        <mc:AlternateContent xmlns:mc="http://schemas.openxmlformats.org/markup-compatibility/2006">
          <mc:Choice Requires="x14">
            <control shapeId="19518" r:id="rId52" name="Option Button 86">
              <controlPr defaultSize="0" autoFill="0" autoLine="0" autoPict="0">
                <anchor moveWithCells="1" sizeWithCells="1">
                  <from>
                    <xdr:col>35</xdr:col>
                    <xdr:colOff>88900</xdr:colOff>
                    <xdr:row>32</xdr:row>
                    <xdr:rowOff>165100</xdr:rowOff>
                  </from>
                  <to>
                    <xdr:col>37</xdr:col>
                    <xdr:colOff>69850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2292</v>
      </c>
      <c r="M1" s="173"/>
      <c r="N1" s="1138" t="s">
        <v>2423</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東京都</v>
      </c>
      <c r="AJ1" s="986"/>
      <c r="AK1" s="986"/>
      <c r="AL1" s="986"/>
      <c r="AM1" s="986"/>
      <c r="AN1" s="986"/>
      <c r="AO1" s="986"/>
      <c r="AP1" s="986"/>
      <c r="AS1" s="1174" t="str">
        <f>B9&amp;G9&amp;L9</f>
        <v>処遇加算Ⅱ特定加算なしベア加算</v>
      </c>
      <c r="AT1" s="1175"/>
      <c r="AU1" s="1175"/>
      <c r="AV1" s="1175"/>
      <c r="AW1" s="1175"/>
      <c r="AX1" s="1175"/>
      <c r="AY1" s="1175"/>
      <c r="AZ1" s="1175"/>
      <c r="BA1" s="1175"/>
      <c r="BB1" s="1175"/>
      <c r="BC1" s="1175"/>
      <c r="BD1" s="1175"/>
      <c r="BE1" s="1176"/>
      <c r="BF1" s="1173" t="str">
        <f>IFERROR(VLOOKUP(Y5,【参考】数式用!$AJ$2:$AK$24,2,FALSE),"")</f>
        <v>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f>IF(AND(L9="ベア加算",Q49="ベア加算"),1,"")</f>
        <v>1</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1334567891</v>
      </c>
      <c r="C5" s="1123"/>
      <c r="D5" s="1123"/>
      <c r="E5" s="1123"/>
      <c r="F5" s="1123"/>
      <c r="G5" s="1124" t="s">
        <v>4</v>
      </c>
      <c r="H5" s="1124"/>
      <c r="I5" s="1124"/>
      <c r="J5" s="1125" t="s">
        <v>5</v>
      </c>
      <c r="K5" s="1125"/>
      <c r="L5" s="1125"/>
      <c r="M5" s="1126" t="s">
        <v>6</v>
      </c>
      <c r="N5" s="1126"/>
      <c r="O5" s="1126"/>
      <c r="P5" s="1127">
        <f>IF(Y5="","",IFERROR(INDEX(【参考】数式用3!$G$3:$I$451,MATCH(M5,【参考】数式用3!$F$3:$F$451,0),MATCH(VLOOKUP(Y5,【参考】数式用3!$J$2:$K$26,2,FALSE),【参考】数式用3!$G$2:$I$2,0)),10))</f>
        <v>10.9</v>
      </c>
      <c r="Q5" s="1128"/>
      <c r="R5" s="1128"/>
      <c r="S5" s="1129" t="s">
        <v>2431</v>
      </c>
      <c r="T5" s="1130"/>
      <c r="U5" s="1130"/>
      <c r="V5" s="1130"/>
      <c r="W5" s="1130"/>
      <c r="X5" s="1131"/>
      <c r="Y5" s="1145" t="s">
        <v>281</v>
      </c>
      <c r="Z5" s="1145"/>
      <c r="AA5" s="1145"/>
      <c r="AB5" s="1145"/>
      <c r="AC5" s="1145"/>
      <c r="AD5" s="1145"/>
      <c r="AE5" s="1151">
        <v>385000</v>
      </c>
      <c r="AF5" s="1152"/>
      <c r="AG5" s="1152"/>
      <c r="AH5" s="1153"/>
      <c r="AI5" s="1151">
        <v>80000</v>
      </c>
      <c r="AJ5" s="1152"/>
      <c r="AK5" s="1152"/>
      <c r="AL5" s="1153"/>
      <c r="AM5" s="1154">
        <f>AE5-AI5</f>
        <v>305000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新加算Ⅱ</v>
      </c>
      <c r="W8" s="1133"/>
      <c r="X8" s="1133"/>
      <c r="Y8" s="1133"/>
      <c r="Z8" s="1134"/>
      <c r="AA8" s="1147"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93" t="s">
        <v>267</v>
      </c>
      <c r="C9" s="1094"/>
      <c r="D9" s="1094"/>
      <c r="E9" s="1094"/>
      <c r="F9" s="1095"/>
      <c r="G9" s="1096" t="s">
        <v>13</v>
      </c>
      <c r="H9" s="1097"/>
      <c r="I9" s="1097"/>
      <c r="J9" s="1097"/>
      <c r="K9" s="1098"/>
      <c r="L9" s="1099" t="s">
        <v>15</v>
      </c>
      <c r="M9" s="1100"/>
      <c r="N9" s="1100"/>
      <c r="O9" s="1100"/>
      <c r="P9" s="1101"/>
      <c r="Q9" s="1088" t="s">
        <v>2200</v>
      </c>
      <c r="R9" s="1089"/>
      <c r="S9" s="1089"/>
      <c r="T9" s="1022"/>
      <c r="U9" s="1023"/>
      <c r="V9" s="1135">
        <f>IFERROR(VLOOKUP(Y5,【参考】数式用!$A$5:$AB$27,MATCH(V8,【参考】数式用!$B$4:$AB$4,0)+1,FALSE),"")</f>
        <v>8.9999999999999983E-2</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4.2999999999999997E-2</v>
      </c>
      <c r="C10" s="1103"/>
      <c r="D10" s="1103"/>
      <c r="E10" s="1103"/>
      <c r="F10" s="1104"/>
      <c r="G10" s="1102">
        <f>IFERROR(VLOOKUP(Y5,【参考】数式用!$A$5:$J$27,MATCH(G9,【参考】数式用!$B$4:$J$4,0)+1,0),"")</f>
        <v>0</v>
      </c>
      <c r="H10" s="1103"/>
      <c r="I10" s="1103"/>
      <c r="J10" s="1103"/>
      <c r="K10" s="1104"/>
      <c r="L10" s="1102">
        <f>IFERROR(VLOOKUP(Y5,【参考】数式用!$A$5:$J$27,MATCH(L9,【参考】数式用!$B$4:$J$4,0)+1,0),"")</f>
        <v>1.0999999999999999E-2</v>
      </c>
      <c r="M10" s="1103"/>
      <c r="N10" s="1103"/>
      <c r="O10" s="1103"/>
      <c r="P10" s="1104"/>
      <c r="Q10" s="1017">
        <f>SUM(B10,G10,L10)</f>
        <v>5.3999999999999992E-2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新加算Ⅲ</v>
      </c>
      <c r="W11" s="1122"/>
      <c r="X11" s="1122"/>
      <c r="Y11" s="1122"/>
      <c r="Z11" s="1122"/>
      <c r="AA11" s="1147" t="str">
        <f>IFERROR(VLOOKUP(AS1,【参考】数式用2!E6:L23,6,FALSE),"")</f>
        <v>キャリアパス要件Ⅲを「R6年度中の対応の誓約」で満たし、４月から旧処遇加算Ⅰを算定可。その場合、６月以降は自然と新加算Ⅲに移行可能。</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7.9999999999999988E-2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新加算Ⅳ</v>
      </c>
      <c r="W14" s="1122"/>
      <c r="X14" s="1122"/>
      <c r="Y14" s="1122"/>
      <c r="Z14" s="1122"/>
      <c r="AA14" s="1157"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f>IFERROR(VLOOKUP(Y5,【参考】数式用!$A$5:$AB$27,MATCH(V14,【参考】数式用!$B$4:$AB$4,0)+1,FALSE),"")</f>
        <v>6.3999999999999987E-2</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3"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v>
      </c>
      <c r="AT20" s="999"/>
      <c r="AU20" s="999"/>
      <c r="AV20" s="999"/>
      <c r="AW20" s="999"/>
      <c r="AX20" s="999"/>
      <c r="AY20" s="999"/>
      <c r="AZ20" s="999"/>
      <c r="BA20" s="999"/>
      <c r="BB20" s="999"/>
      <c r="BC20" s="999"/>
      <c r="BD20" s="999"/>
      <c r="BE20" s="999"/>
      <c r="BF20" s="999"/>
      <c r="BG20" s="999"/>
      <c r="BH20" s="1000"/>
    </row>
    <row r="21" spans="2:60" ht="17.149999999999999"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49999999999999"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49999999999999"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42" t="s">
        <v>2223</v>
      </c>
      <c r="C40" s="1042"/>
      <c r="D40" s="1042"/>
      <c r="E40" s="1042"/>
      <c r="F40" s="1042"/>
      <c r="G40" s="1043" t="str">
        <f>IFERROR(VLOOKUP(Y5,【参考】数式用!AS5:AT27,2,0),"")</f>
        <v>　サービス提供体制強化加算ⅠまたはⅡを算定する。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v>
      </c>
      <c r="W41" s="1029" t="s">
        <v>17</v>
      </c>
      <c r="X41" s="1030"/>
      <c r="Y41" s="1030"/>
      <c r="Z41" s="1031"/>
      <c r="AA41" s="1022"/>
      <c r="AB41" s="1023"/>
      <c r="AC41" s="234" t="s">
        <v>90</v>
      </c>
      <c r="AD41" s="1047" t="s">
        <v>2271</v>
      </c>
      <c r="AE41" s="1048"/>
      <c r="AF41" s="1048"/>
      <c r="AG41" s="1048"/>
      <c r="AH41" s="1049"/>
      <c r="AI41" s="1022"/>
      <c r="AJ41" s="1023"/>
      <c r="AK41" s="234" t="s">
        <v>90</v>
      </c>
      <c r="AL41" s="1047" t="s">
        <v>2271</v>
      </c>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49999999999999"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49999999999999"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処遇加算Ⅰ</v>
      </c>
      <c r="H49" s="1027"/>
      <c r="I49" s="1027"/>
      <c r="J49" s="1027"/>
      <c r="K49" s="1028"/>
      <c r="L49" s="1026" t="str">
        <f>IFERROR(IF(G9="","",IF(AND(AH61=1,AH62=1,AH63=1),"特定加算Ⅰ",IF(AND(AH61=1,AH62=2,AH63=1),"特定加算Ⅱ",IF(OR(AH61=2,AH62=2,AH63=2),"特定加算なし","")))),"")</f>
        <v>特定加算Ⅱ</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f>IFERROR(VLOOKUP(Y5,【参考】数式用!$A$5:$J$27,MATCH(G49,【参考】数式用!$B$4:$J$4,0)+1,0),"")</f>
        <v>5.8999999999999997E-2</v>
      </c>
      <c r="H50" s="1084"/>
      <c r="I50" s="1084"/>
      <c r="J50" s="1084"/>
      <c r="K50" s="1085"/>
      <c r="L50" s="1083">
        <f>IFERROR(VLOOKUP(Y5,【参考】数式用!$A$5:$J$27,MATCH(L49,【参考】数式用!$B$4:$J$4,0)+1,0),"")</f>
        <v>0.01</v>
      </c>
      <c r="M50" s="1084"/>
      <c r="N50" s="1084"/>
      <c r="O50" s="1084"/>
      <c r="P50" s="1086"/>
      <c r="Q50" s="1087">
        <f>IFERROR(VLOOKUP(Y5,【参考】数式用!$A$5:$J$27,MATCH(Q49,【参考】数式用!$B$4:$J$4,0)+1,0),"")</f>
        <v>1.0999999999999999E-2</v>
      </c>
      <c r="R50" s="1084"/>
      <c r="S50" s="1084"/>
      <c r="T50" s="1084"/>
      <c r="U50" s="1086"/>
      <c r="V50" s="1017">
        <f>SUM(G50,L50,Q50)</f>
        <v>7.9999999999999988E-2</v>
      </c>
      <c r="W50" s="1018"/>
      <c r="X50" s="1018"/>
      <c r="Y50" s="1018"/>
      <c r="Z50" s="1018"/>
      <c r="AA50" s="1024"/>
      <c r="AB50" s="1024"/>
      <c r="AC50" s="1019">
        <f>IFERROR(VLOOKUP(Y5,【参考】数式用!$A$5:$AB$27,MATCH(AC49,【参考】数式用!$B$4:$AB$4,0)+1,FALSE),"")</f>
        <v>8.9999999999999983E-2</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f>IFERROR(ROUNDDOWN(ROUND(AM5*G50,0)*P5,0)*H53,"")</f>
        <v>392290</v>
      </c>
      <c r="H51" s="1011"/>
      <c r="I51" s="1011"/>
      <c r="J51" s="1011"/>
      <c r="K51" s="148" t="s">
        <v>2289</v>
      </c>
      <c r="L51" s="1066">
        <f>IFERROR(ROUNDDOWN(ROUND(AM5*L50,0)*P5,0)*H53,"")</f>
        <v>66490</v>
      </c>
      <c r="M51" s="1011"/>
      <c r="N51" s="1011"/>
      <c r="O51" s="1011"/>
      <c r="P51" s="148" t="s">
        <v>2289</v>
      </c>
      <c r="Q51" s="1066">
        <f>IFERROR(ROUNDDOWN(ROUND(AM5*Q50,0)*P5,0)*H53,"")</f>
        <v>73138</v>
      </c>
      <c r="R51" s="1011"/>
      <c r="S51" s="1011"/>
      <c r="T51" s="1011"/>
      <c r="U51" s="149" t="s">
        <v>2289</v>
      </c>
      <c r="V51" s="1067">
        <f>IFERROR(SUM(G51,L51,Q51),"")</f>
        <v>531918</v>
      </c>
      <c r="W51" s="1068"/>
      <c r="X51" s="1068"/>
      <c r="Y51" s="1068"/>
      <c r="Z51" s="150" t="s">
        <v>2289</v>
      </c>
      <c r="AB51" s="151"/>
      <c r="AC51" s="1066">
        <f>IFERROR(ROUNDDOWN(ROUND(AM5*AC50,0)*P5,0)*AD53,"")</f>
        <v>2992050</v>
      </c>
      <c r="AD51" s="1011"/>
      <c r="AE51" s="1011"/>
      <c r="AF51" s="1011"/>
      <c r="AG51" s="1011"/>
      <c r="AH51" s="149" t="s">
        <v>2289</v>
      </c>
      <c r="AS51" s="1014">
        <f>IFERROR(ROUNDDOWN(ROUND(AM5*(G50-B10),0)*P5,0)*H53,"")</f>
        <v>106384</v>
      </c>
      <c r="AT51" s="1014"/>
      <c r="AU51" s="1014"/>
      <c r="AV51" s="1014"/>
      <c r="AW51" s="1014">
        <f>IFERROR(ROUNDDOWN(ROUND(AM5*(L50-G10),0)*P5,0)*H53,"")</f>
        <v>66490</v>
      </c>
      <c r="AX51" s="1014"/>
      <c r="AY51" s="1014"/>
      <c r="AZ51" s="1014"/>
      <c r="BA51" s="1014">
        <f>IFERROR(ROUNDDOWN(ROUND(AM5*(Q50-L10),0)*P5,0)*H53,"")</f>
        <v>0</v>
      </c>
      <c r="BB51" s="1014"/>
      <c r="BC51" s="1014"/>
      <c r="BD51" s="1014"/>
      <c r="BE51" s="1014">
        <f>IFERROR(ROUNDDOWN(ROUND(AM5*(AC50-Q10),0)*P5,0)*AD53,"")</f>
        <v>1196820</v>
      </c>
      <c r="BF51" s="1014"/>
      <c r="BG51" s="1014"/>
      <c r="BH51" s="1014"/>
      <c r="BI51" s="1014">
        <f>SUM(AS51:BH51)</f>
        <v>1369694</v>
      </c>
      <c r="BJ51" s="1014"/>
      <c r="BK51" s="1014"/>
      <c r="BL51" s="1014"/>
      <c r="BM51" s="241"/>
      <c r="BN51" s="1014">
        <f>IFERROR(ROUNDDOWN(ROUNDDOWN(ROUND(AM5*(VLOOKUP(Y5,【参考】数式用!$A$5:$AB$27,14,FALSE)),0)*P5,0)*AD53*0.5,0),"")</f>
        <v>1063840</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(196,145円/月)</v>
      </c>
      <c r="H52" s="1013"/>
      <c r="I52" s="1013"/>
      <c r="J52" s="1013"/>
      <c r="K52" s="1013"/>
      <c r="L52" s="1013" t="str">
        <f>IFERROR("("&amp;TEXT(L51/H53,"#,##0円")&amp;"/月)","")</f>
        <v>(33,245円/月)</v>
      </c>
      <c r="M52" s="1013"/>
      <c r="N52" s="1013"/>
      <c r="O52" s="1013"/>
      <c r="P52" s="1013"/>
      <c r="Q52" s="1013" t="str">
        <f>IFERROR("("&amp;TEXT(Q51/H53,"#,##0円")&amp;"/月)","")</f>
        <v>(36,569円/月)</v>
      </c>
      <c r="R52" s="1013"/>
      <c r="S52" s="1013"/>
      <c r="T52" s="1013"/>
      <c r="U52" s="1013"/>
      <c r="V52" s="1013" t="str">
        <f>IFERROR("("&amp;TEXT(V51/H53,"#,##0円")&amp;"/月)","")</f>
        <v>(265,959円/月)</v>
      </c>
      <c r="W52" s="1013"/>
      <c r="X52" s="1013"/>
      <c r="Y52" s="1013"/>
      <c r="Z52" s="1013"/>
      <c r="AB52" s="151"/>
      <c r="AC52" s="1165" t="str">
        <f>IFERROR("("&amp;TEXT(AC51/AD53,"#,##0円")&amp;"/月)","")</f>
        <v>(299,205円/月)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6" ht="16" customHeight="1">
      <c r="U57" s="1015" t="s">
        <v>2203</v>
      </c>
      <c r="V57" s="1015"/>
      <c r="W57" s="1015"/>
      <c r="X57" s="1015"/>
      <c r="Y57" s="1015"/>
      <c r="Z57" s="527">
        <f>IF(AND(B9&lt;&gt;"処遇加算なし",F15=4),IF(V21="✓",1,IF(V22="✓",2,"")),"")</f>
        <v>1</v>
      </c>
      <c r="AA57" s="245"/>
      <c r="AB57" s="249"/>
      <c r="AC57" s="1015" t="s">
        <v>2203</v>
      </c>
      <c r="AD57" s="1015"/>
      <c r="AE57" s="1015"/>
      <c r="AF57" s="1015"/>
      <c r="AG57" s="1015"/>
      <c r="AH57" s="170">
        <v>0</v>
      </c>
      <c r="AI57" s="253"/>
      <c r="AJ57" s="249"/>
      <c r="AK57" s="1015" t="s">
        <v>2203</v>
      </c>
      <c r="AL57" s="1015"/>
      <c r="AM57" s="1015"/>
      <c r="AN57" s="1015"/>
      <c r="AO57" s="1015"/>
      <c r="AP57" s="170">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6" customHeight="1">
      <c r="U58" s="1139" t="s">
        <v>2204</v>
      </c>
      <c r="V58" s="1139"/>
      <c r="W58" s="1139"/>
      <c r="X58" s="1139"/>
      <c r="Y58" s="1139"/>
      <c r="Z58" s="527">
        <f>IF(AND(B9&lt;&gt;"処遇加算なし",F15=4),IF(V24="✓",1,IF(V25="✓",2,IF(V26="✓",3,""))),"")</f>
        <v>1</v>
      </c>
      <c r="AA58" s="245"/>
      <c r="AB58" s="249"/>
      <c r="AC58" s="1139" t="s">
        <v>2204</v>
      </c>
      <c r="AD58" s="1139"/>
      <c r="AE58" s="1139"/>
      <c r="AF58" s="1139"/>
      <c r="AG58" s="1139"/>
      <c r="AH58" s="170">
        <v>1</v>
      </c>
      <c r="AI58" s="253"/>
      <c r="AJ58" s="249"/>
      <c r="AK58" s="1139" t="s">
        <v>2204</v>
      </c>
      <c r="AL58" s="1139"/>
      <c r="AM58" s="1139"/>
      <c r="AN58" s="1139"/>
      <c r="AO58" s="1139"/>
      <c r="AP58" s="170">
        <v>1</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6" customHeight="1">
      <c r="U59" s="1139" t="s">
        <v>2205</v>
      </c>
      <c r="V59" s="1139"/>
      <c r="W59" s="1139"/>
      <c r="X59" s="1139"/>
      <c r="Y59" s="1139"/>
      <c r="Z59" s="527">
        <f>IF(AND(B9&lt;&gt;"処遇加算なし",F15=4),IF(V28="✓",1,IF(V29="✓",2,IF(V30="✓",3,""))),"")</f>
        <v>1</v>
      </c>
      <c r="AA59" s="245"/>
      <c r="AB59" s="249"/>
      <c r="AC59" s="1139" t="s">
        <v>2205</v>
      </c>
      <c r="AD59" s="1139"/>
      <c r="AE59" s="1139"/>
      <c r="AF59" s="1139"/>
      <c r="AG59" s="1139"/>
      <c r="AH59" s="170">
        <v>1</v>
      </c>
      <c r="AI59" s="253"/>
      <c r="AJ59" s="249"/>
      <c r="AK59" s="1139" t="s">
        <v>2205</v>
      </c>
      <c r="AL59" s="1139"/>
      <c r="AM59" s="1139"/>
      <c r="AN59" s="1139"/>
      <c r="AO59" s="1139"/>
      <c r="AP59" s="170">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6" customHeight="1">
      <c r="U60" s="1139" t="s">
        <v>2206</v>
      </c>
      <c r="V60" s="1139"/>
      <c r="W60" s="1139"/>
      <c r="X60" s="1139"/>
      <c r="Y60" s="1139"/>
      <c r="Z60" s="527">
        <f>IF(AND(B9&lt;&gt;"処遇加算なし",F15=4),IF(V32="✓",1,IF(V33="✓",2,"")),"")</f>
        <v>2</v>
      </c>
      <c r="AA60" s="245"/>
      <c r="AB60" s="249"/>
      <c r="AC60" s="1139" t="s">
        <v>2206</v>
      </c>
      <c r="AD60" s="1139"/>
      <c r="AE60" s="1139"/>
      <c r="AF60" s="1139"/>
      <c r="AG60" s="1139"/>
      <c r="AH60" s="170">
        <v>2</v>
      </c>
      <c r="AI60" s="253"/>
      <c r="AJ60" s="249"/>
      <c r="AK60" s="1139" t="s">
        <v>2206</v>
      </c>
      <c r="AL60" s="1139"/>
      <c r="AM60" s="1139"/>
      <c r="AN60" s="1139"/>
      <c r="AO60" s="1139"/>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6" customHeight="1">
      <c r="U61" s="1139" t="s">
        <v>2207</v>
      </c>
      <c r="V61" s="1139"/>
      <c r="W61" s="1139"/>
      <c r="X61" s="1139"/>
      <c r="Y61" s="1139"/>
      <c r="Z61" s="527">
        <f>IF(AND(B9&lt;&gt;"処遇加算なし",F15=4),IF(V36="✓",1,IF(V37="✓",2,"")),"")</f>
        <v>2</v>
      </c>
      <c r="AA61" s="245"/>
      <c r="AB61" s="249"/>
      <c r="AC61" s="1139" t="s">
        <v>2207</v>
      </c>
      <c r="AD61" s="1139"/>
      <c r="AE61" s="1139"/>
      <c r="AF61" s="1139"/>
      <c r="AG61" s="1139"/>
      <c r="AH61" s="170">
        <v>1</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6" customHeight="1">
      <c r="U62" s="1139" t="s">
        <v>2208</v>
      </c>
      <c r="V62" s="1139"/>
      <c r="W62" s="1139"/>
      <c r="X62" s="1139"/>
      <c r="Y62" s="1139"/>
      <c r="Z62" s="527">
        <f>IF(AND(B9&lt;&gt;"処遇加算なし",F15=4),IF(V40="✓",1,IF(V41="✓",2,"")),"")</f>
        <v>2</v>
      </c>
      <c r="AA62" s="245"/>
      <c r="AB62" s="249"/>
      <c r="AC62" s="1139" t="s">
        <v>2208</v>
      </c>
      <c r="AD62" s="1139"/>
      <c r="AE62" s="1139"/>
      <c r="AF62" s="1139"/>
      <c r="AG62" s="1139"/>
      <c r="AH62" s="170">
        <v>2</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6" customHeight="1">
      <c r="U63" s="1015" t="s">
        <v>2209</v>
      </c>
      <c r="V63" s="1015"/>
      <c r="W63" s="1015"/>
      <c r="X63" s="1015"/>
      <c r="Y63" s="1015"/>
      <c r="Z63" s="527">
        <f>IF(AND(B9&lt;&gt;"処遇加算なし",F15=4),IF(V44="✓",1,IF(V45="✓",2,"")),"")</f>
        <v>2</v>
      </c>
      <c r="AA63" s="245"/>
      <c r="AB63" s="249"/>
      <c r="AC63" s="1015" t="s">
        <v>2209</v>
      </c>
      <c r="AD63" s="1015"/>
      <c r="AE63" s="1015"/>
      <c r="AF63" s="1015"/>
      <c r="AG63" s="1015"/>
      <c r="AH63" s="170">
        <v>1</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SUM(事業所個票２!BU51)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Qn6CLevlgLIWmAslrjuqFo2Czog8//FWCYsKpP5je4aXk91NjaM1+Tp72D0/nCr6RA8feOglklqj3ht8yMCEVg==" saltValue="z8FzCD8MIplhvf863JJJS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018" r:id="rId4" name="Option Button 1">
              <controlPr defaultSize="0" autoFill="0" autoLine="0" autoPict="0">
                <anchor moveWithCells="1">
                  <from>
                    <xdr:col>27</xdr:col>
                    <xdr:colOff>95250</xdr:colOff>
                    <xdr:row>20</xdr:row>
                    <xdr:rowOff>12700</xdr:rowOff>
                  </from>
                  <to>
                    <xdr:col>29</xdr:col>
                    <xdr:colOff>82550</xdr:colOff>
                    <xdr:row>21</xdr:row>
                    <xdr:rowOff>6350</xdr:rowOff>
                  </to>
                </anchor>
              </controlPr>
            </control>
          </mc:Choice>
        </mc:AlternateContent>
        <mc:AlternateContent xmlns:mc="http://schemas.openxmlformats.org/markup-compatibility/2006">
          <mc:Choice Requires="x14">
            <control shapeId="84019" r:id="rId5" name="Option Button 2">
              <controlPr defaultSize="0" autoFill="0" autoLine="0" autoPict="0">
                <anchor moveWithCells="1">
                  <from>
                    <xdr:col>27</xdr:col>
                    <xdr:colOff>95250</xdr:colOff>
                    <xdr:row>21</xdr:row>
                    <xdr:rowOff>6350</xdr:rowOff>
                  </from>
                  <to>
                    <xdr:col>29</xdr:col>
                    <xdr:colOff>82550</xdr:colOff>
                    <xdr:row>22</xdr:row>
                    <xdr:rowOff>0</xdr:rowOff>
                  </to>
                </anchor>
              </controlPr>
            </control>
          </mc:Choice>
        </mc:AlternateContent>
        <mc:AlternateContent xmlns:mc="http://schemas.openxmlformats.org/markup-compatibility/2006">
          <mc:Choice Requires="x14">
            <control shapeId="84020" r:id="rId6" name="Option Button 3">
              <controlPr defaultSize="0" autoFill="0" autoLine="0" autoPict="0">
                <anchor moveWithCells="1">
                  <from>
                    <xdr:col>27</xdr:col>
                    <xdr:colOff>88900</xdr:colOff>
                    <xdr:row>23</xdr:row>
                    <xdr:rowOff>6350</xdr:rowOff>
                  </from>
                  <to>
                    <xdr:col>29</xdr:col>
                    <xdr:colOff>76200</xdr:colOff>
                    <xdr:row>23</xdr:row>
                    <xdr:rowOff>152400</xdr:rowOff>
                  </to>
                </anchor>
              </controlPr>
            </control>
          </mc:Choice>
        </mc:AlternateContent>
        <mc:AlternateContent xmlns:mc="http://schemas.openxmlformats.org/markup-compatibility/2006">
          <mc:Choice Requires="x14">
            <control shapeId="84021" r:id="rId7" name="Option Button 4">
              <controlPr defaultSize="0" autoFill="0" autoLine="0" autoPict="0">
                <anchor moveWithCells="1">
                  <from>
                    <xdr:col>27</xdr:col>
                    <xdr:colOff>88900</xdr:colOff>
                    <xdr:row>24</xdr:row>
                    <xdr:rowOff>19050</xdr:rowOff>
                  </from>
                  <to>
                    <xdr:col>29</xdr:col>
                    <xdr:colOff>76200</xdr:colOff>
                    <xdr:row>24</xdr:row>
                    <xdr:rowOff>165100</xdr:rowOff>
                  </to>
                </anchor>
              </controlPr>
            </control>
          </mc:Choice>
        </mc:AlternateContent>
        <mc:AlternateContent xmlns:mc="http://schemas.openxmlformats.org/markup-compatibility/2006">
          <mc:Choice Requires="x14">
            <control shapeId="84022" r:id="rId8" name="Option Button 5">
              <controlPr defaultSize="0" autoFill="0" autoLine="0" autoPict="0">
                <anchor moveWithCells="1">
                  <from>
                    <xdr:col>27</xdr:col>
                    <xdr:colOff>88900</xdr:colOff>
                    <xdr:row>25</xdr:row>
                    <xdr:rowOff>0</xdr:rowOff>
                  </from>
                  <to>
                    <xdr:col>29</xdr:col>
                    <xdr:colOff>76200</xdr:colOff>
                    <xdr:row>26</xdr:row>
                    <xdr:rowOff>0</xdr:rowOff>
                  </to>
                </anchor>
              </controlPr>
            </control>
          </mc:Choice>
        </mc:AlternateContent>
        <mc:AlternateContent xmlns:mc="http://schemas.openxmlformats.org/markup-compatibility/2006">
          <mc:Choice Requires="x14">
            <control shapeId="84023" r:id="rId9" name="Option Button 6">
              <controlPr defaultSize="0" autoFill="0" autoLine="0" autoPict="0">
                <anchor moveWithCells="1">
                  <from>
                    <xdr:col>27</xdr:col>
                    <xdr:colOff>88900</xdr:colOff>
                    <xdr:row>27</xdr:row>
                    <xdr:rowOff>6350</xdr:rowOff>
                  </from>
                  <to>
                    <xdr:col>29</xdr:col>
                    <xdr:colOff>76200</xdr:colOff>
                    <xdr:row>27</xdr:row>
                    <xdr:rowOff>152400</xdr:rowOff>
                  </to>
                </anchor>
              </controlPr>
            </control>
          </mc:Choice>
        </mc:AlternateContent>
        <mc:AlternateContent xmlns:mc="http://schemas.openxmlformats.org/markup-compatibility/2006">
          <mc:Choice Requires="x14">
            <control shapeId="84024" r:id="rId10" name="Option Button 7">
              <controlPr defaultSize="0" autoFill="0" autoLine="0" autoPict="0">
                <anchor moveWithCells="1">
                  <from>
                    <xdr:col>27</xdr:col>
                    <xdr:colOff>88900</xdr:colOff>
                    <xdr:row>28</xdr:row>
                    <xdr:rowOff>19050</xdr:rowOff>
                  </from>
                  <to>
                    <xdr:col>29</xdr:col>
                    <xdr:colOff>76200</xdr:colOff>
                    <xdr:row>28</xdr:row>
                    <xdr:rowOff>158750</xdr:rowOff>
                  </to>
                </anchor>
              </controlPr>
            </control>
          </mc:Choice>
        </mc:AlternateContent>
        <mc:AlternateContent xmlns:mc="http://schemas.openxmlformats.org/markup-compatibility/2006">
          <mc:Choice Requires="x14">
            <control shapeId="84025" r:id="rId11" name="Option Button 8">
              <controlPr defaultSize="0" autoFill="0" autoLine="0" autoPict="0">
                <anchor moveWithCells="1">
                  <from>
                    <xdr:col>27</xdr:col>
                    <xdr:colOff>88900</xdr:colOff>
                    <xdr:row>29</xdr:row>
                    <xdr:rowOff>6350</xdr:rowOff>
                  </from>
                  <to>
                    <xdr:col>29</xdr:col>
                    <xdr:colOff>76200</xdr:colOff>
                    <xdr:row>29</xdr:row>
                    <xdr:rowOff>139700</xdr:rowOff>
                  </to>
                </anchor>
              </controlPr>
            </control>
          </mc:Choice>
        </mc:AlternateContent>
        <mc:AlternateContent xmlns:mc="http://schemas.openxmlformats.org/markup-compatibility/2006">
          <mc:Choice Requires="x14">
            <control shapeId="84026" r:id="rId12" name="Option Button 9">
              <controlPr defaultSize="0" autoFill="0" autoLine="0" autoPict="0">
                <anchor moveWithCells="1">
                  <from>
                    <xdr:col>27</xdr:col>
                    <xdr:colOff>88900</xdr:colOff>
                    <xdr:row>42</xdr:row>
                    <xdr:rowOff>95250</xdr:rowOff>
                  </from>
                  <to>
                    <xdr:col>29</xdr:col>
                    <xdr:colOff>69850</xdr:colOff>
                    <xdr:row>44</xdr:row>
                    <xdr:rowOff>19050</xdr:rowOff>
                  </to>
                </anchor>
              </controlPr>
            </control>
          </mc:Choice>
        </mc:AlternateContent>
        <mc:AlternateContent xmlns:mc="http://schemas.openxmlformats.org/markup-compatibility/2006">
          <mc:Choice Requires="x14">
            <control shapeId="84027" r:id="rId13" name="Option Button 10">
              <controlPr defaultSize="0" autoFill="0" autoLine="0" autoPict="0">
                <anchor moveWithCells="1">
                  <from>
                    <xdr:col>27</xdr:col>
                    <xdr:colOff>88900</xdr:colOff>
                    <xdr:row>43</xdr:row>
                    <xdr:rowOff>139700</xdr:rowOff>
                  </from>
                  <to>
                    <xdr:col>29</xdr:col>
                    <xdr:colOff>69850</xdr:colOff>
                    <xdr:row>45</xdr:row>
                    <xdr:rowOff>6350</xdr:rowOff>
                  </to>
                </anchor>
              </controlPr>
            </control>
          </mc:Choice>
        </mc:AlternateContent>
        <mc:AlternateContent xmlns:mc="http://schemas.openxmlformats.org/markup-compatibility/2006">
          <mc:Choice Requires="x14">
            <control shapeId="84028" r:id="rId14" name="Option Button 11">
              <controlPr defaultSize="0" autoFill="0" autoLine="0" autoPict="0">
                <anchor moveWithCells="1">
                  <from>
                    <xdr:col>35</xdr:col>
                    <xdr:colOff>88900</xdr:colOff>
                    <xdr:row>43</xdr:row>
                    <xdr:rowOff>12700</xdr:rowOff>
                  </from>
                  <to>
                    <xdr:col>37</xdr:col>
                    <xdr:colOff>76200</xdr:colOff>
                    <xdr:row>43</xdr:row>
                    <xdr:rowOff>133350</xdr:rowOff>
                  </to>
                </anchor>
              </controlPr>
            </control>
          </mc:Choice>
        </mc:AlternateContent>
        <mc:AlternateContent xmlns:mc="http://schemas.openxmlformats.org/markup-compatibility/2006">
          <mc:Choice Requires="x14">
            <control shapeId="84029" r:id="rId15" name="Option Button 12">
              <controlPr defaultSize="0" autoFill="0" autoLine="0" autoPict="0">
                <anchor moveWithCells="1">
                  <from>
                    <xdr:col>35</xdr:col>
                    <xdr:colOff>88900</xdr:colOff>
                    <xdr:row>44</xdr:row>
                    <xdr:rowOff>12700</xdr:rowOff>
                  </from>
                  <to>
                    <xdr:col>37</xdr:col>
                    <xdr:colOff>76200</xdr:colOff>
                    <xdr:row>44</xdr:row>
                    <xdr:rowOff>120650</xdr:rowOff>
                  </to>
                </anchor>
              </controlPr>
            </control>
          </mc:Choice>
        </mc:AlternateContent>
        <mc:AlternateContent xmlns:mc="http://schemas.openxmlformats.org/markup-compatibility/2006">
          <mc:Choice Requires="x14">
            <control shapeId="84030" r:id="rId16" name="Group Box 13">
              <controlPr defaultSize="0" autoFill="0" autoPict="0">
                <anchor moveWithCells="1">
                  <from>
                    <xdr:col>27</xdr:col>
                    <xdr:colOff>69850</xdr:colOff>
                    <xdr:row>20</xdr:row>
                    <xdr:rowOff>6350</xdr:rowOff>
                  </from>
                  <to>
                    <xdr:col>29</xdr:col>
                    <xdr:colOff>57150</xdr:colOff>
                    <xdr:row>22</xdr:row>
                    <xdr:rowOff>63500</xdr:rowOff>
                  </to>
                </anchor>
              </controlPr>
            </control>
          </mc:Choice>
        </mc:AlternateContent>
        <mc:AlternateContent xmlns:mc="http://schemas.openxmlformats.org/markup-compatibility/2006">
          <mc:Choice Requires="x14">
            <control shapeId="84031" r:id="rId17" name="Group Box 14">
              <controlPr defaultSize="0" autoFill="0" autoPict="0">
                <anchor moveWithCells="1">
                  <from>
                    <xdr:col>27</xdr:col>
                    <xdr:colOff>25400</xdr:colOff>
                    <xdr:row>22</xdr:row>
                    <xdr:rowOff>88900</xdr:rowOff>
                  </from>
                  <to>
                    <xdr:col>30</xdr:col>
                    <xdr:colOff>38100</xdr:colOff>
                    <xdr:row>27</xdr:row>
                    <xdr:rowOff>19050</xdr:rowOff>
                  </to>
                </anchor>
              </controlPr>
            </control>
          </mc:Choice>
        </mc:AlternateContent>
        <mc:AlternateContent xmlns:mc="http://schemas.openxmlformats.org/markup-compatibility/2006">
          <mc:Choice Requires="x14">
            <control shapeId="45" r:id="rId18" name="Group Box 15">
              <controlPr defaultSize="0" autoFill="0" autoPict="0">
                <anchor moveWithCells="1">
                  <from>
                    <xdr:col>27</xdr:col>
                    <xdr:colOff>12700</xdr:colOff>
                    <xdr:row>26</xdr:row>
                    <xdr:rowOff>69850</xdr:rowOff>
                  </from>
                  <to>
                    <xdr:col>30</xdr:col>
                    <xdr:colOff>38100</xdr:colOff>
                    <xdr:row>30</xdr:row>
                    <xdr:rowOff>88900</xdr:rowOff>
                  </to>
                </anchor>
              </controlPr>
            </control>
          </mc:Choice>
        </mc:AlternateContent>
        <mc:AlternateContent xmlns:mc="http://schemas.openxmlformats.org/markup-compatibility/2006">
          <mc:Choice Requires="x14">
            <control shapeId="46" r:id="rId19" name="Group Box 16">
              <controlPr defaultSize="0" autoFill="0" autoPict="0">
                <anchor moveWithCells="1">
                  <from>
                    <xdr:col>27</xdr:col>
                    <xdr:colOff>12700</xdr:colOff>
                    <xdr:row>30</xdr:row>
                    <xdr:rowOff>82550</xdr:rowOff>
                  </from>
                  <to>
                    <xdr:col>30</xdr:col>
                    <xdr:colOff>38100</xdr:colOff>
                    <xdr:row>34</xdr:row>
                    <xdr:rowOff>63500</xdr:rowOff>
                  </to>
                </anchor>
              </controlPr>
            </control>
          </mc:Choice>
        </mc:AlternateContent>
        <mc:AlternateContent xmlns:mc="http://schemas.openxmlformats.org/markup-compatibility/2006">
          <mc:Choice Requires="x14">
            <control shapeId="47" r:id="rId20" name="Option Button 17">
              <controlPr defaultSize="0" autoFill="0" autoLine="0" autoPict="0">
                <anchor moveWithCells="1">
                  <from>
                    <xdr:col>27</xdr:col>
                    <xdr:colOff>88900</xdr:colOff>
                    <xdr:row>31</xdr:row>
                    <xdr:rowOff>6350</xdr:rowOff>
                  </from>
                  <to>
                    <xdr:col>29</xdr:col>
                    <xdr:colOff>76200</xdr:colOff>
                    <xdr:row>32</xdr:row>
                    <xdr:rowOff>6350</xdr:rowOff>
                  </to>
                </anchor>
              </controlPr>
            </control>
          </mc:Choice>
        </mc:AlternateContent>
        <mc:AlternateContent xmlns:mc="http://schemas.openxmlformats.org/markup-compatibility/2006">
          <mc:Choice Requires="x14">
            <control shapeId="48" r:id="rId21" name="Option Button 18">
              <controlPr defaultSize="0" autoFill="0" autoLine="0" autoPict="0">
                <anchor moveWithCells="1">
                  <from>
                    <xdr:col>27</xdr:col>
                    <xdr:colOff>88900</xdr:colOff>
                    <xdr:row>32</xdr:row>
                    <xdr:rowOff>31750</xdr:rowOff>
                  </from>
                  <to>
                    <xdr:col>29</xdr:col>
                    <xdr:colOff>76200</xdr:colOff>
                    <xdr:row>32</xdr:row>
                    <xdr:rowOff>152400</xdr:rowOff>
                  </to>
                </anchor>
              </controlPr>
            </control>
          </mc:Choice>
        </mc:AlternateContent>
        <mc:AlternateContent xmlns:mc="http://schemas.openxmlformats.org/markup-compatibility/2006">
          <mc:Choice Requires="x14">
            <control shapeId="49" r:id="rId22" name="Option Button 19">
              <controlPr defaultSize="0" autoFill="0" autoLine="0" autoPict="0">
                <anchor moveWithCells="1">
                  <from>
                    <xdr:col>27</xdr:col>
                    <xdr:colOff>88900</xdr:colOff>
                    <xdr:row>33</xdr:row>
                    <xdr:rowOff>6350</xdr:rowOff>
                  </from>
                  <to>
                    <xdr:col>29</xdr:col>
                    <xdr:colOff>76200</xdr:colOff>
                    <xdr:row>34</xdr:row>
                    <xdr:rowOff>0</xdr:rowOff>
                  </to>
                </anchor>
              </controlPr>
            </control>
          </mc:Choice>
        </mc:AlternateContent>
        <mc:AlternateContent xmlns:mc="http://schemas.openxmlformats.org/markup-compatibility/2006">
          <mc:Choice Requires="x14">
            <control shapeId="50" r:id="rId23" name="Group Box 20">
              <controlPr defaultSize="0" autoFill="0" autoPict="0">
                <anchor moveWithCells="1">
                  <from>
                    <xdr:col>26</xdr:col>
                    <xdr:colOff>95250</xdr:colOff>
                    <xdr:row>34</xdr:row>
                    <xdr:rowOff>25400</xdr:rowOff>
                  </from>
                  <to>
                    <xdr:col>30</xdr:col>
                    <xdr:colOff>114300</xdr:colOff>
                    <xdr:row>38</xdr:row>
                    <xdr:rowOff>63500</xdr:rowOff>
                  </to>
                </anchor>
              </controlPr>
            </control>
          </mc:Choice>
        </mc:AlternateContent>
        <mc:AlternateContent xmlns:mc="http://schemas.openxmlformats.org/markup-compatibility/2006">
          <mc:Choice Requires="x14">
            <control shapeId="51" r:id="rId24" name="Group Box 21">
              <controlPr defaultSize="0" autoFill="0" autoPict="0">
                <anchor moveWithCells="1">
                  <from>
                    <xdr:col>27</xdr:col>
                    <xdr:colOff>57150</xdr:colOff>
                    <xdr:row>42</xdr:row>
                    <xdr:rowOff>57150</xdr:rowOff>
                  </from>
                  <to>
                    <xdr:col>29</xdr:col>
                    <xdr:colOff>101600</xdr:colOff>
                    <xdr:row>45</xdr:row>
                    <xdr:rowOff>69850</xdr:rowOff>
                  </to>
                </anchor>
              </controlPr>
            </control>
          </mc:Choice>
        </mc:AlternateContent>
        <mc:AlternateContent xmlns:mc="http://schemas.openxmlformats.org/markup-compatibility/2006">
          <mc:Choice Requires="x14">
            <control shapeId="59" r:id="rId25" name="Group Box 22">
              <controlPr defaultSize="0" autoFill="0" autoPict="0">
                <anchor moveWithCells="1">
                  <from>
                    <xdr:col>35</xdr:col>
                    <xdr:colOff>25400</xdr:colOff>
                    <xdr:row>26</xdr:row>
                    <xdr:rowOff>88900</xdr:rowOff>
                  </from>
                  <to>
                    <xdr:col>38</xdr:col>
                    <xdr:colOff>50800</xdr:colOff>
                    <xdr:row>31</xdr:row>
                    <xdr:rowOff>19050</xdr:rowOff>
                  </to>
                </anchor>
              </controlPr>
            </control>
          </mc:Choice>
        </mc:AlternateContent>
        <mc:AlternateContent xmlns:mc="http://schemas.openxmlformats.org/markup-compatibility/2006">
          <mc:Choice Requires="x14">
            <control shapeId="60" r:id="rId26" name="Group Box 23">
              <controlPr defaultSize="0" autoFill="0" autoPict="0">
                <anchor moveWithCells="1">
                  <from>
                    <xdr:col>35</xdr:col>
                    <xdr:colOff>12700</xdr:colOff>
                    <xdr:row>30</xdr:row>
                    <xdr:rowOff>76200</xdr:rowOff>
                  </from>
                  <to>
                    <xdr:col>39</xdr:col>
                    <xdr:colOff>31750</xdr:colOff>
                    <xdr:row>34</xdr:row>
                    <xdr:rowOff>38100</xdr:rowOff>
                  </to>
                </anchor>
              </controlPr>
            </control>
          </mc:Choice>
        </mc:AlternateContent>
        <mc:AlternateContent xmlns:mc="http://schemas.openxmlformats.org/markup-compatibility/2006">
          <mc:Choice Requires="x14">
            <control shapeId="61" r:id="rId27" name="Group Box 24">
              <controlPr defaultSize="0" autoFill="0" autoPict="0">
                <anchor moveWithCells="1">
                  <from>
                    <xdr:col>34</xdr:col>
                    <xdr:colOff>76200</xdr:colOff>
                    <xdr:row>33</xdr:row>
                    <xdr:rowOff>120650</xdr:rowOff>
                  </from>
                  <to>
                    <xdr:col>38</xdr:col>
                    <xdr:colOff>82550</xdr:colOff>
                    <xdr:row>38</xdr:row>
                    <xdr:rowOff>57150</xdr:rowOff>
                  </to>
                </anchor>
              </controlPr>
            </control>
          </mc:Choice>
        </mc:AlternateContent>
        <mc:AlternateContent xmlns:mc="http://schemas.openxmlformats.org/markup-compatibility/2006">
          <mc:Choice Requires="x14">
            <control shapeId="62" r:id="rId28" name="Group Box 25">
              <controlPr defaultSize="0" autoFill="0" autoPict="0">
                <anchor moveWithCells="1">
                  <from>
                    <xdr:col>35</xdr:col>
                    <xdr:colOff>19050</xdr:colOff>
                    <xdr:row>38</xdr:row>
                    <xdr:rowOff>69850</xdr:rowOff>
                  </from>
                  <to>
                    <xdr:col>38</xdr:col>
                    <xdr:colOff>107950</xdr:colOff>
                    <xdr:row>41</xdr:row>
                    <xdr:rowOff>133350</xdr:rowOff>
                  </to>
                </anchor>
              </controlPr>
            </control>
          </mc:Choice>
        </mc:AlternateContent>
        <mc:AlternateContent xmlns:mc="http://schemas.openxmlformats.org/markup-compatibility/2006">
          <mc:Choice Requires="x14">
            <control shapeId="63" r:id="rId29" name="Group Box 26">
              <controlPr defaultSize="0" autoFill="0" autoPict="0">
                <anchor moveWithCells="1">
                  <from>
                    <xdr:col>35</xdr:col>
                    <xdr:colOff>38100</xdr:colOff>
                    <xdr:row>42</xdr:row>
                    <xdr:rowOff>95250</xdr:rowOff>
                  </from>
                  <to>
                    <xdr:col>38</xdr:col>
                    <xdr:colOff>38100</xdr:colOff>
                    <xdr:row>46</xdr:row>
                    <xdr:rowOff>44450</xdr:rowOff>
                  </to>
                </anchor>
              </controlPr>
            </control>
          </mc:Choice>
        </mc:AlternateContent>
        <mc:AlternateContent xmlns:mc="http://schemas.openxmlformats.org/markup-compatibility/2006">
          <mc:Choice Requires="x14">
            <control shapeId="83968" r:id="rId30" name="Group Box 27">
              <controlPr defaultSize="0" autoFill="0" autoPict="0">
                <anchor moveWithCells="1">
                  <from>
                    <xdr:col>27</xdr:col>
                    <xdr:colOff>25400</xdr:colOff>
                    <xdr:row>19</xdr:row>
                    <xdr:rowOff>107950</xdr:rowOff>
                  </from>
                  <to>
                    <xdr:col>30</xdr:col>
                    <xdr:colOff>31750</xdr:colOff>
                    <xdr:row>23</xdr:row>
                    <xdr:rowOff>57150</xdr:rowOff>
                  </to>
                </anchor>
              </controlPr>
            </control>
          </mc:Choice>
        </mc:AlternateContent>
        <mc:AlternateContent xmlns:mc="http://schemas.openxmlformats.org/markup-compatibility/2006">
          <mc:Choice Requires="x14">
            <control shapeId="84032" r:id="rId31" name="Group Box 28">
              <controlPr defaultSize="0" autoFill="0" autoPict="0">
                <anchor moveWithCells="1">
                  <from>
                    <xdr:col>35</xdr:col>
                    <xdr:colOff>38100</xdr:colOff>
                    <xdr:row>19</xdr:row>
                    <xdr:rowOff>114300</xdr:rowOff>
                  </from>
                  <to>
                    <xdr:col>38</xdr:col>
                    <xdr:colOff>44450</xdr:colOff>
                    <xdr:row>23</xdr:row>
                    <xdr:rowOff>57150</xdr:rowOff>
                  </to>
                </anchor>
              </controlPr>
            </control>
          </mc:Choice>
        </mc:AlternateContent>
        <mc:AlternateContent xmlns:mc="http://schemas.openxmlformats.org/markup-compatibility/2006">
          <mc:Choice Requires="x14">
            <control shapeId="84033" r:id="rId32" name="Group Box 29">
              <controlPr defaultSize="0" autoFill="0" autoPict="0">
                <anchor moveWithCells="1">
                  <from>
                    <xdr:col>35</xdr:col>
                    <xdr:colOff>44450</xdr:colOff>
                    <xdr:row>22</xdr:row>
                    <xdr:rowOff>63500</xdr:rowOff>
                  </from>
                  <to>
                    <xdr:col>38</xdr:col>
                    <xdr:colOff>38100</xdr:colOff>
                    <xdr:row>27</xdr:row>
                    <xdr:rowOff>31750</xdr:rowOff>
                  </to>
                </anchor>
              </controlPr>
            </control>
          </mc:Choice>
        </mc:AlternateContent>
        <mc:AlternateContent xmlns:mc="http://schemas.openxmlformats.org/markup-compatibility/2006">
          <mc:Choice Requires="x14">
            <control shapeId="84034" r:id="rId33" name="Option Button 30">
              <controlPr defaultSize="0" autoFill="0" autoLine="0" autoPict="0">
                <anchor moveWithCells="1">
                  <from>
                    <xdr:col>35</xdr:col>
                    <xdr:colOff>88900</xdr:colOff>
                    <xdr:row>39</xdr:row>
                    <xdr:rowOff>0</xdr:rowOff>
                  </from>
                  <to>
                    <xdr:col>37</xdr:col>
                    <xdr:colOff>25400</xdr:colOff>
                    <xdr:row>39</xdr:row>
                    <xdr:rowOff>139700</xdr:rowOff>
                  </to>
                </anchor>
              </controlPr>
            </control>
          </mc:Choice>
        </mc:AlternateContent>
        <mc:AlternateContent xmlns:mc="http://schemas.openxmlformats.org/markup-compatibility/2006">
          <mc:Choice Requires="x14">
            <control shapeId="84035" r:id="rId34" name="Option Button 31">
              <controlPr defaultSize="0" autoFill="0" autoLine="0" autoPict="0">
                <anchor moveWithCells="1">
                  <from>
                    <xdr:col>35</xdr:col>
                    <xdr:colOff>88900</xdr:colOff>
                    <xdr:row>40</xdr:row>
                    <xdr:rowOff>184150</xdr:rowOff>
                  </from>
                  <to>
                    <xdr:col>37</xdr:col>
                    <xdr:colOff>19050</xdr:colOff>
                    <xdr:row>41</xdr:row>
                    <xdr:rowOff>133350</xdr:rowOff>
                  </to>
                </anchor>
              </controlPr>
            </control>
          </mc:Choice>
        </mc:AlternateContent>
        <mc:AlternateContent xmlns:mc="http://schemas.openxmlformats.org/markup-compatibility/2006">
          <mc:Choice Requires="x14">
            <control shapeId="84036" r:id="rId35" name="Option Button 32">
              <controlPr defaultSize="0" autoFill="0" autoLine="0" autoPict="0">
                <anchor moveWithCells="1" sizeWithCells="1">
                  <from>
                    <xdr:col>35</xdr:col>
                    <xdr:colOff>88900</xdr:colOff>
                    <xdr:row>20</xdr:row>
                    <xdr:rowOff>0</xdr:rowOff>
                  </from>
                  <to>
                    <xdr:col>37</xdr:col>
                    <xdr:colOff>76200</xdr:colOff>
                    <xdr:row>21</xdr:row>
                    <xdr:rowOff>0</xdr:rowOff>
                  </to>
                </anchor>
              </controlPr>
            </control>
          </mc:Choice>
        </mc:AlternateContent>
        <mc:AlternateContent xmlns:mc="http://schemas.openxmlformats.org/markup-compatibility/2006">
          <mc:Choice Requires="x14">
            <control shapeId="84037" r:id="rId36" name="Option Button 33">
              <controlPr defaultSize="0" autoFill="0" autoLine="0" autoPict="0">
                <anchor moveWithCells="1" sizeWithCells="1">
                  <from>
                    <xdr:col>35</xdr:col>
                    <xdr:colOff>88900</xdr:colOff>
                    <xdr:row>21</xdr:row>
                    <xdr:rowOff>0</xdr:rowOff>
                  </from>
                  <to>
                    <xdr:col>37</xdr:col>
                    <xdr:colOff>76200</xdr:colOff>
                    <xdr:row>22</xdr:row>
                    <xdr:rowOff>0</xdr:rowOff>
                  </to>
                </anchor>
              </controlPr>
            </control>
          </mc:Choice>
        </mc:AlternateContent>
        <mc:AlternateContent xmlns:mc="http://schemas.openxmlformats.org/markup-compatibility/2006">
          <mc:Choice Requires="x14">
            <control shapeId="84038" r:id="rId37" name="Option Button 34">
              <controlPr defaultSize="0" autoFill="0" autoLine="0" autoPict="0">
                <anchor moveWithCells="1" sizeWithCells="1">
                  <from>
                    <xdr:col>35</xdr:col>
                    <xdr:colOff>88900</xdr:colOff>
                    <xdr:row>23</xdr:row>
                    <xdr:rowOff>12700</xdr:rowOff>
                  </from>
                  <to>
                    <xdr:col>37</xdr:col>
                    <xdr:colOff>76200</xdr:colOff>
                    <xdr:row>23</xdr:row>
                    <xdr:rowOff>146050</xdr:rowOff>
                  </to>
                </anchor>
              </controlPr>
            </control>
          </mc:Choice>
        </mc:AlternateContent>
        <mc:AlternateContent xmlns:mc="http://schemas.openxmlformats.org/markup-compatibility/2006">
          <mc:Choice Requires="x14">
            <control shapeId="84039" r:id="rId38" name="Option Button 35">
              <controlPr defaultSize="0" autoFill="0" autoLine="0" autoPict="0">
                <anchor moveWithCells="1" sizeWithCells="1">
                  <from>
                    <xdr:col>35</xdr:col>
                    <xdr:colOff>88900</xdr:colOff>
                    <xdr:row>24</xdr:row>
                    <xdr:rowOff>19050</xdr:rowOff>
                  </from>
                  <to>
                    <xdr:col>37</xdr:col>
                    <xdr:colOff>76200</xdr:colOff>
                    <xdr:row>24</xdr:row>
                    <xdr:rowOff>158750</xdr:rowOff>
                  </to>
                </anchor>
              </controlPr>
            </control>
          </mc:Choice>
        </mc:AlternateContent>
        <mc:AlternateContent xmlns:mc="http://schemas.openxmlformats.org/markup-compatibility/2006">
          <mc:Choice Requires="x14">
            <control shapeId="84040" r:id="rId39" name="Option Button 36">
              <controlPr defaultSize="0" autoFill="0" autoLine="0" autoPict="0">
                <anchor moveWithCells="1" sizeWithCells="1">
                  <from>
                    <xdr:col>35</xdr:col>
                    <xdr:colOff>88900</xdr:colOff>
                    <xdr:row>25</xdr:row>
                    <xdr:rowOff>6350</xdr:rowOff>
                  </from>
                  <to>
                    <xdr:col>37</xdr:col>
                    <xdr:colOff>19050</xdr:colOff>
                    <xdr:row>25</xdr:row>
                    <xdr:rowOff>139700</xdr:rowOff>
                  </to>
                </anchor>
              </controlPr>
            </control>
          </mc:Choice>
        </mc:AlternateContent>
        <mc:AlternateContent xmlns:mc="http://schemas.openxmlformats.org/markup-compatibility/2006">
          <mc:Choice Requires="x14">
            <control shapeId="84041" r:id="rId40" name="Option Button 37">
              <controlPr defaultSize="0" autoFill="0" autoLine="0" autoPict="0">
                <anchor moveWithCells="1" sizeWithCells="1">
                  <from>
                    <xdr:col>35</xdr:col>
                    <xdr:colOff>88900</xdr:colOff>
                    <xdr:row>27</xdr:row>
                    <xdr:rowOff>6350</xdr:rowOff>
                  </from>
                  <to>
                    <xdr:col>37</xdr:col>
                    <xdr:colOff>76200</xdr:colOff>
                    <xdr:row>27</xdr:row>
                    <xdr:rowOff>146050</xdr:rowOff>
                  </to>
                </anchor>
              </controlPr>
            </control>
          </mc:Choice>
        </mc:AlternateContent>
        <mc:AlternateContent xmlns:mc="http://schemas.openxmlformats.org/markup-compatibility/2006">
          <mc:Choice Requires="x14">
            <control shapeId="84042" r:id="rId41" name="Option Button 38">
              <controlPr defaultSize="0" autoFill="0" autoLine="0" autoPict="0">
                <anchor moveWithCells="1" sizeWithCells="1">
                  <from>
                    <xdr:col>35</xdr:col>
                    <xdr:colOff>88900</xdr:colOff>
                    <xdr:row>28</xdr:row>
                    <xdr:rowOff>19050</xdr:rowOff>
                  </from>
                  <to>
                    <xdr:col>37</xdr:col>
                    <xdr:colOff>76200</xdr:colOff>
                    <xdr:row>28</xdr:row>
                    <xdr:rowOff>146050</xdr:rowOff>
                  </to>
                </anchor>
              </controlPr>
            </control>
          </mc:Choice>
        </mc:AlternateContent>
        <mc:AlternateContent xmlns:mc="http://schemas.openxmlformats.org/markup-compatibility/2006">
          <mc:Choice Requires="x14">
            <control shapeId="84043" r:id="rId42" name="Option Button 39">
              <controlPr defaultSize="0" autoFill="0" autoLine="0" autoPict="0">
                <anchor moveWithCells="1" sizeWithCells="1">
                  <from>
                    <xdr:col>35</xdr:col>
                    <xdr:colOff>88900</xdr:colOff>
                    <xdr:row>28</xdr:row>
                    <xdr:rowOff>171450</xdr:rowOff>
                  </from>
                  <to>
                    <xdr:col>37</xdr:col>
                    <xdr:colOff>69850</xdr:colOff>
                    <xdr:row>30</xdr:row>
                    <xdr:rowOff>0</xdr:rowOff>
                  </to>
                </anchor>
              </controlPr>
            </control>
          </mc:Choice>
        </mc:AlternateContent>
        <mc:AlternateContent xmlns:mc="http://schemas.openxmlformats.org/markup-compatibility/2006">
          <mc:Choice Requires="x14">
            <control shapeId="84044" r:id="rId43" name="Option Button 40">
              <controlPr defaultSize="0" autoFill="0" autoLine="0" autoPict="0">
                <anchor moveWithCells="1" sizeWithCells="1">
                  <from>
                    <xdr:col>35</xdr:col>
                    <xdr:colOff>88900</xdr:colOff>
                    <xdr:row>31</xdr:row>
                    <xdr:rowOff>6350</xdr:rowOff>
                  </from>
                  <to>
                    <xdr:col>37</xdr:col>
                    <xdr:colOff>76200</xdr:colOff>
                    <xdr:row>32</xdr:row>
                    <xdr:rowOff>0</xdr:rowOff>
                  </to>
                </anchor>
              </controlPr>
            </control>
          </mc:Choice>
        </mc:AlternateContent>
        <mc:AlternateContent xmlns:mc="http://schemas.openxmlformats.org/markup-compatibility/2006">
          <mc:Choice Requires="x14">
            <control shapeId="84045" r:id="rId44" name="Option Button 41">
              <controlPr defaultSize="0" autoFill="0" autoLine="0" autoPict="0">
                <anchor moveWithCells="1" sizeWithCells="1">
                  <from>
                    <xdr:col>35</xdr:col>
                    <xdr:colOff>88900</xdr:colOff>
                    <xdr:row>32</xdr:row>
                    <xdr:rowOff>31750</xdr:rowOff>
                  </from>
                  <to>
                    <xdr:col>37</xdr:col>
                    <xdr:colOff>76200</xdr:colOff>
                    <xdr:row>32</xdr:row>
                    <xdr:rowOff>139700</xdr:rowOff>
                  </to>
                </anchor>
              </controlPr>
            </control>
          </mc:Choice>
        </mc:AlternateContent>
        <mc:AlternateContent xmlns:mc="http://schemas.openxmlformats.org/markup-compatibility/2006">
          <mc:Choice Requires="x14">
            <control shapeId="84046" r:id="rId45" name="Option Button 42">
              <controlPr defaultSize="0" autoFill="0" autoLine="0" autoPict="0">
                <anchor moveWithCells="1" sizeWithCells="1">
                  <from>
                    <xdr:col>35</xdr:col>
                    <xdr:colOff>88900</xdr:colOff>
                    <xdr:row>32</xdr:row>
                    <xdr:rowOff>165100</xdr:rowOff>
                  </from>
                  <to>
                    <xdr:col>37</xdr:col>
                    <xdr:colOff>69850</xdr:colOff>
                    <xdr:row>34</xdr:row>
                    <xdr:rowOff>0</xdr:rowOff>
                  </to>
                </anchor>
              </controlPr>
            </control>
          </mc:Choice>
        </mc:AlternateContent>
        <mc:AlternateContent xmlns:mc="http://schemas.openxmlformats.org/markup-compatibility/2006">
          <mc:Choice Requires="x14">
            <control shapeId="84047" r:id="rId46" name="Option Button 43">
              <controlPr defaultSize="0" autoFill="0" autoLine="0" autoPict="0">
                <anchor moveWithCells="1" sizeWithCells="1">
                  <from>
                    <xdr:col>27</xdr:col>
                    <xdr:colOff>88900</xdr:colOff>
                    <xdr:row>34</xdr:row>
                    <xdr:rowOff>95250</xdr:rowOff>
                  </from>
                  <to>
                    <xdr:col>29</xdr:col>
                    <xdr:colOff>19050</xdr:colOff>
                    <xdr:row>36</xdr:row>
                    <xdr:rowOff>12700</xdr:rowOff>
                  </to>
                </anchor>
              </controlPr>
            </control>
          </mc:Choice>
        </mc:AlternateContent>
        <mc:AlternateContent xmlns:mc="http://schemas.openxmlformats.org/markup-compatibility/2006">
          <mc:Choice Requires="x14">
            <control shapeId="84048" r:id="rId47" name="Option Button 44">
              <controlPr defaultSize="0" autoFill="0" autoLine="0" autoPict="0">
                <anchor moveWithCells="1" sizeWithCells="1">
                  <from>
                    <xdr:col>27</xdr:col>
                    <xdr:colOff>88900</xdr:colOff>
                    <xdr:row>36</xdr:row>
                    <xdr:rowOff>165100</xdr:rowOff>
                  </from>
                  <to>
                    <xdr:col>29</xdr:col>
                    <xdr:colOff>25400</xdr:colOff>
                    <xdr:row>38</xdr:row>
                    <xdr:rowOff>12700</xdr:rowOff>
                  </to>
                </anchor>
              </controlPr>
            </control>
          </mc:Choice>
        </mc:AlternateContent>
        <mc:AlternateContent xmlns:mc="http://schemas.openxmlformats.org/markup-compatibility/2006">
          <mc:Choice Requires="x14">
            <control shapeId="84049" r:id="rId48" name="Option Button 45">
              <controlPr defaultSize="0" autoFill="0" autoLine="0" autoPict="0">
                <anchor moveWithCells="1">
                  <from>
                    <xdr:col>27</xdr:col>
                    <xdr:colOff>95250</xdr:colOff>
                    <xdr:row>38</xdr:row>
                    <xdr:rowOff>88900</xdr:rowOff>
                  </from>
                  <to>
                    <xdr:col>29</xdr:col>
                    <xdr:colOff>12700</xdr:colOff>
                    <xdr:row>40</xdr:row>
                    <xdr:rowOff>12700</xdr:rowOff>
                  </to>
                </anchor>
              </controlPr>
            </control>
          </mc:Choice>
        </mc:AlternateContent>
        <mc:AlternateContent xmlns:mc="http://schemas.openxmlformats.org/markup-compatibility/2006">
          <mc:Choice Requires="x14">
            <control shapeId="84050" r:id="rId49" name="Option Button 46">
              <controlPr defaultSize="0" autoFill="0" autoLine="0" autoPict="0">
                <anchor moveWithCells="1">
                  <from>
                    <xdr:col>27</xdr:col>
                    <xdr:colOff>95250</xdr:colOff>
                    <xdr:row>40</xdr:row>
                    <xdr:rowOff>171450</xdr:rowOff>
                  </from>
                  <to>
                    <xdr:col>28</xdr:col>
                    <xdr:colOff>107950</xdr:colOff>
                    <xdr:row>42</xdr:row>
                    <xdr:rowOff>19050</xdr:rowOff>
                  </to>
                </anchor>
              </controlPr>
            </control>
          </mc:Choice>
        </mc:AlternateContent>
        <mc:AlternateContent xmlns:mc="http://schemas.openxmlformats.org/markup-compatibility/2006">
          <mc:Choice Requires="x14">
            <control shapeId="84051" r:id="rId50" name="Group Box 47">
              <controlPr defaultSize="0" autoFill="0" autoPict="0">
                <anchor moveWithCells="1">
                  <from>
                    <xdr:col>26</xdr:col>
                    <xdr:colOff>101600</xdr:colOff>
                    <xdr:row>38</xdr:row>
                    <xdr:rowOff>44450</xdr:rowOff>
                  </from>
                  <to>
                    <xdr:col>30</xdr:col>
                    <xdr:colOff>69850</xdr:colOff>
                    <xdr:row>43</xdr:row>
                    <xdr:rowOff>0</xdr:rowOff>
                  </to>
                </anchor>
              </controlPr>
            </control>
          </mc:Choice>
        </mc:AlternateContent>
        <mc:AlternateContent xmlns:mc="http://schemas.openxmlformats.org/markup-compatibility/2006">
          <mc:Choice Requires="x14">
            <control shapeId="84052" r:id="rId51" name="Option Button 48">
              <controlPr defaultSize="0" autoFill="0" autoLine="0" autoPict="0">
                <anchor moveWithCells="1">
                  <from>
                    <xdr:col>35</xdr:col>
                    <xdr:colOff>95250</xdr:colOff>
                    <xdr:row>34</xdr:row>
                    <xdr:rowOff>82550</xdr:rowOff>
                  </from>
                  <to>
                    <xdr:col>37</xdr:col>
                    <xdr:colOff>82550</xdr:colOff>
                    <xdr:row>36</xdr:row>
                    <xdr:rowOff>12700</xdr:rowOff>
                  </to>
                </anchor>
              </controlPr>
            </control>
          </mc:Choice>
        </mc:AlternateContent>
        <mc:AlternateContent xmlns:mc="http://schemas.openxmlformats.org/markup-compatibility/2006">
          <mc:Choice Requires="x14">
            <control shapeId="84053" r:id="rId52" name="Option Button 49">
              <controlPr defaultSize="0" autoFill="0" autoLine="0" autoPict="0">
                <anchor moveWithCells="1">
                  <from>
                    <xdr:col>35</xdr:col>
                    <xdr:colOff>95250</xdr:colOff>
                    <xdr:row>36</xdr:row>
                    <xdr:rowOff>158750</xdr:rowOff>
                  </from>
                  <to>
                    <xdr:col>37</xdr:col>
                    <xdr:colOff>82550</xdr:colOff>
                    <xdr:row>38</xdr:row>
                    <xdr:rowOff>6350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2292</v>
      </c>
      <c r="M1" s="173"/>
      <c r="N1" s="1138" t="s">
        <v>2432</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千代田区・中央区・港区</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地域密着型通所介護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1334567892</v>
      </c>
      <c r="C5" s="1123"/>
      <c r="D5" s="1123"/>
      <c r="E5" s="1123"/>
      <c r="F5" s="1123"/>
      <c r="G5" s="1124" t="s">
        <v>2436</v>
      </c>
      <c r="H5" s="1124"/>
      <c r="I5" s="1124"/>
      <c r="J5" s="1125" t="s">
        <v>5</v>
      </c>
      <c r="K5" s="1125"/>
      <c r="L5" s="1125"/>
      <c r="M5" s="1126" t="s">
        <v>6</v>
      </c>
      <c r="N5" s="1126"/>
      <c r="O5" s="1126"/>
      <c r="P5" s="1127">
        <f>IF(Y5="","",IFERROR(INDEX(【参考】数式用3!$G$3:$I$451,MATCH(M5,【参考】数式用3!$F$3:$F$451,0),MATCH(VLOOKUP(Y5,【参考】数式用3!$J$2:$K$26,2,FALSE),【参考】数式用3!$G$2:$I$2,0)),10))</f>
        <v>10.9</v>
      </c>
      <c r="Q5" s="1128"/>
      <c r="R5" s="1128"/>
      <c r="S5" s="1129" t="s">
        <v>2435</v>
      </c>
      <c r="T5" s="1130"/>
      <c r="U5" s="1130"/>
      <c r="V5" s="1130"/>
      <c r="W5" s="1130"/>
      <c r="X5" s="1131"/>
      <c r="Y5" s="1145" t="s">
        <v>284</v>
      </c>
      <c r="Z5" s="1145"/>
      <c r="AA5" s="1145"/>
      <c r="AB5" s="1145"/>
      <c r="AC5" s="1145"/>
      <c r="AD5" s="1145"/>
      <c r="AE5" s="1151">
        <v>325000</v>
      </c>
      <c r="AF5" s="1152"/>
      <c r="AG5" s="1152"/>
      <c r="AH5" s="1153"/>
      <c r="AI5" s="1151">
        <v>0</v>
      </c>
      <c r="AJ5" s="1152"/>
      <c r="AK5" s="1152"/>
      <c r="AL5" s="1153"/>
      <c r="AM5" s="1154">
        <f>AE5-AI5</f>
        <v>325000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533">
        <v>10</v>
      </c>
      <c r="G15" s="530" t="s">
        <v>2284</v>
      </c>
      <c r="H15" s="1052" t="s">
        <v>2285</v>
      </c>
      <c r="I15" s="1052"/>
      <c r="J15" s="1065"/>
      <c r="K15" s="147">
        <v>7</v>
      </c>
      <c r="L15" s="530" t="s">
        <v>2283</v>
      </c>
      <c r="M15" s="147">
        <v>3</v>
      </c>
      <c r="N15" s="530" t="s">
        <v>2284</v>
      </c>
      <c r="O15" s="530" t="s">
        <v>2286</v>
      </c>
      <c r="P15" s="204">
        <f>(K15*12+M15)-(D15*12+F15)+1</f>
        <v>6</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3"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
      </c>
      <c r="AD20" s="990"/>
      <c r="AE20" s="990"/>
      <c r="AF20" s="990"/>
      <c r="AG20" s="990"/>
      <c r="AH20" s="990"/>
      <c r="AI20" s="191"/>
      <c r="AJ20" s="191"/>
      <c r="AK20" s="990" t="str">
        <f>IF(OR(F15=4,F15=5),"R6.6","R"&amp;D15&amp;"."&amp;F15)&amp;"～R"&amp;K15&amp;"."&amp;M15</f>
        <v>R6.10～R7.3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49999999999999"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49999999999999"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49999999999999"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42" t="s">
        <v>2223</v>
      </c>
      <c r="C40" s="1042"/>
      <c r="D40" s="1042"/>
      <c r="E40" s="1042"/>
      <c r="F40" s="1042"/>
      <c r="G40" s="1043" t="str">
        <f>IFERROR(VLOOKUP(Y5,【参考】数式用!AS5:AT27,2,0),"")</f>
        <v>　サービス提供体制強化加算Ⅰ、Ⅱ、Ⅲイまたはロを算定する。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t="s">
        <v>2271</v>
      </c>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49999999999999"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49999999999999"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074"/>
      <c r="C48" s="1075"/>
      <c r="D48" s="1075"/>
      <c r="E48" s="1075"/>
      <c r="F48" s="1076"/>
      <c r="G48" s="1025" t="str">
        <f>IF(F15=4,"R6.4～R6.5",IF(F15=5,"R6.5",""))</f>
        <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R6.10～R7.3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
      </c>
      <c r="BB48" s="1016"/>
      <c r="BC48" s="1016"/>
      <c r="BD48" s="1016"/>
      <c r="BE48" s="1140" t="str">
        <f>AS48&amp;AW48&amp;BA48</f>
        <v>処遇加算Ⅰ特定加算Ⅱ</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f>IFERROR(ROUNDDOWN(ROUNDDOWN(ROUND(AM5*(VLOOKUP(Y5,【参考】数式用!$A$5:$AB$27,14,FALSE)),0)*P5,0)*AD53*0.5,0),"")</f>
        <v>680160</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
      </c>
      <c r="AD56" s="1140"/>
      <c r="AE56" s="1140"/>
      <c r="AF56" s="1140"/>
      <c r="AG56" s="1140"/>
      <c r="AH56" s="1140"/>
      <c r="AI56" s="250"/>
      <c r="AJ56" s="249"/>
      <c r="AK56" s="1140" t="str">
        <f>IF(OR(F15=4,F15=5),"R6.6","R"&amp;D15&amp;"."&amp;F15)&amp;"～R"&amp;K15&amp;"."&amp;M15</f>
        <v>R6.10～R7.3</v>
      </c>
      <c r="AL56" s="1140"/>
      <c r="AM56" s="1140"/>
      <c r="AN56" s="1140"/>
      <c r="AO56" s="1140"/>
      <c r="AP56" s="1140"/>
      <c r="AQ56" s="245"/>
      <c r="AR56" s="245"/>
      <c r="AS56" s="1164" t="s">
        <v>2420</v>
      </c>
      <c r="AT56" s="1164"/>
      <c r="AU56" s="1164"/>
      <c r="AV56" s="1164"/>
      <c r="AW56" s="1164" t="s">
        <v>2419</v>
      </c>
      <c r="AX56" s="1164"/>
      <c r="AY56" s="1164"/>
      <c r="AZ56" s="1164"/>
    </row>
    <row r="57" spans="2:86" ht="16" customHeight="1">
      <c r="U57" s="1015" t="s">
        <v>2203</v>
      </c>
      <c r="V57" s="1015"/>
      <c r="W57" s="1015"/>
      <c r="X57" s="1015"/>
      <c r="Y57" s="1015"/>
      <c r="Z57" s="527" t="str">
        <f>IF(AND(B9&lt;&gt;"処遇加算なし",F15=4),IF(V21="✓",1,IF(V22="✓",2,"")),"")</f>
        <v/>
      </c>
      <c r="AA57" s="245"/>
      <c r="AB57" s="249"/>
      <c r="AC57" s="1015" t="s">
        <v>2203</v>
      </c>
      <c r="AD57" s="1015"/>
      <c r="AE57" s="1015"/>
      <c r="AF57" s="1015"/>
      <c r="AG57" s="1015"/>
      <c r="AH57" s="534">
        <f>IF(AND(F15&lt;&gt;4,F15&lt;&gt;5),0,IF(AT8="○",1,0))</f>
        <v>0</v>
      </c>
      <c r="AI57" s="253"/>
      <c r="AJ57" s="249"/>
      <c r="AK57" s="1015" t="s">
        <v>2203</v>
      </c>
      <c r="AL57" s="1015"/>
      <c r="AM57" s="1015"/>
      <c r="AN57" s="1015"/>
      <c r="AO57" s="1015"/>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6"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534">
        <f>IF(AND(F15&lt;&gt;4,F15&lt;&gt;5),0,IF(AU8="○",1,3))</f>
        <v>0</v>
      </c>
      <c r="AI58" s="253"/>
      <c r="AJ58" s="249"/>
      <c r="AK58" s="1139" t="s">
        <v>2204</v>
      </c>
      <c r="AL58" s="1139"/>
      <c r="AM58" s="1139"/>
      <c r="AN58" s="1139"/>
      <c r="AO58" s="1139"/>
      <c r="AP58" s="170">
        <v>2</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6"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534">
        <f>IF(AND(F15&lt;&gt;4,F15&lt;&gt;5),0,IF(AV8="○",1,3))</f>
        <v>0</v>
      </c>
      <c r="AI59" s="253"/>
      <c r="AJ59" s="249"/>
      <c r="AK59" s="1139" t="s">
        <v>2205</v>
      </c>
      <c r="AL59" s="1139"/>
      <c r="AM59" s="1139"/>
      <c r="AN59" s="1139"/>
      <c r="AO59" s="1139"/>
      <c r="AP59" s="170">
        <v>2</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6" customHeight="1">
      <c r="U60" s="1139" t="s">
        <v>2206</v>
      </c>
      <c r="V60" s="1139"/>
      <c r="W60" s="1139"/>
      <c r="X60" s="1139"/>
      <c r="Y60" s="1139"/>
      <c r="Z60" s="527" t="str">
        <f>IF(AND(B9&lt;&gt;"処遇加算なし",F15=4),IF(V32="✓",1,IF(V33="✓",2,"")),"")</f>
        <v/>
      </c>
      <c r="AA60" s="245"/>
      <c r="AB60" s="249"/>
      <c r="AC60" s="1139" t="s">
        <v>2206</v>
      </c>
      <c r="AD60" s="1139"/>
      <c r="AE60" s="1139"/>
      <c r="AF60" s="1139"/>
      <c r="AG60" s="1139"/>
      <c r="AH60" s="534">
        <f>IF(AND(F15&lt;&gt;4,F15&lt;&gt;5),0,IF(AW8="○",1,3))</f>
        <v>0</v>
      </c>
      <c r="AI60" s="253"/>
      <c r="AJ60" s="249"/>
      <c r="AK60" s="1139" t="s">
        <v>2206</v>
      </c>
      <c r="AL60" s="1139"/>
      <c r="AM60" s="1139"/>
      <c r="AN60" s="1139"/>
      <c r="AO60" s="1139"/>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6" customHeight="1">
      <c r="U61" s="1139" t="s">
        <v>2207</v>
      </c>
      <c r="V61" s="1139"/>
      <c r="W61" s="1139"/>
      <c r="X61" s="1139"/>
      <c r="Y61" s="1139"/>
      <c r="Z61" s="527" t="str">
        <f>IF(AND(B9&lt;&gt;"処遇加算なし",F15=4),IF(V36="✓",1,IF(V37="✓",2,"")),"")</f>
        <v/>
      </c>
      <c r="AA61" s="245"/>
      <c r="AB61" s="249"/>
      <c r="AC61" s="1139" t="s">
        <v>2207</v>
      </c>
      <c r="AD61" s="1139"/>
      <c r="AE61" s="1139"/>
      <c r="AF61" s="1139"/>
      <c r="AG61" s="1139"/>
      <c r="AH61" s="534">
        <f>IF(AND(F15&lt;&gt;4,F15&lt;&gt;5),0,IF(AX8="○",1,2))</f>
        <v>0</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6" customHeight="1">
      <c r="U62" s="1139" t="s">
        <v>2208</v>
      </c>
      <c r="V62" s="1139"/>
      <c r="W62" s="1139"/>
      <c r="X62" s="1139"/>
      <c r="Y62" s="1139"/>
      <c r="Z62" s="527" t="str">
        <f>IF(AND(B9&lt;&gt;"処遇加算なし",F15=4),IF(V40="✓",1,IF(V41="✓",2,"")),"")</f>
        <v/>
      </c>
      <c r="AA62" s="245"/>
      <c r="AB62" s="249"/>
      <c r="AC62" s="1139" t="s">
        <v>2208</v>
      </c>
      <c r="AD62" s="1139"/>
      <c r="AE62" s="1139"/>
      <c r="AF62" s="1139"/>
      <c r="AG62" s="1139"/>
      <c r="AH62" s="534">
        <f>IF(AND(F15&lt;&gt;4,F15&lt;&gt;5),0,IF(AY8="○",1,2))</f>
        <v>0</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6" customHeight="1">
      <c r="U63" s="1015" t="s">
        <v>2209</v>
      </c>
      <c r="V63" s="1015"/>
      <c r="W63" s="1015"/>
      <c r="X63" s="1015"/>
      <c r="Y63" s="1015"/>
      <c r="Z63" s="527" t="str">
        <f>IF(AND(B9&lt;&gt;"処遇加算なし",F15=4),IF(V44="✓",1,IF(V45="✓",2,"")),"")</f>
        <v/>
      </c>
      <c r="AA63" s="245"/>
      <c r="AB63" s="249"/>
      <c r="AC63" s="1015" t="s">
        <v>2209</v>
      </c>
      <c r="AD63" s="1015"/>
      <c r="AE63" s="1015"/>
      <c r="AF63" s="1015"/>
      <c r="AG63" s="1015"/>
      <c r="AH63" s="534">
        <f>IF(AND(F15&lt;&gt;4,F15&lt;&gt;5),0,IF(AZ8="○",1,2))</f>
        <v>0</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SUM(事業所個票３!BU51)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RnDVoZhSDsCQFDpNo6vYhiN6GjatPsn0vJbJA22q/bFbIn2PdV7eUZDUB8DWoqDUoQCt1VZIK0YqqhGIx02o/Q==" saltValue="kGidHE3Dm804MuO1Vdj3c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95250</xdr:colOff>
                    <xdr:row>20</xdr:row>
                    <xdr:rowOff>12700</xdr:rowOff>
                  </from>
                  <to>
                    <xdr:col>29</xdr:col>
                    <xdr:colOff>82550</xdr:colOff>
                    <xdr:row>21</xdr:row>
                    <xdr:rowOff>6350</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95250</xdr:colOff>
                    <xdr:row>21</xdr:row>
                    <xdr:rowOff>6350</xdr:rowOff>
                  </from>
                  <to>
                    <xdr:col>29</xdr:col>
                    <xdr:colOff>82550</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88900</xdr:colOff>
                    <xdr:row>23</xdr:row>
                    <xdr:rowOff>6350</xdr:rowOff>
                  </from>
                  <to>
                    <xdr:col>29</xdr:col>
                    <xdr:colOff>76200</xdr:colOff>
                    <xdr:row>23</xdr:row>
                    <xdr:rowOff>152400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88900</xdr:colOff>
                    <xdr:row>24</xdr:row>
                    <xdr:rowOff>19050</xdr:rowOff>
                  </from>
                  <to>
                    <xdr:col>29</xdr:col>
                    <xdr:colOff>76200</xdr:colOff>
                    <xdr:row>24</xdr:row>
                    <xdr:rowOff>165100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88900</xdr:colOff>
                    <xdr:row>25</xdr:row>
                    <xdr:rowOff>0</xdr:rowOff>
                  </from>
                  <to>
                    <xdr:col>29</xdr:col>
                    <xdr:colOff>76200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88900</xdr:colOff>
                    <xdr:row>27</xdr:row>
                    <xdr:rowOff>6350</xdr:rowOff>
                  </from>
                  <to>
                    <xdr:col>29</xdr:col>
                    <xdr:colOff>76200</xdr:colOff>
                    <xdr:row>27</xdr:row>
                    <xdr:rowOff>152400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88900</xdr:colOff>
                    <xdr:row>28</xdr:row>
                    <xdr:rowOff>19050</xdr:rowOff>
                  </from>
                  <to>
                    <xdr:col>29</xdr:col>
                    <xdr:colOff>76200</xdr:colOff>
                    <xdr:row>28</xdr:row>
                    <xdr:rowOff>158750</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88900</xdr:colOff>
                    <xdr:row>29</xdr:row>
                    <xdr:rowOff>6350</xdr:rowOff>
                  </from>
                  <to>
                    <xdr:col>29</xdr:col>
                    <xdr:colOff>76200</xdr:colOff>
                    <xdr:row>29</xdr:row>
                    <xdr:rowOff>139700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88900</xdr:colOff>
                    <xdr:row>42</xdr:row>
                    <xdr:rowOff>95250</xdr:rowOff>
                  </from>
                  <to>
                    <xdr:col>29</xdr:col>
                    <xdr:colOff>69850</xdr:colOff>
                    <xdr:row>44</xdr:row>
                    <xdr:rowOff>19050</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88900</xdr:colOff>
                    <xdr:row>43</xdr:row>
                    <xdr:rowOff>139700</xdr:rowOff>
                  </from>
                  <to>
                    <xdr:col>29</xdr:col>
                    <xdr:colOff>69850</xdr:colOff>
                    <xdr:row>45</xdr:row>
                    <xdr:rowOff>6350</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88900</xdr:colOff>
                    <xdr:row>43</xdr:row>
                    <xdr:rowOff>12700</xdr:rowOff>
                  </from>
                  <to>
                    <xdr:col>37</xdr:col>
                    <xdr:colOff>76200</xdr:colOff>
                    <xdr:row>43</xdr:row>
                    <xdr:rowOff>133350</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88900</xdr:colOff>
                    <xdr:row>44</xdr:row>
                    <xdr:rowOff>12700</xdr:rowOff>
                  </from>
                  <to>
                    <xdr:col>37</xdr:col>
                    <xdr:colOff>76200</xdr:colOff>
                    <xdr:row>44</xdr:row>
                    <xdr:rowOff>120650</xdr:rowOff>
                  </to>
                </anchor>
              </controlPr>
            </control>
          </mc:Choice>
        </mc:AlternateContent>
        <mc:AlternateContent xmlns:mc="http://schemas.openxmlformats.org/markup-compatibility/2006">
          <mc:Choice Requires="x14">
            <control shapeId="84992" r:id="rId16" name="Group Box 13">
              <controlPr defaultSize="0" autoFill="0" autoPict="0">
                <anchor moveWithCells="1">
                  <from>
                    <xdr:col>27</xdr:col>
                    <xdr:colOff>69850</xdr:colOff>
                    <xdr:row>20</xdr:row>
                    <xdr:rowOff>6350</xdr:rowOff>
                  </from>
                  <to>
                    <xdr:col>29</xdr:col>
                    <xdr:colOff>57150</xdr:colOff>
                    <xdr:row>22</xdr:row>
                    <xdr:rowOff>63500</xdr:rowOff>
                  </to>
                </anchor>
              </controlPr>
            </control>
          </mc:Choice>
        </mc:AlternateContent>
        <mc:AlternateContent xmlns:mc="http://schemas.openxmlformats.org/markup-compatibility/2006">
          <mc:Choice Requires="x14">
            <control shapeId="85042" r:id="rId17" name="Group Box 14">
              <controlPr defaultSize="0" autoFill="0" autoPict="0">
                <anchor moveWithCells="1">
                  <from>
                    <xdr:col>27</xdr:col>
                    <xdr:colOff>25400</xdr:colOff>
                    <xdr:row>22</xdr:row>
                    <xdr:rowOff>88900</xdr:rowOff>
                  </from>
                  <to>
                    <xdr:col>30</xdr:col>
                    <xdr:colOff>38100</xdr:colOff>
                    <xdr:row>27</xdr:row>
                    <xdr:rowOff>19050</xdr:rowOff>
                  </to>
                </anchor>
              </controlPr>
            </control>
          </mc:Choice>
        </mc:AlternateContent>
        <mc:AlternateContent xmlns:mc="http://schemas.openxmlformats.org/markup-compatibility/2006">
          <mc:Choice Requires="x14">
            <control shapeId="85043" r:id="rId18" name="Group Box 15">
              <controlPr defaultSize="0" autoFill="0" autoPict="0">
                <anchor moveWithCells="1">
                  <from>
                    <xdr:col>27</xdr:col>
                    <xdr:colOff>12700</xdr:colOff>
                    <xdr:row>26</xdr:row>
                    <xdr:rowOff>69850</xdr:rowOff>
                  </from>
                  <to>
                    <xdr:col>30</xdr:col>
                    <xdr:colOff>38100</xdr:colOff>
                    <xdr:row>30</xdr:row>
                    <xdr:rowOff>82550</xdr:rowOff>
                  </to>
                </anchor>
              </controlPr>
            </control>
          </mc:Choice>
        </mc:AlternateContent>
        <mc:AlternateContent xmlns:mc="http://schemas.openxmlformats.org/markup-compatibility/2006">
          <mc:Choice Requires="x14">
            <control shapeId="85044" r:id="rId19" name="Group Box 16">
              <controlPr defaultSize="0" autoFill="0" autoPict="0">
                <anchor moveWithCells="1">
                  <from>
                    <xdr:col>27</xdr:col>
                    <xdr:colOff>12700</xdr:colOff>
                    <xdr:row>30</xdr:row>
                    <xdr:rowOff>82550</xdr:rowOff>
                  </from>
                  <to>
                    <xdr:col>30</xdr:col>
                    <xdr:colOff>38100</xdr:colOff>
                    <xdr:row>34</xdr:row>
                    <xdr:rowOff>63500</xdr:rowOff>
                  </to>
                </anchor>
              </controlPr>
            </control>
          </mc:Choice>
        </mc:AlternateContent>
        <mc:AlternateContent xmlns:mc="http://schemas.openxmlformats.org/markup-compatibility/2006">
          <mc:Choice Requires="x14">
            <control shapeId="85045" r:id="rId20" name="Option Button 17">
              <controlPr defaultSize="0" autoFill="0" autoLine="0" autoPict="0">
                <anchor moveWithCells="1">
                  <from>
                    <xdr:col>27</xdr:col>
                    <xdr:colOff>88900</xdr:colOff>
                    <xdr:row>31</xdr:row>
                    <xdr:rowOff>6350</xdr:rowOff>
                  </from>
                  <to>
                    <xdr:col>29</xdr:col>
                    <xdr:colOff>76200</xdr:colOff>
                    <xdr:row>32</xdr:row>
                    <xdr:rowOff>6350</xdr:rowOff>
                  </to>
                </anchor>
              </controlPr>
            </control>
          </mc:Choice>
        </mc:AlternateContent>
        <mc:AlternateContent xmlns:mc="http://schemas.openxmlformats.org/markup-compatibility/2006">
          <mc:Choice Requires="x14">
            <control shapeId="85046" r:id="rId21" name="Option Button 18">
              <controlPr defaultSize="0" autoFill="0" autoLine="0" autoPict="0">
                <anchor moveWithCells="1">
                  <from>
                    <xdr:col>27</xdr:col>
                    <xdr:colOff>88900</xdr:colOff>
                    <xdr:row>32</xdr:row>
                    <xdr:rowOff>31750</xdr:rowOff>
                  </from>
                  <to>
                    <xdr:col>29</xdr:col>
                    <xdr:colOff>76200</xdr:colOff>
                    <xdr:row>32</xdr:row>
                    <xdr:rowOff>152400</xdr:rowOff>
                  </to>
                </anchor>
              </controlPr>
            </control>
          </mc:Choice>
        </mc:AlternateContent>
        <mc:AlternateContent xmlns:mc="http://schemas.openxmlformats.org/markup-compatibility/2006">
          <mc:Choice Requires="x14">
            <control shapeId="85047" r:id="rId22" name="Option Button 19">
              <controlPr defaultSize="0" autoFill="0" autoLine="0" autoPict="0">
                <anchor moveWithCells="1">
                  <from>
                    <xdr:col>27</xdr:col>
                    <xdr:colOff>88900</xdr:colOff>
                    <xdr:row>33</xdr:row>
                    <xdr:rowOff>6350</xdr:rowOff>
                  </from>
                  <to>
                    <xdr:col>29</xdr:col>
                    <xdr:colOff>76200</xdr:colOff>
                    <xdr:row>34</xdr:row>
                    <xdr:rowOff>0</xdr:rowOff>
                  </to>
                </anchor>
              </controlPr>
            </control>
          </mc:Choice>
        </mc:AlternateContent>
        <mc:AlternateContent xmlns:mc="http://schemas.openxmlformats.org/markup-compatibility/2006">
          <mc:Choice Requires="x14">
            <control shapeId="85048" r:id="rId23" name="Group Box 20">
              <controlPr defaultSize="0" autoFill="0" autoPict="0">
                <anchor moveWithCells="1">
                  <from>
                    <xdr:col>26</xdr:col>
                    <xdr:colOff>95250</xdr:colOff>
                    <xdr:row>34</xdr:row>
                    <xdr:rowOff>25400</xdr:rowOff>
                  </from>
                  <to>
                    <xdr:col>30</xdr:col>
                    <xdr:colOff>114300</xdr:colOff>
                    <xdr:row>38</xdr:row>
                    <xdr:rowOff>63500</xdr:rowOff>
                  </to>
                </anchor>
              </controlPr>
            </control>
          </mc:Choice>
        </mc:AlternateContent>
        <mc:AlternateContent xmlns:mc="http://schemas.openxmlformats.org/markup-compatibility/2006">
          <mc:Choice Requires="x14">
            <control shapeId="85049" r:id="rId24" name="Group Box 21">
              <controlPr defaultSize="0" autoFill="0" autoPict="0">
                <anchor moveWithCells="1">
                  <from>
                    <xdr:col>27</xdr:col>
                    <xdr:colOff>57150</xdr:colOff>
                    <xdr:row>42</xdr:row>
                    <xdr:rowOff>57150</xdr:rowOff>
                  </from>
                  <to>
                    <xdr:col>29</xdr:col>
                    <xdr:colOff>101600</xdr:colOff>
                    <xdr:row>45</xdr:row>
                    <xdr:rowOff>69850</xdr:rowOff>
                  </to>
                </anchor>
              </controlPr>
            </control>
          </mc:Choice>
        </mc:AlternateContent>
        <mc:AlternateContent xmlns:mc="http://schemas.openxmlformats.org/markup-compatibility/2006">
          <mc:Choice Requires="x14">
            <control shapeId="85050" r:id="rId25" name="Group Box 22">
              <controlPr defaultSize="0" autoFill="0" autoPict="0">
                <anchor moveWithCells="1">
                  <from>
                    <xdr:col>35</xdr:col>
                    <xdr:colOff>25400</xdr:colOff>
                    <xdr:row>26</xdr:row>
                    <xdr:rowOff>88900</xdr:rowOff>
                  </from>
                  <to>
                    <xdr:col>38</xdr:col>
                    <xdr:colOff>50800</xdr:colOff>
                    <xdr:row>31</xdr:row>
                    <xdr:rowOff>19050</xdr:rowOff>
                  </to>
                </anchor>
              </controlPr>
            </control>
          </mc:Choice>
        </mc:AlternateContent>
        <mc:AlternateContent xmlns:mc="http://schemas.openxmlformats.org/markup-compatibility/2006">
          <mc:Choice Requires="x14">
            <control shapeId="85051" r:id="rId26" name="Group Box 23">
              <controlPr defaultSize="0" autoFill="0" autoPict="0">
                <anchor moveWithCells="1">
                  <from>
                    <xdr:col>35</xdr:col>
                    <xdr:colOff>12700</xdr:colOff>
                    <xdr:row>30</xdr:row>
                    <xdr:rowOff>76200</xdr:rowOff>
                  </from>
                  <to>
                    <xdr:col>39</xdr:col>
                    <xdr:colOff>25400</xdr:colOff>
                    <xdr:row>34</xdr:row>
                    <xdr:rowOff>38100</xdr:rowOff>
                  </to>
                </anchor>
              </controlPr>
            </control>
          </mc:Choice>
        </mc:AlternateContent>
        <mc:AlternateContent xmlns:mc="http://schemas.openxmlformats.org/markup-compatibility/2006">
          <mc:Choice Requires="x14">
            <control shapeId="85052" r:id="rId27" name="Group Box 24">
              <controlPr defaultSize="0" autoFill="0" autoPict="0">
                <anchor moveWithCells="1">
                  <from>
                    <xdr:col>34</xdr:col>
                    <xdr:colOff>76200</xdr:colOff>
                    <xdr:row>33</xdr:row>
                    <xdr:rowOff>120650</xdr:rowOff>
                  </from>
                  <to>
                    <xdr:col>38</xdr:col>
                    <xdr:colOff>82550</xdr:colOff>
                    <xdr:row>38</xdr:row>
                    <xdr:rowOff>57150</xdr:rowOff>
                  </to>
                </anchor>
              </controlPr>
            </control>
          </mc:Choice>
        </mc:AlternateContent>
        <mc:AlternateContent xmlns:mc="http://schemas.openxmlformats.org/markup-compatibility/2006">
          <mc:Choice Requires="x14">
            <control shapeId="85053" r:id="rId28" name="Group Box 25">
              <controlPr defaultSize="0" autoFill="0" autoPict="0">
                <anchor moveWithCells="1">
                  <from>
                    <xdr:col>35</xdr:col>
                    <xdr:colOff>19050</xdr:colOff>
                    <xdr:row>38</xdr:row>
                    <xdr:rowOff>69850</xdr:rowOff>
                  </from>
                  <to>
                    <xdr:col>38</xdr:col>
                    <xdr:colOff>107950</xdr:colOff>
                    <xdr:row>41</xdr:row>
                    <xdr:rowOff>133350</xdr:rowOff>
                  </to>
                </anchor>
              </controlPr>
            </control>
          </mc:Choice>
        </mc:AlternateContent>
        <mc:AlternateContent xmlns:mc="http://schemas.openxmlformats.org/markup-compatibility/2006">
          <mc:Choice Requires="x14">
            <control shapeId="85054" r:id="rId29" name="Group Box 26">
              <controlPr defaultSize="0" autoFill="0" autoPict="0">
                <anchor moveWithCells="1">
                  <from>
                    <xdr:col>35</xdr:col>
                    <xdr:colOff>38100</xdr:colOff>
                    <xdr:row>42</xdr:row>
                    <xdr:rowOff>95250</xdr:rowOff>
                  </from>
                  <to>
                    <xdr:col>38</xdr:col>
                    <xdr:colOff>38100</xdr:colOff>
                    <xdr:row>46</xdr:row>
                    <xdr:rowOff>44450</xdr:rowOff>
                  </to>
                </anchor>
              </controlPr>
            </control>
          </mc:Choice>
        </mc:AlternateContent>
        <mc:AlternateContent xmlns:mc="http://schemas.openxmlformats.org/markup-compatibility/2006">
          <mc:Choice Requires="x14">
            <control shapeId="85055" r:id="rId30" name="Group Box 27">
              <controlPr defaultSize="0" autoFill="0" autoPict="0">
                <anchor moveWithCells="1">
                  <from>
                    <xdr:col>27</xdr:col>
                    <xdr:colOff>25400</xdr:colOff>
                    <xdr:row>19</xdr:row>
                    <xdr:rowOff>107950</xdr:rowOff>
                  </from>
                  <to>
                    <xdr:col>30</xdr:col>
                    <xdr:colOff>25400</xdr:colOff>
                    <xdr:row>23</xdr:row>
                    <xdr:rowOff>57150</xdr:rowOff>
                  </to>
                </anchor>
              </controlPr>
            </control>
          </mc:Choice>
        </mc:AlternateContent>
        <mc:AlternateContent xmlns:mc="http://schemas.openxmlformats.org/markup-compatibility/2006">
          <mc:Choice Requires="x14">
            <control shapeId="85056" r:id="rId31" name="Group Box 28">
              <controlPr defaultSize="0" autoFill="0" autoPict="0">
                <anchor moveWithCells="1">
                  <from>
                    <xdr:col>35</xdr:col>
                    <xdr:colOff>38100</xdr:colOff>
                    <xdr:row>19</xdr:row>
                    <xdr:rowOff>114300</xdr:rowOff>
                  </from>
                  <to>
                    <xdr:col>38</xdr:col>
                    <xdr:colOff>44450</xdr:colOff>
                    <xdr:row>23</xdr:row>
                    <xdr:rowOff>57150</xdr:rowOff>
                  </to>
                </anchor>
              </controlPr>
            </control>
          </mc:Choice>
        </mc:AlternateContent>
        <mc:AlternateContent xmlns:mc="http://schemas.openxmlformats.org/markup-compatibility/2006">
          <mc:Choice Requires="x14">
            <control shapeId="85057" r:id="rId32" name="Group Box 29">
              <controlPr defaultSize="0" autoFill="0" autoPict="0">
                <anchor moveWithCells="1">
                  <from>
                    <xdr:col>35</xdr:col>
                    <xdr:colOff>44450</xdr:colOff>
                    <xdr:row>22</xdr:row>
                    <xdr:rowOff>63500</xdr:rowOff>
                  </from>
                  <to>
                    <xdr:col>38</xdr:col>
                    <xdr:colOff>38100</xdr:colOff>
                    <xdr:row>27</xdr:row>
                    <xdr:rowOff>25400</xdr:rowOff>
                  </to>
                </anchor>
              </controlPr>
            </control>
          </mc:Choice>
        </mc:AlternateContent>
        <mc:AlternateContent xmlns:mc="http://schemas.openxmlformats.org/markup-compatibility/2006">
          <mc:Choice Requires="x14">
            <control shapeId="85058" r:id="rId33" name="Option Button 30">
              <controlPr defaultSize="0" autoFill="0" autoLine="0" autoPict="0">
                <anchor moveWithCells="1">
                  <from>
                    <xdr:col>35</xdr:col>
                    <xdr:colOff>88900</xdr:colOff>
                    <xdr:row>39</xdr:row>
                    <xdr:rowOff>0</xdr:rowOff>
                  </from>
                  <to>
                    <xdr:col>37</xdr:col>
                    <xdr:colOff>25400</xdr:colOff>
                    <xdr:row>39</xdr:row>
                    <xdr:rowOff>139700</xdr:rowOff>
                  </to>
                </anchor>
              </controlPr>
            </control>
          </mc:Choice>
        </mc:AlternateContent>
        <mc:AlternateContent xmlns:mc="http://schemas.openxmlformats.org/markup-compatibility/2006">
          <mc:Choice Requires="x14">
            <control shapeId="85059" r:id="rId34" name="Option Button 31">
              <controlPr defaultSize="0" autoFill="0" autoLine="0" autoPict="0">
                <anchor moveWithCells="1">
                  <from>
                    <xdr:col>35</xdr:col>
                    <xdr:colOff>88900</xdr:colOff>
                    <xdr:row>40</xdr:row>
                    <xdr:rowOff>184150</xdr:rowOff>
                  </from>
                  <to>
                    <xdr:col>37</xdr:col>
                    <xdr:colOff>19050</xdr:colOff>
                    <xdr:row>41</xdr:row>
                    <xdr:rowOff>133350</xdr:rowOff>
                  </to>
                </anchor>
              </controlPr>
            </control>
          </mc:Choice>
        </mc:AlternateContent>
        <mc:AlternateContent xmlns:mc="http://schemas.openxmlformats.org/markup-compatibility/2006">
          <mc:Choice Requires="x14">
            <control shapeId="85060" r:id="rId35" name="Option Button 32">
              <controlPr defaultSize="0" autoFill="0" autoLine="0" autoPict="0">
                <anchor moveWithCells="1" sizeWithCells="1">
                  <from>
                    <xdr:col>35</xdr:col>
                    <xdr:colOff>88900</xdr:colOff>
                    <xdr:row>20</xdr:row>
                    <xdr:rowOff>0</xdr:rowOff>
                  </from>
                  <to>
                    <xdr:col>37</xdr:col>
                    <xdr:colOff>76200</xdr:colOff>
                    <xdr:row>21</xdr:row>
                    <xdr:rowOff>0</xdr:rowOff>
                  </to>
                </anchor>
              </controlPr>
            </control>
          </mc:Choice>
        </mc:AlternateContent>
        <mc:AlternateContent xmlns:mc="http://schemas.openxmlformats.org/markup-compatibility/2006">
          <mc:Choice Requires="x14">
            <control shapeId="85061" r:id="rId36" name="Option Button 33">
              <controlPr defaultSize="0" autoFill="0" autoLine="0" autoPict="0">
                <anchor moveWithCells="1" sizeWithCells="1">
                  <from>
                    <xdr:col>35</xdr:col>
                    <xdr:colOff>88900</xdr:colOff>
                    <xdr:row>21</xdr:row>
                    <xdr:rowOff>0</xdr:rowOff>
                  </from>
                  <to>
                    <xdr:col>37</xdr:col>
                    <xdr:colOff>76200</xdr:colOff>
                    <xdr:row>22</xdr:row>
                    <xdr:rowOff>0</xdr:rowOff>
                  </to>
                </anchor>
              </controlPr>
            </control>
          </mc:Choice>
        </mc:AlternateContent>
        <mc:AlternateContent xmlns:mc="http://schemas.openxmlformats.org/markup-compatibility/2006">
          <mc:Choice Requires="x14">
            <control shapeId="85062" r:id="rId37" name="Option Button 34">
              <controlPr defaultSize="0" autoFill="0" autoLine="0" autoPict="0">
                <anchor moveWithCells="1" sizeWithCells="1">
                  <from>
                    <xdr:col>35</xdr:col>
                    <xdr:colOff>88900</xdr:colOff>
                    <xdr:row>23</xdr:row>
                    <xdr:rowOff>12700</xdr:rowOff>
                  </from>
                  <to>
                    <xdr:col>37</xdr:col>
                    <xdr:colOff>76200</xdr:colOff>
                    <xdr:row>23</xdr:row>
                    <xdr:rowOff>146050</xdr:rowOff>
                  </to>
                </anchor>
              </controlPr>
            </control>
          </mc:Choice>
        </mc:AlternateContent>
        <mc:AlternateContent xmlns:mc="http://schemas.openxmlformats.org/markup-compatibility/2006">
          <mc:Choice Requires="x14">
            <control shapeId="85063" r:id="rId38" name="Option Button 35">
              <controlPr defaultSize="0" autoFill="0" autoLine="0" autoPict="0">
                <anchor moveWithCells="1" sizeWithCells="1">
                  <from>
                    <xdr:col>35</xdr:col>
                    <xdr:colOff>88900</xdr:colOff>
                    <xdr:row>24</xdr:row>
                    <xdr:rowOff>19050</xdr:rowOff>
                  </from>
                  <to>
                    <xdr:col>37</xdr:col>
                    <xdr:colOff>76200</xdr:colOff>
                    <xdr:row>24</xdr:row>
                    <xdr:rowOff>158750</xdr:rowOff>
                  </to>
                </anchor>
              </controlPr>
            </control>
          </mc:Choice>
        </mc:AlternateContent>
        <mc:AlternateContent xmlns:mc="http://schemas.openxmlformats.org/markup-compatibility/2006">
          <mc:Choice Requires="x14">
            <control shapeId="85064" r:id="rId39" name="Option Button 36">
              <controlPr defaultSize="0" autoFill="0" autoLine="0" autoPict="0">
                <anchor moveWithCells="1" sizeWithCells="1">
                  <from>
                    <xdr:col>35</xdr:col>
                    <xdr:colOff>88900</xdr:colOff>
                    <xdr:row>25</xdr:row>
                    <xdr:rowOff>6350</xdr:rowOff>
                  </from>
                  <to>
                    <xdr:col>37</xdr:col>
                    <xdr:colOff>19050</xdr:colOff>
                    <xdr:row>25</xdr:row>
                    <xdr:rowOff>139700</xdr:rowOff>
                  </to>
                </anchor>
              </controlPr>
            </control>
          </mc:Choice>
        </mc:AlternateContent>
        <mc:AlternateContent xmlns:mc="http://schemas.openxmlformats.org/markup-compatibility/2006">
          <mc:Choice Requires="x14">
            <control shapeId="85065" r:id="rId40" name="Option Button 37">
              <controlPr defaultSize="0" autoFill="0" autoLine="0" autoPict="0">
                <anchor moveWithCells="1" sizeWithCells="1">
                  <from>
                    <xdr:col>35</xdr:col>
                    <xdr:colOff>88900</xdr:colOff>
                    <xdr:row>27</xdr:row>
                    <xdr:rowOff>6350</xdr:rowOff>
                  </from>
                  <to>
                    <xdr:col>37</xdr:col>
                    <xdr:colOff>76200</xdr:colOff>
                    <xdr:row>27</xdr:row>
                    <xdr:rowOff>146050</xdr:rowOff>
                  </to>
                </anchor>
              </controlPr>
            </control>
          </mc:Choice>
        </mc:AlternateContent>
        <mc:AlternateContent xmlns:mc="http://schemas.openxmlformats.org/markup-compatibility/2006">
          <mc:Choice Requires="x14">
            <control shapeId="85066" r:id="rId41" name="Option Button 38">
              <controlPr defaultSize="0" autoFill="0" autoLine="0" autoPict="0">
                <anchor moveWithCells="1" sizeWithCells="1">
                  <from>
                    <xdr:col>35</xdr:col>
                    <xdr:colOff>88900</xdr:colOff>
                    <xdr:row>28</xdr:row>
                    <xdr:rowOff>19050</xdr:rowOff>
                  </from>
                  <to>
                    <xdr:col>37</xdr:col>
                    <xdr:colOff>76200</xdr:colOff>
                    <xdr:row>28</xdr:row>
                    <xdr:rowOff>146050</xdr:rowOff>
                  </to>
                </anchor>
              </controlPr>
            </control>
          </mc:Choice>
        </mc:AlternateContent>
        <mc:AlternateContent xmlns:mc="http://schemas.openxmlformats.org/markup-compatibility/2006">
          <mc:Choice Requires="x14">
            <control shapeId="85067" r:id="rId42" name="Option Button 39">
              <controlPr defaultSize="0" autoFill="0" autoLine="0" autoPict="0">
                <anchor moveWithCells="1" sizeWithCells="1">
                  <from>
                    <xdr:col>35</xdr:col>
                    <xdr:colOff>88900</xdr:colOff>
                    <xdr:row>28</xdr:row>
                    <xdr:rowOff>171450</xdr:rowOff>
                  </from>
                  <to>
                    <xdr:col>37</xdr:col>
                    <xdr:colOff>69850</xdr:colOff>
                    <xdr:row>30</xdr:row>
                    <xdr:rowOff>0</xdr:rowOff>
                  </to>
                </anchor>
              </controlPr>
            </control>
          </mc:Choice>
        </mc:AlternateContent>
        <mc:AlternateContent xmlns:mc="http://schemas.openxmlformats.org/markup-compatibility/2006">
          <mc:Choice Requires="x14">
            <control shapeId="85068" r:id="rId43" name="Option Button 40">
              <controlPr defaultSize="0" autoFill="0" autoLine="0" autoPict="0">
                <anchor moveWithCells="1" sizeWithCells="1">
                  <from>
                    <xdr:col>35</xdr:col>
                    <xdr:colOff>88900</xdr:colOff>
                    <xdr:row>31</xdr:row>
                    <xdr:rowOff>6350</xdr:rowOff>
                  </from>
                  <to>
                    <xdr:col>37</xdr:col>
                    <xdr:colOff>76200</xdr:colOff>
                    <xdr:row>32</xdr:row>
                    <xdr:rowOff>0</xdr:rowOff>
                  </to>
                </anchor>
              </controlPr>
            </control>
          </mc:Choice>
        </mc:AlternateContent>
        <mc:AlternateContent xmlns:mc="http://schemas.openxmlformats.org/markup-compatibility/2006">
          <mc:Choice Requires="x14">
            <control shapeId="85069" r:id="rId44" name="Option Button 41">
              <controlPr defaultSize="0" autoFill="0" autoLine="0" autoPict="0">
                <anchor moveWithCells="1" sizeWithCells="1">
                  <from>
                    <xdr:col>35</xdr:col>
                    <xdr:colOff>88900</xdr:colOff>
                    <xdr:row>32</xdr:row>
                    <xdr:rowOff>31750</xdr:rowOff>
                  </from>
                  <to>
                    <xdr:col>37</xdr:col>
                    <xdr:colOff>76200</xdr:colOff>
                    <xdr:row>32</xdr:row>
                    <xdr:rowOff>139700</xdr:rowOff>
                  </to>
                </anchor>
              </controlPr>
            </control>
          </mc:Choice>
        </mc:AlternateContent>
        <mc:AlternateContent xmlns:mc="http://schemas.openxmlformats.org/markup-compatibility/2006">
          <mc:Choice Requires="x14">
            <control shapeId="85070" r:id="rId45" name="Option Button 42">
              <controlPr defaultSize="0" autoFill="0" autoLine="0" autoPict="0">
                <anchor moveWithCells="1" sizeWithCells="1">
                  <from>
                    <xdr:col>35</xdr:col>
                    <xdr:colOff>88900</xdr:colOff>
                    <xdr:row>32</xdr:row>
                    <xdr:rowOff>165100</xdr:rowOff>
                  </from>
                  <to>
                    <xdr:col>37</xdr:col>
                    <xdr:colOff>69850</xdr:colOff>
                    <xdr:row>34</xdr:row>
                    <xdr:rowOff>0</xdr:rowOff>
                  </to>
                </anchor>
              </controlPr>
            </control>
          </mc:Choice>
        </mc:AlternateContent>
        <mc:AlternateContent xmlns:mc="http://schemas.openxmlformats.org/markup-compatibility/2006">
          <mc:Choice Requires="x14">
            <control shapeId="85071" r:id="rId46" name="Option Button 43">
              <controlPr defaultSize="0" autoFill="0" autoLine="0" autoPict="0">
                <anchor moveWithCells="1" sizeWithCells="1">
                  <from>
                    <xdr:col>27</xdr:col>
                    <xdr:colOff>88900</xdr:colOff>
                    <xdr:row>34</xdr:row>
                    <xdr:rowOff>95250</xdr:rowOff>
                  </from>
                  <to>
                    <xdr:col>29</xdr:col>
                    <xdr:colOff>19050</xdr:colOff>
                    <xdr:row>36</xdr:row>
                    <xdr:rowOff>12700</xdr:rowOff>
                  </to>
                </anchor>
              </controlPr>
            </control>
          </mc:Choice>
        </mc:AlternateContent>
        <mc:AlternateContent xmlns:mc="http://schemas.openxmlformats.org/markup-compatibility/2006">
          <mc:Choice Requires="x14">
            <control shapeId="85072" r:id="rId47" name="Option Button 44">
              <controlPr defaultSize="0" autoFill="0" autoLine="0" autoPict="0">
                <anchor moveWithCells="1" sizeWithCells="1">
                  <from>
                    <xdr:col>27</xdr:col>
                    <xdr:colOff>88900</xdr:colOff>
                    <xdr:row>36</xdr:row>
                    <xdr:rowOff>165100</xdr:rowOff>
                  </from>
                  <to>
                    <xdr:col>29</xdr:col>
                    <xdr:colOff>25400</xdr:colOff>
                    <xdr:row>38</xdr:row>
                    <xdr:rowOff>12700</xdr:rowOff>
                  </to>
                </anchor>
              </controlPr>
            </control>
          </mc:Choice>
        </mc:AlternateContent>
        <mc:AlternateContent xmlns:mc="http://schemas.openxmlformats.org/markup-compatibility/2006">
          <mc:Choice Requires="x14">
            <control shapeId="85073" r:id="rId48" name="Option Button 45">
              <controlPr defaultSize="0" autoFill="0" autoLine="0" autoPict="0">
                <anchor moveWithCells="1">
                  <from>
                    <xdr:col>27</xdr:col>
                    <xdr:colOff>95250</xdr:colOff>
                    <xdr:row>38</xdr:row>
                    <xdr:rowOff>88900</xdr:rowOff>
                  </from>
                  <to>
                    <xdr:col>29</xdr:col>
                    <xdr:colOff>12700</xdr:colOff>
                    <xdr:row>40</xdr:row>
                    <xdr:rowOff>12700</xdr:rowOff>
                  </to>
                </anchor>
              </controlPr>
            </control>
          </mc:Choice>
        </mc:AlternateContent>
        <mc:AlternateContent xmlns:mc="http://schemas.openxmlformats.org/markup-compatibility/2006">
          <mc:Choice Requires="x14">
            <control shapeId="85074" r:id="rId49" name="Option Button 46">
              <controlPr defaultSize="0" autoFill="0" autoLine="0" autoPict="0">
                <anchor moveWithCells="1">
                  <from>
                    <xdr:col>27</xdr:col>
                    <xdr:colOff>95250</xdr:colOff>
                    <xdr:row>40</xdr:row>
                    <xdr:rowOff>171450</xdr:rowOff>
                  </from>
                  <to>
                    <xdr:col>28</xdr:col>
                    <xdr:colOff>107950</xdr:colOff>
                    <xdr:row>42</xdr:row>
                    <xdr:rowOff>19050</xdr:rowOff>
                  </to>
                </anchor>
              </controlPr>
            </control>
          </mc:Choice>
        </mc:AlternateContent>
        <mc:AlternateContent xmlns:mc="http://schemas.openxmlformats.org/markup-compatibility/2006">
          <mc:Choice Requires="x14">
            <control shapeId="85075" r:id="rId50" name="Group Box 47">
              <controlPr defaultSize="0" autoFill="0" autoPict="0">
                <anchor moveWithCells="1">
                  <from>
                    <xdr:col>26</xdr:col>
                    <xdr:colOff>101600</xdr:colOff>
                    <xdr:row>38</xdr:row>
                    <xdr:rowOff>44450</xdr:rowOff>
                  </from>
                  <to>
                    <xdr:col>30</xdr:col>
                    <xdr:colOff>69850</xdr:colOff>
                    <xdr:row>43</xdr:row>
                    <xdr:rowOff>0</xdr:rowOff>
                  </to>
                </anchor>
              </controlPr>
            </control>
          </mc:Choice>
        </mc:AlternateContent>
        <mc:AlternateContent xmlns:mc="http://schemas.openxmlformats.org/markup-compatibility/2006">
          <mc:Choice Requires="x14">
            <control shapeId="85076" r:id="rId51" name="Option Button 48">
              <controlPr defaultSize="0" autoFill="0" autoLine="0" autoPict="0">
                <anchor moveWithCells="1">
                  <from>
                    <xdr:col>35</xdr:col>
                    <xdr:colOff>95250</xdr:colOff>
                    <xdr:row>34</xdr:row>
                    <xdr:rowOff>82550</xdr:rowOff>
                  </from>
                  <to>
                    <xdr:col>37</xdr:col>
                    <xdr:colOff>82550</xdr:colOff>
                    <xdr:row>36</xdr:row>
                    <xdr:rowOff>12700</xdr:rowOff>
                  </to>
                </anchor>
              </controlPr>
            </control>
          </mc:Choice>
        </mc:AlternateContent>
        <mc:AlternateContent xmlns:mc="http://schemas.openxmlformats.org/markup-compatibility/2006">
          <mc:Choice Requires="x14">
            <control shapeId="85077" r:id="rId52" name="Option Button 49">
              <controlPr defaultSize="0" autoFill="0" autoLine="0" autoPict="0">
                <anchor moveWithCells="1">
                  <from>
                    <xdr:col>35</xdr:col>
                    <xdr:colOff>95250</xdr:colOff>
                    <xdr:row>36</xdr:row>
                    <xdr:rowOff>158750</xdr:rowOff>
                  </from>
                  <to>
                    <xdr:col>37</xdr:col>
                    <xdr:colOff>82550</xdr:colOff>
                    <xdr:row>38</xdr:row>
                    <xdr:rowOff>6350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2292</v>
      </c>
      <c r="M1" s="173"/>
      <c r="N1" s="1138" t="s">
        <v>2424</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中央区</v>
      </c>
      <c r="AJ1" s="986"/>
      <c r="AK1" s="986"/>
      <c r="AL1" s="986"/>
      <c r="AM1" s="986"/>
      <c r="AN1" s="986"/>
      <c r="AO1" s="986"/>
      <c r="AP1" s="986"/>
      <c r="AS1" s="1174" t="str">
        <f>B9&amp;G9&amp;L9</f>
        <v>処遇加算Ⅲ特定加算なしベア加算なし</v>
      </c>
      <c r="AT1" s="1175"/>
      <c r="AU1" s="1175"/>
      <c r="AV1" s="1175"/>
      <c r="AW1" s="1175"/>
      <c r="AX1" s="1175"/>
      <c r="AY1" s="1175"/>
      <c r="AZ1" s="1175"/>
      <c r="BA1" s="1175"/>
      <c r="BB1" s="1175"/>
      <c r="BC1" s="1175"/>
      <c r="BD1" s="1175"/>
      <c r="BE1" s="1176"/>
      <c r="BF1" s="1173" t="str">
        <f>IFERROR(VLOOKUP(Y5,【参考】数式用!$AJ$2:$AK$24,2,FALSE),"")</f>
        <v>介護予防_小規模多機能型居宅介護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1334567893</v>
      </c>
      <c r="C5" s="1123"/>
      <c r="D5" s="1123"/>
      <c r="E5" s="1123"/>
      <c r="F5" s="1123"/>
      <c r="G5" s="1124" t="s">
        <v>2433</v>
      </c>
      <c r="H5" s="1124"/>
      <c r="I5" s="1124"/>
      <c r="J5" s="1125" t="s">
        <v>5</v>
      </c>
      <c r="K5" s="1125"/>
      <c r="L5" s="1125"/>
      <c r="M5" s="1126" t="s">
        <v>1320</v>
      </c>
      <c r="N5" s="1126"/>
      <c r="O5" s="1126"/>
      <c r="P5" s="1127">
        <f>IF(Y5="","",IFERROR(INDEX(【参考】数式用3!$G$3:$I$451,MATCH(M5,【参考】数式用3!$F$3:$F$451,0),MATCH(VLOOKUP(Y5,【参考】数式用3!$J$2:$K$26,2,FALSE),【参考】数式用3!$G$2:$I$2,0)),10))</f>
        <v>11.1</v>
      </c>
      <c r="Q5" s="1128"/>
      <c r="R5" s="1128"/>
      <c r="S5" s="1129" t="s">
        <v>2434</v>
      </c>
      <c r="T5" s="1130"/>
      <c r="U5" s="1130"/>
      <c r="V5" s="1130"/>
      <c r="W5" s="1130"/>
      <c r="X5" s="1131"/>
      <c r="Y5" s="1145" t="s">
        <v>292</v>
      </c>
      <c r="Z5" s="1145"/>
      <c r="AA5" s="1145"/>
      <c r="AB5" s="1145"/>
      <c r="AC5" s="1145"/>
      <c r="AD5" s="1145"/>
      <c r="AE5" s="1151">
        <v>425000</v>
      </c>
      <c r="AF5" s="1152"/>
      <c r="AG5" s="1152"/>
      <c r="AH5" s="1153"/>
      <c r="AI5" s="1151">
        <v>80000</v>
      </c>
      <c r="AJ5" s="1152"/>
      <c r="AK5" s="1152"/>
      <c r="AL5" s="1153"/>
      <c r="AM5" s="1154">
        <f>AE5-AI5</f>
        <v>345000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新加算Ⅳ</v>
      </c>
      <c r="W8" s="1133"/>
      <c r="X8" s="1133"/>
      <c r="Y8" s="1133"/>
      <c r="Z8" s="1134"/>
      <c r="AA8" s="1147"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t="s">
        <v>268</v>
      </c>
      <c r="C9" s="1094"/>
      <c r="D9" s="1094"/>
      <c r="E9" s="1094"/>
      <c r="F9" s="1095"/>
      <c r="G9" s="1096" t="s">
        <v>13</v>
      </c>
      <c r="H9" s="1097"/>
      <c r="I9" s="1097"/>
      <c r="J9" s="1097"/>
      <c r="K9" s="1098"/>
      <c r="L9" s="1099" t="s">
        <v>11</v>
      </c>
      <c r="M9" s="1100"/>
      <c r="N9" s="1100"/>
      <c r="O9" s="1100"/>
      <c r="P9" s="1101"/>
      <c r="Q9" s="1088" t="s">
        <v>2200</v>
      </c>
      <c r="R9" s="1089"/>
      <c r="S9" s="1089"/>
      <c r="T9" s="1022"/>
      <c r="U9" s="1023"/>
      <c r="V9" s="1135">
        <f>IFERROR(VLOOKUP(Y5,【参考】数式用!$A$5:$AB$27,MATCH(V8,【参考】数式用!$B$4:$AB$4,0)+1,FALSE),"")</f>
        <v>0.106</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4.1000000000000002E-2</v>
      </c>
      <c r="C10" s="1103"/>
      <c r="D10" s="1103"/>
      <c r="E10" s="1103"/>
      <c r="F10" s="1104"/>
      <c r="G10" s="1102">
        <f>IFERROR(VLOOKUP(Y5,【参考】数式用!$A$5:$J$27,MATCH(G9,【参考】数式用!$B$4:$J$4,0)+1,0),"")</f>
        <v>0</v>
      </c>
      <c r="H10" s="1103"/>
      <c r="I10" s="1103"/>
      <c r="J10" s="1103"/>
      <c r="K10" s="1104"/>
      <c r="L10" s="1102">
        <f>IFERROR(VLOOKUP(Y5,【参考】数式用!$A$5:$J$27,MATCH(L9,【参考】数式用!$B$4:$J$4,0)+1,0),"")</f>
        <v>0</v>
      </c>
      <c r="M10" s="1103"/>
      <c r="N10" s="1103"/>
      <c r="O10" s="1103"/>
      <c r="P10" s="1104"/>
      <c r="Q10" s="1017">
        <f>SUM(B10,G10,L10)</f>
        <v>4.1000000000000002E-2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新加算Ⅴ(11)</v>
      </c>
      <c r="W11" s="1122"/>
      <c r="X11" s="1122"/>
      <c r="Y11" s="1122"/>
      <c r="Z11" s="1122"/>
      <c r="AA11" s="1147"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8.8999999999999996E-2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新加算Ⅴ(14)</v>
      </c>
      <c r="W14" s="1122"/>
      <c r="X14" s="1122"/>
      <c r="Y14" s="1122"/>
      <c r="Z14" s="1122"/>
      <c r="AA14" s="1157"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f>IFERROR(VLOOKUP(Y5,【参考】数式用!$A$5:$AB$27,MATCH(V14,【参考】数式用!$B$4:$AB$4,0)+1,FALSE),"")</f>
        <v>5.6000000000000001E-2</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3"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49999999999999"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49999999999999"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49999999999999"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42" t="s">
        <v>2223</v>
      </c>
      <c r="C40" s="1042"/>
      <c r="D40" s="1042"/>
      <c r="E40" s="1042"/>
      <c r="F40" s="1042"/>
      <c r="G40" s="1043" t="str">
        <f>IFERROR(VLOOKUP(Y5,【参考】数式用!AS5:AT27,2,0),"")</f>
        <v>　サービス提供体制強化加算ⅠまたはⅡを算定する。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49999999999999"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9"/>
      <c r="AU44" s="999"/>
      <c r="AV44" s="999"/>
      <c r="AW44" s="999"/>
      <c r="AX44" s="999"/>
      <c r="AY44" s="999"/>
      <c r="AZ44" s="999"/>
      <c r="BA44" s="999"/>
      <c r="BB44" s="999"/>
      <c r="BC44" s="999"/>
      <c r="BD44" s="999"/>
      <c r="BE44" s="999"/>
      <c r="BF44" s="999"/>
      <c r="BG44" s="999"/>
      <c r="BH44" s="1000"/>
    </row>
    <row r="45" spans="2:82" ht="17.149999999999999"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処遇加算Ⅱ</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ベア加算</v>
      </c>
      <c r="BB48" s="1016"/>
      <c r="BC48" s="1016"/>
      <c r="BD48" s="1016"/>
      <c r="BE48" s="1140" t="str">
        <f>AS48&amp;AW48&amp;BA48</f>
        <v>処遇加算Ⅱ特定加算なしベア加算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処遇加算Ⅱ</v>
      </c>
      <c r="H49" s="1027"/>
      <c r="I49" s="1027"/>
      <c r="J49" s="1027"/>
      <c r="K49" s="1028"/>
      <c r="L49" s="1026" t="str">
        <f>IFERROR(IF(G9="","",IF(AND(AH61=1,AH62=1,AH63=1),"特定加算Ⅰ",IF(AND(AH61=1,AH62=2,AH63=1),"特定加算Ⅱ",IF(OR(AH61=2,AH62=2,AH63=2),"特定加算なし","")))),"")</f>
        <v>特定加算なし</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新加算Ⅳ</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f>IFERROR(VLOOKUP(Y5,【参考】数式用!$A$5:$J$27,MATCH(G49,【参考】数式用!$B$4:$J$4,0)+1,0),"")</f>
        <v>7.3999999999999996E-2</v>
      </c>
      <c r="H50" s="1084"/>
      <c r="I50" s="1084"/>
      <c r="J50" s="1084"/>
      <c r="K50" s="1085"/>
      <c r="L50" s="1083">
        <f>IFERROR(VLOOKUP(Y5,【参考】数式用!$A$5:$J$27,MATCH(L49,【参考】数式用!$B$4:$J$4,0)+1,0),"")</f>
        <v>0</v>
      </c>
      <c r="M50" s="1084"/>
      <c r="N50" s="1084"/>
      <c r="O50" s="1084"/>
      <c r="P50" s="1086"/>
      <c r="Q50" s="1087">
        <f>IFERROR(VLOOKUP(Y5,【参考】数式用!$A$5:$J$27,MATCH(Q49,【参考】数式用!$B$4:$J$4,0)+1,0),"")</f>
        <v>1.7000000000000001E-2</v>
      </c>
      <c r="R50" s="1084"/>
      <c r="S50" s="1084"/>
      <c r="T50" s="1084"/>
      <c r="U50" s="1086"/>
      <c r="V50" s="1017">
        <f>SUM(G50,L50,Q50)</f>
        <v>9.0999999999999998E-2</v>
      </c>
      <c r="W50" s="1018"/>
      <c r="X50" s="1018"/>
      <c r="Y50" s="1018"/>
      <c r="Z50" s="1018"/>
      <c r="AA50" s="1024"/>
      <c r="AB50" s="1024"/>
      <c r="AC50" s="1019">
        <f>IFERROR(VLOOKUP(Y5,【参考】数式用!$A$5:$AB$27,MATCH(AC49,【参考】数式用!$B$4:$AB$4,0)+1,FALSE),"")</f>
        <v>0.106</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f>IFERROR(ROUNDDOWN(ROUND(AM5*G50,0)*P5,0)*H53,"")</f>
        <v>566766</v>
      </c>
      <c r="H51" s="1011"/>
      <c r="I51" s="1011"/>
      <c r="J51" s="1011"/>
      <c r="K51" s="148" t="s">
        <v>2289</v>
      </c>
      <c r="L51" s="1066">
        <f>IFERROR(ROUNDDOWN(ROUND(AM5*L50,0)*P5,0)*H53,"")</f>
        <v>0</v>
      </c>
      <c r="M51" s="1011"/>
      <c r="N51" s="1011"/>
      <c r="O51" s="1011"/>
      <c r="P51" s="148" t="s">
        <v>2289</v>
      </c>
      <c r="Q51" s="1066">
        <f>IFERROR(ROUNDDOWN(ROUND(AM5*Q50,0)*P5,0)*H53,"")</f>
        <v>130202</v>
      </c>
      <c r="R51" s="1011"/>
      <c r="S51" s="1011"/>
      <c r="T51" s="1011"/>
      <c r="U51" s="149" t="s">
        <v>2289</v>
      </c>
      <c r="V51" s="1067">
        <f>IFERROR(SUM(G51,L51,Q51),"")</f>
        <v>696968</v>
      </c>
      <c r="W51" s="1068"/>
      <c r="X51" s="1068"/>
      <c r="Y51" s="1068"/>
      <c r="Z51" s="150" t="s">
        <v>2289</v>
      </c>
      <c r="AB51" s="151"/>
      <c r="AC51" s="1066">
        <f>IFERROR(ROUNDDOWN(ROUND(AM5*AC50,0)*P5,0)*AD53,"")</f>
        <v>4059270</v>
      </c>
      <c r="AD51" s="1011"/>
      <c r="AE51" s="1011"/>
      <c r="AF51" s="1011"/>
      <c r="AG51" s="1011"/>
      <c r="AH51" s="149" t="s">
        <v>2289</v>
      </c>
      <c r="AS51" s="1014">
        <f>IFERROR(ROUNDDOWN(ROUND(AM5*(G50-B10),0)*P5,0)*H53,"")</f>
        <v>252746</v>
      </c>
      <c r="AT51" s="1014"/>
      <c r="AU51" s="1014"/>
      <c r="AV51" s="1014"/>
      <c r="AW51" s="1014">
        <f>IFERROR(ROUNDDOWN(ROUND(AM5*(L50-G10),0)*P5,0)*H53,"")</f>
        <v>0</v>
      </c>
      <c r="AX51" s="1014"/>
      <c r="AY51" s="1014"/>
      <c r="AZ51" s="1014"/>
      <c r="BA51" s="1014">
        <f>IFERROR(ROUNDDOWN(ROUND(AM5*(Q50-L10),0)*P5,0)*H53,"")</f>
        <v>130202</v>
      </c>
      <c r="BB51" s="1014"/>
      <c r="BC51" s="1014"/>
      <c r="BD51" s="1014"/>
      <c r="BE51" s="1014">
        <f>IFERROR(ROUNDDOWN(ROUND(AM5*(AC50-Q10),0)*P5,0)*AD53,"")</f>
        <v>2489170</v>
      </c>
      <c r="BF51" s="1014"/>
      <c r="BG51" s="1014"/>
      <c r="BH51" s="1014"/>
      <c r="BI51" s="1014">
        <f>SUM(AS51:BH51)</f>
        <v>2872118</v>
      </c>
      <c r="BJ51" s="1014"/>
      <c r="BK51" s="1014"/>
      <c r="BL51" s="1014"/>
      <c r="BM51" s="241"/>
      <c r="BN51" s="1014">
        <f>IFERROR(ROUNDDOWN(ROUNDDOWN(ROUND(AM5*(VLOOKUP(Y5,【参考】数式用!$A$5:$AB$27,14,FALSE)),0)*P5,0)*AD53*0.5,0),"")</f>
        <v>2029635</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(283,383円/月)</v>
      </c>
      <c r="H52" s="1013"/>
      <c r="I52" s="1013"/>
      <c r="J52" s="1013"/>
      <c r="K52" s="1013"/>
      <c r="L52" s="1013" t="str">
        <f>IFERROR("("&amp;TEXT(L51/H53,"#,##0円")&amp;"/月)","")</f>
        <v>(0円/月)</v>
      </c>
      <c r="M52" s="1013"/>
      <c r="N52" s="1013"/>
      <c r="O52" s="1013"/>
      <c r="P52" s="1013"/>
      <c r="Q52" s="1013" t="str">
        <f>IFERROR("("&amp;TEXT(Q51/H53,"#,##0円")&amp;"/月)","")</f>
        <v>(65,101円/月)</v>
      </c>
      <c r="R52" s="1013"/>
      <c r="S52" s="1013"/>
      <c r="T52" s="1013"/>
      <c r="U52" s="1013"/>
      <c r="V52" s="1013" t="str">
        <f>IFERROR("("&amp;TEXT(V51/H53,"#,##0円")&amp;"/月)","")</f>
        <v>(348,484円/月)</v>
      </c>
      <c r="W52" s="1013"/>
      <c r="X52" s="1013"/>
      <c r="Y52" s="1013"/>
      <c r="Z52" s="1013"/>
      <c r="AB52" s="151"/>
      <c r="AC52" s="1165" t="str">
        <f>IFERROR("("&amp;TEXT(AC51/AD53,"#,##0円")&amp;"/月)","")</f>
        <v>(405,927円/月)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6" customHeight="1">
      <c r="U57" s="1015" t="s">
        <v>2203</v>
      </c>
      <c r="V57" s="1015"/>
      <c r="W57" s="1015"/>
      <c r="X57" s="1015"/>
      <c r="Y57" s="1015"/>
      <c r="Z57" s="527">
        <f>IF(AND(B9&lt;&gt;"処遇加算なし",F15=4),IF(V21="✓",1,IF(V22="✓",2,"")),"")</f>
        <v>2</v>
      </c>
      <c r="AA57" s="245"/>
      <c r="AB57" s="249"/>
      <c r="AC57" s="1015" t="s">
        <v>2203</v>
      </c>
      <c r="AD57" s="1015"/>
      <c r="AE57" s="1015"/>
      <c r="AF57" s="1015"/>
      <c r="AG57" s="1015"/>
      <c r="AH57" s="170">
        <f>IF(AND(F15&lt;&gt;4,F15&lt;&gt;5),0,IF(AT8="○",1,0))</f>
        <v>1</v>
      </c>
      <c r="AI57" s="253"/>
      <c r="AJ57" s="249"/>
      <c r="AK57" s="1015" t="s">
        <v>2203</v>
      </c>
      <c r="AL57" s="1015"/>
      <c r="AM57" s="1015"/>
      <c r="AN57" s="1015"/>
      <c r="AO57" s="1015"/>
      <c r="AP57" s="170">
        <f>IF(AT8="○",1,0)</f>
        <v>1</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6" customHeight="1">
      <c r="U58" s="1139" t="s">
        <v>2204</v>
      </c>
      <c r="V58" s="1139"/>
      <c r="W58" s="1139"/>
      <c r="X58" s="1139"/>
      <c r="Y58" s="1139"/>
      <c r="Z58" s="527">
        <f>IF(AND(B9&lt;&gt;"処遇加算なし",F15=4),IF(V24="✓",1,IF(V25="✓",2,IF(V26="✓",3,""))),"")</f>
        <v>2</v>
      </c>
      <c r="AA58" s="245"/>
      <c r="AB58" s="249"/>
      <c r="AC58" s="1139" t="s">
        <v>2204</v>
      </c>
      <c r="AD58" s="1139"/>
      <c r="AE58" s="1139"/>
      <c r="AF58" s="1139"/>
      <c r="AG58" s="1139"/>
      <c r="AH58" s="170">
        <v>2</v>
      </c>
      <c r="AI58" s="253"/>
      <c r="AJ58" s="249"/>
      <c r="AK58" s="1139" t="s">
        <v>2204</v>
      </c>
      <c r="AL58" s="1139"/>
      <c r="AM58" s="1139"/>
      <c r="AN58" s="1139"/>
      <c r="AO58" s="1139"/>
      <c r="AP58" s="170">
        <v>2</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6" customHeight="1">
      <c r="U59" s="1139" t="s">
        <v>2205</v>
      </c>
      <c r="V59" s="1139"/>
      <c r="W59" s="1139"/>
      <c r="X59" s="1139"/>
      <c r="Y59" s="1139"/>
      <c r="Z59" s="527">
        <f>IF(AND(B9&lt;&gt;"処遇加算なし",F15=4),IF(V28="✓",1,IF(V29="✓",2,IF(V30="✓",3,""))),"")</f>
        <v>2</v>
      </c>
      <c r="AA59" s="245"/>
      <c r="AB59" s="249"/>
      <c r="AC59" s="1139" t="s">
        <v>2205</v>
      </c>
      <c r="AD59" s="1139"/>
      <c r="AE59" s="1139"/>
      <c r="AF59" s="1139"/>
      <c r="AG59" s="1139"/>
      <c r="AH59" s="170">
        <v>1</v>
      </c>
      <c r="AI59" s="253"/>
      <c r="AJ59" s="249"/>
      <c r="AK59" s="1139" t="s">
        <v>2205</v>
      </c>
      <c r="AL59" s="1139"/>
      <c r="AM59" s="1139"/>
      <c r="AN59" s="1139"/>
      <c r="AO59" s="1139"/>
      <c r="AP59" s="170">
        <f>IF(AV8="○",1,3)</f>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6" customHeight="1">
      <c r="U60" s="1139" t="s">
        <v>2206</v>
      </c>
      <c r="V60" s="1139"/>
      <c r="W60" s="1139"/>
      <c r="X60" s="1139"/>
      <c r="Y60" s="1139"/>
      <c r="Z60" s="527">
        <f>IF(AND(B9&lt;&gt;"処遇加算なし",F15=4),IF(V32="✓",1,IF(V33="✓",2,"")),"")</f>
        <v>2</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6" customHeight="1">
      <c r="U61" s="1139" t="s">
        <v>2207</v>
      </c>
      <c r="V61" s="1139"/>
      <c r="W61" s="1139"/>
      <c r="X61" s="1139"/>
      <c r="Y61" s="1139"/>
      <c r="Z61" s="527">
        <f>IF(AND(B9&lt;&gt;"処遇加算なし",F15=4),IF(V36="✓",1,IF(V37="✓",2,"")),"")</f>
        <v>2</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6" customHeight="1">
      <c r="U62" s="1139" t="s">
        <v>2208</v>
      </c>
      <c r="V62" s="1139"/>
      <c r="W62" s="1139"/>
      <c r="X62" s="1139"/>
      <c r="Y62" s="1139"/>
      <c r="Z62" s="527">
        <f>IF(AND(B9&lt;&gt;"処遇加算なし",F15=4),IF(V40="✓",1,IF(V41="✓",2,"")),"")</f>
        <v>2</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6" customHeight="1">
      <c r="U63" s="1015" t="s">
        <v>2209</v>
      </c>
      <c r="V63" s="1015"/>
      <c r="W63" s="1015"/>
      <c r="X63" s="1015"/>
      <c r="Y63" s="1015"/>
      <c r="Z63" s="527">
        <f>IF(AND(B9&lt;&gt;"処遇加算なし",F15=4),IF(V44="✓",1,IF(V45="✓",2,"")),"")</f>
        <v>2</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SUM(事業所個票４!BU51)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fHY1VGQToAHtMgWAt0YsBx3EClQ1IEF64brbi8zEeCJbI0W0JwObL1c+IDQxBrvRIBv51wUdNxSvemlvuupWiw==" saltValue="gPNB2kouWCopioyLP8lRk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6" r:id="rId4" name="Option Button 1">
              <controlPr defaultSize="0" autoFill="0" autoLine="0" autoPict="0">
                <anchor moveWithCells="1">
                  <from>
                    <xdr:col>27</xdr:col>
                    <xdr:colOff>95250</xdr:colOff>
                    <xdr:row>20</xdr:row>
                    <xdr:rowOff>12700</xdr:rowOff>
                  </from>
                  <to>
                    <xdr:col>29</xdr:col>
                    <xdr:colOff>82550</xdr:colOff>
                    <xdr:row>21</xdr:row>
                    <xdr:rowOff>6350</xdr:rowOff>
                  </to>
                </anchor>
              </controlPr>
            </control>
          </mc:Choice>
        </mc:AlternateContent>
        <mc:AlternateContent xmlns:mc="http://schemas.openxmlformats.org/markup-compatibility/2006">
          <mc:Choice Requires="x14">
            <control shapeId="86066" r:id="rId5" name="Option Button 2">
              <controlPr defaultSize="0" autoFill="0" autoLine="0" autoPict="0">
                <anchor moveWithCells="1">
                  <from>
                    <xdr:col>27</xdr:col>
                    <xdr:colOff>95250</xdr:colOff>
                    <xdr:row>21</xdr:row>
                    <xdr:rowOff>6350</xdr:rowOff>
                  </from>
                  <to>
                    <xdr:col>29</xdr:col>
                    <xdr:colOff>82550</xdr:colOff>
                    <xdr:row>22</xdr:row>
                    <xdr:rowOff>0</xdr:rowOff>
                  </to>
                </anchor>
              </controlPr>
            </control>
          </mc:Choice>
        </mc:AlternateContent>
        <mc:AlternateContent xmlns:mc="http://schemas.openxmlformats.org/markup-compatibility/2006">
          <mc:Choice Requires="x14">
            <control shapeId="86067" r:id="rId6" name="Option Button 3">
              <controlPr defaultSize="0" autoFill="0" autoLine="0" autoPict="0">
                <anchor moveWithCells="1">
                  <from>
                    <xdr:col>27</xdr:col>
                    <xdr:colOff>88900</xdr:colOff>
                    <xdr:row>23</xdr:row>
                    <xdr:rowOff>6350</xdr:rowOff>
                  </from>
                  <to>
                    <xdr:col>29</xdr:col>
                    <xdr:colOff>76200</xdr:colOff>
                    <xdr:row>23</xdr:row>
                    <xdr:rowOff>152400</xdr:rowOff>
                  </to>
                </anchor>
              </controlPr>
            </control>
          </mc:Choice>
        </mc:AlternateContent>
        <mc:AlternateContent xmlns:mc="http://schemas.openxmlformats.org/markup-compatibility/2006">
          <mc:Choice Requires="x14">
            <control shapeId="86068" r:id="rId7" name="Option Button 4">
              <controlPr defaultSize="0" autoFill="0" autoLine="0" autoPict="0">
                <anchor moveWithCells="1">
                  <from>
                    <xdr:col>27</xdr:col>
                    <xdr:colOff>88900</xdr:colOff>
                    <xdr:row>24</xdr:row>
                    <xdr:rowOff>19050</xdr:rowOff>
                  </from>
                  <to>
                    <xdr:col>29</xdr:col>
                    <xdr:colOff>76200</xdr:colOff>
                    <xdr:row>24</xdr:row>
                    <xdr:rowOff>165100</xdr:rowOff>
                  </to>
                </anchor>
              </controlPr>
            </control>
          </mc:Choice>
        </mc:AlternateContent>
        <mc:AlternateContent xmlns:mc="http://schemas.openxmlformats.org/markup-compatibility/2006">
          <mc:Choice Requires="x14">
            <control shapeId="86069" r:id="rId8" name="Option Button 5">
              <controlPr defaultSize="0" autoFill="0" autoLine="0" autoPict="0">
                <anchor moveWithCells="1">
                  <from>
                    <xdr:col>27</xdr:col>
                    <xdr:colOff>88900</xdr:colOff>
                    <xdr:row>25</xdr:row>
                    <xdr:rowOff>0</xdr:rowOff>
                  </from>
                  <to>
                    <xdr:col>29</xdr:col>
                    <xdr:colOff>76200</xdr:colOff>
                    <xdr:row>26</xdr:row>
                    <xdr:rowOff>0</xdr:rowOff>
                  </to>
                </anchor>
              </controlPr>
            </control>
          </mc:Choice>
        </mc:AlternateContent>
        <mc:AlternateContent xmlns:mc="http://schemas.openxmlformats.org/markup-compatibility/2006">
          <mc:Choice Requires="x14">
            <control shapeId="86070" r:id="rId9" name="Option Button 6">
              <controlPr defaultSize="0" autoFill="0" autoLine="0" autoPict="0">
                <anchor moveWithCells="1">
                  <from>
                    <xdr:col>27</xdr:col>
                    <xdr:colOff>88900</xdr:colOff>
                    <xdr:row>27</xdr:row>
                    <xdr:rowOff>6350</xdr:rowOff>
                  </from>
                  <to>
                    <xdr:col>29</xdr:col>
                    <xdr:colOff>76200</xdr:colOff>
                    <xdr:row>27</xdr:row>
                    <xdr:rowOff>152400</xdr:rowOff>
                  </to>
                </anchor>
              </controlPr>
            </control>
          </mc:Choice>
        </mc:AlternateContent>
        <mc:AlternateContent xmlns:mc="http://schemas.openxmlformats.org/markup-compatibility/2006">
          <mc:Choice Requires="x14">
            <control shapeId="86071" r:id="rId10" name="Option Button 7">
              <controlPr defaultSize="0" autoFill="0" autoLine="0" autoPict="0">
                <anchor moveWithCells="1">
                  <from>
                    <xdr:col>27</xdr:col>
                    <xdr:colOff>88900</xdr:colOff>
                    <xdr:row>28</xdr:row>
                    <xdr:rowOff>19050</xdr:rowOff>
                  </from>
                  <to>
                    <xdr:col>29</xdr:col>
                    <xdr:colOff>76200</xdr:colOff>
                    <xdr:row>28</xdr:row>
                    <xdr:rowOff>158750</xdr:rowOff>
                  </to>
                </anchor>
              </controlPr>
            </control>
          </mc:Choice>
        </mc:AlternateContent>
        <mc:AlternateContent xmlns:mc="http://schemas.openxmlformats.org/markup-compatibility/2006">
          <mc:Choice Requires="x14">
            <control shapeId="86072" r:id="rId11" name="Option Button 8">
              <controlPr defaultSize="0" autoFill="0" autoLine="0" autoPict="0">
                <anchor moveWithCells="1">
                  <from>
                    <xdr:col>27</xdr:col>
                    <xdr:colOff>88900</xdr:colOff>
                    <xdr:row>29</xdr:row>
                    <xdr:rowOff>6350</xdr:rowOff>
                  </from>
                  <to>
                    <xdr:col>29</xdr:col>
                    <xdr:colOff>76200</xdr:colOff>
                    <xdr:row>29</xdr:row>
                    <xdr:rowOff>139700</xdr:rowOff>
                  </to>
                </anchor>
              </controlPr>
            </control>
          </mc:Choice>
        </mc:AlternateContent>
        <mc:AlternateContent xmlns:mc="http://schemas.openxmlformats.org/markup-compatibility/2006">
          <mc:Choice Requires="x14">
            <control shapeId="86073" r:id="rId12" name="Option Button 9">
              <controlPr defaultSize="0" autoFill="0" autoLine="0" autoPict="0">
                <anchor moveWithCells="1">
                  <from>
                    <xdr:col>27</xdr:col>
                    <xdr:colOff>88900</xdr:colOff>
                    <xdr:row>42</xdr:row>
                    <xdr:rowOff>95250</xdr:rowOff>
                  </from>
                  <to>
                    <xdr:col>29</xdr:col>
                    <xdr:colOff>69850</xdr:colOff>
                    <xdr:row>44</xdr:row>
                    <xdr:rowOff>19050</xdr:rowOff>
                  </to>
                </anchor>
              </controlPr>
            </control>
          </mc:Choice>
        </mc:AlternateContent>
        <mc:AlternateContent xmlns:mc="http://schemas.openxmlformats.org/markup-compatibility/2006">
          <mc:Choice Requires="x14">
            <control shapeId="86074" r:id="rId13" name="Option Button 10">
              <controlPr defaultSize="0" autoFill="0" autoLine="0" autoPict="0">
                <anchor moveWithCells="1">
                  <from>
                    <xdr:col>27</xdr:col>
                    <xdr:colOff>88900</xdr:colOff>
                    <xdr:row>43</xdr:row>
                    <xdr:rowOff>139700</xdr:rowOff>
                  </from>
                  <to>
                    <xdr:col>29</xdr:col>
                    <xdr:colOff>69850</xdr:colOff>
                    <xdr:row>45</xdr:row>
                    <xdr:rowOff>6350</xdr:rowOff>
                  </to>
                </anchor>
              </controlPr>
            </control>
          </mc:Choice>
        </mc:AlternateContent>
        <mc:AlternateContent xmlns:mc="http://schemas.openxmlformats.org/markup-compatibility/2006">
          <mc:Choice Requires="x14">
            <control shapeId="86075" r:id="rId14" name="Option Button 11">
              <controlPr defaultSize="0" autoFill="0" autoLine="0" autoPict="0">
                <anchor moveWithCells="1">
                  <from>
                    <xdr:col>35</xdr:col>
                    <xdr:colOff>88900</xdr:colOff>
                    <xdr:row>43</xdr:row>
                    <xdr:rowOff>12700</xdr:rowOff>
                  </from>
                  <to>
                    <xdr:col>37</xdr:col>
                    <xdr:colOff>76200</xdr:colOff>
                    <xdr:row>43</xdr:row>
                    <xdr:rowOff>133350</xdr:rowOff>
                  </to>
                </anchor>
              </controlPr>
            </control>
          </mc:Choice>
        </mc:AlternateContent>
        <mc:AlternateContent xmlns:mc="http://schemas.openxmlformats.org/markup-compatibility/2006">
          <mc:Choice Requires="x14">
            <control shapeId="86076" r:id="rId15" name="Option Button 12">
              <controlPr defaultSize="0" autoFill="0" autoLine="0" autoPict="0">
                <anchor moveWithCells="1">
                  <from>
                    <xdr:col>35</xdr:col>
                    <xdr:colOff>88900</xdr:colOff>
                    <xdr:row>44</xdr:row>
                    <xdr:rowOff>12700</xdr:rowOff>
                  </from>
                  <to>
                    <xdr:col>37</xdr:col>
                    <xdr:colOff>76200</xdr:colOff>
                    <xdr:row>44</xdr:row>
                    <xdr:rowOff>120650</xdr:rowOff>
                  </to>
                </anchor>
              </controlPr>
            </control>
          </mc:Choice>
        </mc:AlternateContent>
        <mc:AlternateContent xmlns:mc="http://schemas.openxmlformats.org/markup-compatibility/2006">
          <mc:Choice Requires="x14">
            <control shapeId="86077" r:id="rId16" name="Group Box 13">
              <controlPr defaultSize="0" autoFill="0" autoPict="0">
                <anchor moveWithCells="1">
                  <from>
                    <xdr:col>27</xdr:col>
                    <xdr:colOff>69850</xdr:colOff>
                    <xdr:row>20</xdr:row>
                    <xdr:rowOff>6350</xdr:rowOff>
                  </from>
                  <to>
                    <xdr:col>29</xdr:col>
                    <xdr:colOff>57150</xdr:colOff>
                    <xdr:row>22</xdr:row>
                    <xdr:rowOff>63500</xdr:rowOff>
                  </to>
                </anchor>
              </controlPr>
            </control>
          </mc:Choice>
        </mc:AlternateContent>
        <mc:AlternateContent xmlns:mc="http://schemas.openxmlformats.org/markup-compatibility/2006">
          <mc:Choice Requires="x14">
            <control shapeId="86078" r:id="rId17" name="Group Box 14">
              <controlPr defaultSize="0" autoFill="0" autoPict="0">
                <anchor moveWithCells="1">
                  <from>
                    <xdr:col>27</xdr:col>
                    <xdr:colOff>25400</xdr:colOff>
                    <xdr:row>22</xdr:row>
                    <xdr:rowOff>88900</xdr:rowOff>
                  </from>
                  <to>
                    <xdr:col>30</xdr:col>
                    <xdr:colOff>38100</xdr:colOff>
                    <xdr:row>27</xdr:row>
                    <xdr:rowOff>19050</xdr:rowOff>
                  </to>
                </anchor>
              </controlPr>
            </control>
          </mc:Choice>
        </mc:AlternateContent>
        <mc:AlternateContent xmlns:mc="http://schemas.openxmlformats.org/markup-compatibility/2006">
          <mc:Choice Requires="x14">
            <control shapeId="86079" r:id="rId18" name="Group Box 15">
              <controlPr defaultSize="0" autoFill="0" autoPict="0">
                <anchor moveWithCells="1">
                  <from>
                    <xdr:col>27</xdr:col>
                    <xdr:colOff>12700</xdr:colOff>
                    <xdr:row>26</xdr:row>
                    <xdr:rowOff>69850</xdr:rowOff>
                  </from>
                  <to>
                    <xdr:col>30</xdr:col>
                    <xdr:colOff>38100</xdr:colOff>
                    <xdr:row>30</xdr:row>
                    <xdr:rowOff>82550</xdr:rowOff>
                  </to>
                </anchor>
              </controlPr>
            </control>
          </mc:Choice>
        </mc:AlternateContent>
        <mc:AlternateContent xmlns:mc="http://schemas.openxmlformats.org/markup-compatibility/2006">
          <mc:Choice Requires="x14">
            <control shapeId="52" r:id="rId19" name="Group Box 16">
              <controlPr defaultSize="0" autoFill="0" autoPict="0">
                <anchor moveWithCells="1">
                  <from>
                    <xdr:col>27</xdr:col>
                    <xdr:colOff>12700</xdr:colOff>
                    <xdr:row>30</xdr:row>
                    <xdr:rowOff>82550</xdr:rowOff>
                  </from>
                  <to>
                    <xdr:col>30</xdr:col>
                    <xdr:colOff>38100</xdr:colOff>
                    <xdr:row>34</xdr:row>
                    <xdr:rowOff>63500</xdr:rowOff>
                  </to>
                </anchor>
              </controlPr>
            </control>
          </mc:Choice>
        </mc:AlternateContent>
        <mc:AlternateContent xmlns:mc="http://schemas.openxmlformats.org/markup-compatibility/2006">
          <mc:Choice Requires="x14">
            <control shapeId="53" r:id="rId20" name="Option Button 17">
              <controlPr defaultSize="0" autoFill="0" autoLine="0" autoPict="0">
                <anchor moveWithCells="1">
                  <from>
                    <xdr:col>27</xdr:col>
                    <xdr:colOff>88900</xdr:colOff>
                    <xdr:row>31</xdr:row>
                    <xdr:rowOff>6350</xdr:rowOff>
                  </from>
                  <to>
                    <xdr:col>29</xdr:col>
                    <xdr:colOff>76200</xdr:colOff>
                    <xdr:row>32</xdr:row>
                    <xdr:rowOff>6350</xdr:rowOff>
                  </to>
                </anchor>
              </controlPr>
            </control>
          </mc:Choice>
        </mc:AlternateContent>
        <mc:AlternateContent xmlns:mc="http://schemas.openxmlformats.org/markup-compatibility/2006">
          <mc:Choice Requires="x14">
            <control shapeId="54" r:id="rId21" name="Option Button 18">
              <controlPr defaultSize="0" autoFill="0" autoLine="0" autoPict="0">
                <anchor moveWithCells="1">
                  <from>
                    <xdr:col>27</xdr:col>
                    <xdr:colOff>88900</xdr:colOff>
                    <xdr:row>32</xdr:row>
                    <xdr:rowOff>31750</xdr:rowOff>
                  </from>
                  <to>
                    <xdr:col>29</xdr:col>
                    <xdr:colOff>76200</xdr:colOff>
                    <xdr:row>32</xdr:row>
                    <xdr:rowOff>152400</xdr:rowOff>
                  </to>
                </anchor>
              </controlPr>
            </control>
          </mc:Choice>
        </mc:AlternateContent>
        <mc:AlternateContent xmlns:mc="http://schemas.openxmlformats.org/markup-compatibility/2006">
          <mc:Choice Requires="x14">
            <control shapeId="55" r:id="rId22" name="Option Button 19">
              <controlPr defaultSize="0" autoFill="0" autoLine="0" autoPict="0">
                <anchor moveWithCells="1">
                  <from>
                    <xdr:col>27</xdr:col>
                    <xdr:colOff>88900</xdr:colOff>
                    <xdr:row>33</xdr:row>
                    <xdr:rowOff>6350</xdr:rowOff>
                  </from>
                  <to>
                    <xdr:col>29</xdr:col>
                    <xdr:colOff>76200</xdr:colOff>
                    <xdr:row>34</xdr:row>
                    <xdr:rowOff>0</xdr:rowOff>
                  </to>
                </anchor>
              </controlPr>
            </control>
          </mc:Choice>
        </mc:AlternateContent>
        <mc:AlternateContent xmlns:mc="http://schemas.openxmlformats.org/markup-compatibility/2006">
          <mc:Choice Requires="x14">
            <control shapeId="56" r:id="rId23" name="Group Box 20">
              <controlPr defaultSize="0" autoFill="0" autoPict="0">
                <anchor moveWithCells="1">
                  <from>
                    <xdr:col>26</xdr:col>
                    <xdr:colOff>95250</xdr:colOff>
                    <xdr:row>34</xdr:row>
                    <xdr:rowOff>25400</xdr:rowOff>
                  </from>
                  <to>
                    <xdr:col>30</xdr:col>
                    <xdr:colOff>114300</xdr:colOff>
                    <xdr:row>38</xdr:row>
                    <xdr:rowOff>63500</xdr:rowOff>
                  </to>
                </anchor>
              </controlPr>
            </control>
          </mc:Choice>
        </mc:AlternateContent>
        <mc:AlternateContent xmlns:mc="http://schemas.openxmlformats.org/markup-compatibility/2006">
          <mc:Choice Requires="x14">
            <control shapeId="57" r:id="rId24" name="Group Box 21">
              <controlPr defaultSize="0" autoFill="0" autoPict="0">
                <anchor moveWithCells="1">
                  <from>
                    <xdr:col>27</xdr:col>
                    <xdr:colOff>57150</xdr:colOff>
                    <xdr:row>42</xdr:row>
                    <xdr:rowOff>57150</xdr:rowOff>
                  </from>
                  <to>
                    <xdr:col>29</xdr:col>
                    <xdr:colOff>101600</xdr:colOff>
                    <xdr:row>45</xdr:row>
                    <xdr:rowOff>69850</xdr:rowOff>
                  </to>
                </anchor>
              </controlPr>
            </control>
          </mc:Choice>
        </mc:AlternateContent>
        <mc:AlternateContent xmlns:mc="http://schemas.openxmlformats.org/markup-compatibility/2006">
          <mc:Choice Requires="x14">
            <control shapeId="58" r:id="rId25" name="Group Box 22">
              <controlPr defaultSize="0" autoFill="0" autoPict="0">
                <anchor moveWithCells="1">
                  <from>
                    <xdr:col>35</xdr:col>
                    <xdr:colOff>25400</xdr:colOff>
                    <xdr:row>26</xdr:row>
                    <xdr:rowOff>88900</xdr:rowOff>
                  </from>
                  <to>
                    <xdr:col>38</xdr:col>
                    <xdr:colOff>50800</xdr:colOff>
                    <xdr:row>31</xdr:row>
                    <xdr:rowOff>19050</xdr:rowOff>
                  </to>
                </anchor>
              </controlPr>
            </control>
          </mc:Choice>
        </mc:AlternateContent>
        <mc:AlternateContent xmlns:mc="http://schemas.openxmlformats.org/markup-compatibility/2006">
          <mc:Choice Requires="x14">
            <control shapeId="59" r:id="rId26" name="Group Box 23">
              <controlPr defaultSize="0" autoFill="0" autoPict="0">
                <anchor moveWithCells="1">
                  <from>
                    <xdr:col>35</xdr:col>
                    <xdr:colOff>12700</xdr:colOff>
                    <xdr:row>30</xdr:row>
                    <xdr:rowOff>76200</xdr:rowOff>
                  </from>
                  <to>
                    <xdr:col>39</xdr:col>
                    <xdr:colOff>25400</xdr:colOff>
                    <xdr:row>34</xdr:row>
                    <xdr:rowOff>38100</xdr:rowOff>
                  </to>
                </anchor>
              </controlPr>
            </control>
          </mc:Choice>
        </mc:AlternateContent>
        <mc:AlternateContent xmlns:mc="http://schemas.openxmlformats.org/markup-compatibility/2006">
          <mc:Choice Requires="x14">
            <control shapeId="60" r:id="rId27" name="Group Box 24">
              <controlPr defaultSize="0" autoFill="0" autoPict="0">
                <anchor moveWithCells="1">
                  <from>
                    <xdr:col>34</xdr:col>
                    <xdr:colOff>76200</xdr:colOff>
                    <xdr:row>33</xdr:row>
                    <xdr:rowOff>120650</xdr:rowOff>
                  </from>
                  <to>
                    <xdr:col>38</xdr:col>
                    <xdr:colOff>82550</xdr:colOff>
                    <xdr:row>38</xdr:row>
                    <xdr:rowOff>57150</xdr:rowOff>
                  </to>
                </anchor>
              </controlPr>
            </control>
          </mc:Choice>
        </mc:AlternateContent>
        <mc:AlternateContent xmlns:mc="http://schemas.openxmlformats.org/markup-compatibility/2006">
          <mc:Choice Requires="x14">
            <control shapeId="61" r:id="rId28" name="Group Box 25">
              <controlPr defaultSize="0" autoFill="0" autoPict="0">
                <anchor moveWithCells="1">
                  <from>
                    <xdr:col>35</xdr:col>
                    <xdr:colOff>19050</xdr:colOff>
                    <xdr:row>38</xdr:row>
                    <xdr:rowOff>69850</xdr:rowOff>
                  </from>
                  <to>
                    <xdr:col>38</xdr:col>
                    <xdr:colOff>107950</xdr:colOff>
                    <xdr:row>41</xdr:row>
                    <xdr:rowOff>133350</xdr:rowOff>
                  </to>
                </anchor>
              </controlPr>
            </control>
          </mc:Choice>
        </mc:AlternateContent>
        <mc:AlternateContent xmlns:mc="http://schemas.openxmlformats.org/markup-compatibility/2006">
          <mc:Choice Requires="x14">
            <control shapeId="62" r:id="rId29" name="Group Box 26">
              <controlPr defaultSize="0" autoFill="0" autoPict="0">
                <anchor moveWithCells="1">
                  <from>
                    <xdr:col>35</xdr:col>
                    <xdr:colOff>38100</xdr:colOff>
                    <xdr:row>42</xdr:row>
                    <xdr:rowOff>95250</xdr:rowOff>
                  </from>
                  <to>
                    <xdr:col>38</xdr:col>
                    <xdr:colOff>38100</xdr:colOff>
                    <xdr:row>46</xdr:row>
                    <xdr:rowOff>44450</xdr:rowOff>
                  </to>
                </anchor>
              </controlPr>
            </control>
          </mc:Choice>
        </mc:AlternateContent>
        <mc:AlternateContent xmlns:mc="http://schemas.openxmlformats.org/markup-compatibility/2006">
          <mc:Choice Requires="x14">
            <control shapeId="63" r:id="rId30" name="Group Box 27">
              <controlPr defaultSize="0" autoFill="0" autoPict="0">
                <anchor moveWithCells="1">
                  <from>
                    <xdr:col>27</xdr:col>
                    <xdr:colOff>25400</xdr:colOff>
                    <xdr:row>19</xdr:row>
                    <xdr:rowOff>107950</xdr:rowOff>
                  </from>
                  <to>
                    <xdr:col>30</xdr:col>
                    <xdr:colOff>25400</xdr:colOff>
                    <xdr:row>23</xdr:row>
                    <xdr:rowOff>57150</xdr:rowOff>
                  </to>
                </anchor>
              </controlPr>
            </control>
          </mc:Choice>
        </mc:AlternateContent>
        <mc:AlternateContent xmlns:mc="http://schemas.openxmlformats.org/markup-compatibility/2006">
          <mc:Choice Requires="x14">
            <control shapeId="86080" r:id="rId31" name="Group Box 28">
              <controlPr defaultSize="0" autoFill="0" autoPict="0">
                <anchor moveWithCells="1">
                  <from>
                    <xdr:col>35</xdr:col>
                    <xdr:colOff>38100</xdr:colOff>
                    <xdr:row>19</xdr:row>
                    <xdr:rowOff>114300</xdr:rowOff>
                  </from>
                  <to>
                    <xdr:col>38</xdr:col>
                    <xdr:colOff>44450</xdr:colOff>
                    <xdr:row>23</xdr:row>
                    <xdr:rowOff>57150</xdr:rowOff>
                  </to>
                </anchor>
              </controlPr>
            </control>
          </mc:Choice>
        </mc:AlternateContent>
        <mc:AlternateContent xmlns:mc="http://schemas.openxmlformats.org/markup-compatibility/2006">
          <mc:Choice Requires="x14">
            <control shapeId="86081" r:id="rId32" name="Group Box 29">
              <controlPr defaultSize="0" autoFill="0" autoPict="0">
                <anchor moveWithCells="1">
                  <from>
                    <xdr:col>35</xdr:col>
                    <xdr:colOff>44450</xdr:colOff>
                    <xdr:row>22</xdr:row>
                    <xdr:rowOff>63500</xdr:rowOff>
                  </from>
                  <to>
                    <xdr:col>38</xdr:col>
                    <xdr:colOff>38100</xdr:colOff>
                    <xdr:row>27</xdr:row>
                    <xdr:rowOff>25400</xdr:rowOff>
                  </to>
                </anchor>
              </controlPr>
            </control>
          </mc:Choice>
        </mc:AlternateContent>
        <mc:AlternateContent xmlns:mc="http://schemas.openxmlformats.org/markup-compatibility/2006">
          <mc:Choice Requires="x14">
            <control shapeId="86082" r:id="rId33" name="Option Button 30">
              <controlPr defaultSize="0" autoFill="0" autoLine="0" autoPict="0">
                <anchor moveWithCells="1">
                  <from>
                    <xdr:col>35</xdr:col>
                    <xdr:colOff>88900</xdr:colOff>
                    <xdr:row>39</xdr:row>
                    <xdr:rowOff>0</xdr:rowOff>
                  </from>
                  <to>
                    <xdr:col>37</xdr:col>
                    <xdr:colOff>25400</xdr:colOff>
                    <xdr:row>39</xdr:row>
                    <xdr:rowOff>139700</xdr:rowOff>
                  </to>
                </anchor>
              </controlPr>
            </control>
          </mc:Choice>
        </mc:AlternateContent>
        <mc:AlternateContent xmlns:mc="http://schemas.openxmlformats.org/markup-compatibility/2006">
          <mc:Choice Requires="x14">
            <control shapeId="86083" r:id="rId34" name="Option Button 31">
              <controlPr defaultSize="0" autoFill="0" autoLine="0" autoPict="0">
                <anchor moveWithCells="1">
                  <from>
                    <xdr:col>35</xdr:col>
                    <xdr:colOff>88900</xdr:colOff>
                    <xdr:row>40</xdr:row>
                    <xdr:rowOff>184150</xdr:rowOff>
                  </from>
                  <to>
                    <xdr:col>37</xdr:col>
                    <xdr:colOff>19050</xdr:colOff>
                    <xdr:row>41</xdr:row>
                    <xdr:rowOff>133350</xdr:rowOff>
                  </to>
                </anchor>
              </controlPr>
            </control>
          </mc:Choice>
        </mc:AlternateContent>
        <mc:AlternateContent xmlns:mc="http://schemas.openxmlformats.org/markup-compatibility/2006">
          <mc:Choice Requires="x14">
            <control shapeId="86084" r:id="rId35" name="Option Button 32">
              <controlPr defaultSize="0" autoFill="0" autoLine="0" autoPict="0">
                <anchor moveWithCells="1" sizeWithCells="1">
                  <from>
                    <xdr:col>35</xdr:col>
                    <xdr:colOff>88900</xdr:colOff>
                    <xdr:row>20</xdr:row>
                    <xdr:rowOff>0</xdr:rowOff>
                  </from>
                  <to>
                    <xdr:col>37</xdr:col>
                    <xdr:colOff>76200</xdr:colOff>
                    <xdr:row>21</xdr:row>
                    <xdr:rowOff>0</xdr:rowOff>
                  </to>
                </anchor>
              </controlPr>
            </control>
          </mc:Choice>
        </mc:AlternateContent>
        <mc:AlternateContent xmlns:mc="http://schemas.openxmlformats.org/markup-compatibility/2006">
          <mc:Choice Requires="x14">
            <control shapeId="86085" r:id="rId36" name="Option Button 33">
              <controlPr defaultSize="0" autoFill="0" autoLine="0" autoPict="0">
                <anchor moveWithCells="1" sizeWithCells="1">
                  <from>
                    <xdr:col>35</xdr:col>
                    <xdr:colOff>88900</xdr:colOff>
                    <xdr:row>21</xdr:row>
                    <xdr:rowOff>0</xdr:rowOff>
                  </from>
                  <to>
                    <xdr:col>37</xdr:col>
                    <xdr:colOff>76200</xdr:colOff>
                    <xdr:row>22</xdr:row>
                    <xdr:rowOff>0</xdr:rowOff>
                  </to>
                </anchor>
              </controlPr>
            </control>
          </mc:Choice>
        </mc:AlternateContent>
        <mc:AlternateContent xmlns:mc="http://schemas.openxmlformats.org/markup-compatibility/2006">
          <mc:Choice Requires="x14">
            <control shapeId="86086" r:id="rId37" name="Option Button 34">
              <controlPr defaultSize="0" autoFill="0" autoLine="0" autoPict="0">
                <anchor moveWithCells="1" sizeWithCells="1">
                  <from>
                    <xdr:col>35</xdr:col>
                    <xdr:colOff>88900</xdr:colOff>
                    <xdr:row>23</xdr:row>
                    <xdr:rowOff>12700</xdr:rowOff>
                  </from>
                  <to>
                    <xdr:col>37</xdr:col>
                    <xdr:colOff>76200</xdr:colOff>
                    <xdr:row>23</xdr:row>
                    <xdr:rowOff>146050</xdr:rowOff>
                  </to>
                </anchor>
              </controlPr>
            </control>
          </mc:Choice>
        </mc:AlternateContent>
        <mc:AlternateContent xmlns:mc="http://schemas.openxmlformats.org/markup-compatibility/2006">
          <mc:Choice Requires="x14">
            <control shapeId="86087" r:id="rId38" name="Option Button 35">
              <controlPr defaultSize="0" autoFill="0" autoLine="0" autoPict="0">
                <anchor moveWithCells="1" sizeWithCells="1">
                  <from>
                    <xdr:col>35</xdr:col>
                    <xdr:colOff>88900</xdr:colOff>
                    <xdr:row>24</xdr:row>
                    <xdr:rowOff>19050</xdr:rowOff>
                  </from>
                  <to>
                    <xdr:col>37</xdr:col>
                    <xdr:colOff>76200</xdr:colOff>
                    <xdr:row>24</xdr:row>
                    <xdr:rowOff>158750</xdr:rowOff>
                  </to>
                </anchor>
              </controlPr>
            </control>
          </mc:Choice>
        </mc:AlternateContent>
        <mc:AlternateContent xmlns:mc="http://schemas.openxmlformats.org/markup-compatibility/2006">
          <mc:Choice Requires="x14">
            <control shapeId="86088" r:id="rId39" name="Option Button 36">
              <controlPr defaultSize="0" autoFill="0" autoLine="0" autoPict="0">
                <anchor moveWithCells="1" sizeWithCells="1">
                  <from>
                    <xdr:col>35</xdr:col>
                    <xdr:colOff>88900</xdr:colOff>
                    <xdr:row>25</xdr:row>
                    <xdr:rowOff>6350</xdr:rowOff>
                  </from>
                  <to>
                    <xdr:col>37</xdr:col>
                    <xdr:colOff>19050</xdr:colOff>
                    <xdr:row>25</xdr:row>
                    <xdr:rowOff>139700</xdr:rowOff>
                  </to>
                </anchor>
              </controlPr>
            </control>
          </mc:Choice>
        </mc:AlternateContent>
        <mc:AlternateContent xmlns:mc="http://schemas.openxmlformats.org/markup-compatibility/2006">
          <mc:Choice Requires="x14">
            <control shapeId="86089" r:id="rId40" name="Option Button 37">
              <controlPr defaultSize="0" autoFill="0" autoLine="0" autoPict="0">
                <anchor moveWithCells="1" sizeWithCells="1">
                  <from>
                    <xdr:col>35</xdr:col>
                    <xdr:colOff>88900</xdr:colOff>
                    <xdr:row>27</xdr:row>
                    <xdr:rowOff>6350</xdr:rowOff>
                  </from>
                  <to>
                    <xdr:col>37</xdr:col>
                    <xdr:colOff>76200</xdr:colOff>
                    <xdr:row>27</xdr:row>
                    <xdr:rowOff>146050</xdr:rowOff>
                  </to>
                </anchor>
              </controlPr>
            </control>
          </mc:Choice>
        </mc:AlternateContent>
        <mc:AlternateContent xmlns:mc="http://schemas.openxmlformats.org/markup-compatibility/2006">
          <mc:Choice Requires="x14">
            <control shapeId="86090" r:id="rId41" name="Option Button 38">
              <controlPr defaultSize="0" autoFill="0" autoLine="0" autoPict="0">
                <anchor moveWithCells="1" sizeWithCells="1">
                  <from>
                    <xdr:col>35</xdr:col>
                    <xdr:colOff>88900</xdr:colOff>
                    <xdr:row>28</xdr:row>
                    <xdr:rowOff>19050</xdr:rowOff>
                  </from>
                  <to>
                    <xdr:col>37</xdr:col>
                    <xdr:colOff>76200</xdr:colOff>
                    <xdr:row>28</xdr:row>
                    <xdr:rowOff>146050</xdr:rowOff>
                  </to>
                </anchor>
              </controlPr>
            </control>
          </mc:Choice>
        </mc:AlternateContent>
        <mc:AlternateContent xmlns:mc="http://schemas.openxmlformats.org/markup-compatibility/2006">
          <mc:Choice Requires="x14">
            <control shapeId="86091" r:id="rId42" name="Option Button 39">
              <controlPr defaultSize="0" autoFill="0" autoLine="0" autoPict="0">
                <anchor moveWithCells="1" sizeWithCells="1">
                  <from>
                    <xdr:col>35</xdr:col>
                    <xdr:colOff>88900</xdr:colOff>
                    <xdr:row>28</xdr:row>
                    <xdr:rowOff>171450</xdr:rowOff>
                  </from>
                  <to>
                    <xdr:col>37</xdr:col>
                    <xdr:colOff>69850</xdr:colOff>
                    <xdr:row>30</xdr:row>
                    <xdr:rowOff>0</xdr:rowOff>
                  </to>
                </anchor>
              </controlPr>
            </control>
          </mc:Choice>
        </mc:AlternateContent>
        <mc:AlternateContent xmlns:mc="http://schemas.openxmlformats.org/markup-compatibility/2006">
          <mc:Choice Requires="x14">
            <control shapeId="86092" r:id="rId43" name="Option Button 40">
              <controlPr defaultSize="0" autoFill="0" autoLine="0" autoPict="0">
                <anchor moveWithCells="1" sizeWithCells="1">
                  <from>
                    <xdr:col>35</xdr:col>
                    <xdr:colOff>88900</xdr:colOff>
                    <xdr:row>31</xdr:row>
                    <xdr:rowOff>6350</xdr:rowOff>
                  </from>
                  <to>
                    <xdr:col>37</xdr:col>
                    <xdr:colOff>76200</xdr:colOff>
                    <xdr:row>32</xdr:row>
                    <xdr:rowOff>0</xdr:rowOff>
                  </to>
                </anchor>
              </controlPr>
            </control>
          </mc:Choice>
        </mc:AlternateContent>
        <mc:AlternateContent xmlns:mc="http://schemas.openxmlformats.org/markup-compatibility/2006">
          <mc:Choice Requires="x14">
            <control shapeId="86093" r:id="rId44" name="Option Button 41">
              <controlPr defaultSize="0" autoFill="0" autoLine="0" autoPict="0">
                <anchor moveWithCells="1" sizeWithCells="1">
                  <from>
                    <xdr:col>35</xdr:col>
                    <xdr:colOff>88900</xdr:colOff>
                    <xdr:row>32</xdr:row>
                    <xdr:rowOff>31750</xdr:rowOff>
                  </from>
                  <to>
                    <xdr:col>37</xdr:col>
                    <xdr:colOff>76200</xdr:colOff>
                    <xdr:row>32</xdr:row>
                    <xdr:rowOff>139700</xdr:rowOff>
                  </to>
                </anchor>
              </controlPr>
            </control>
          </mc:Choice>
        </mc:AlternateContent>
        <mc:AlternateContent xmlns:mc="http://schemas.openxmlformats.org/markup-compatibility/2006">
          <mc:Choice Requires="x14">
            <control shapeId="86094" r:id="rId45" name="Option Button 42">
              <controlPr defaultSize="0" autoFill="0" autoLine="0" autoPict="0">
                <anchor moveWithCells="1" sizeWithCells="1">
                  <from>
                    <xdr:col>35</xdr:col>
                    <xdr:colOff>88900</xdr:colOff>
                    <xdr:row>32</xdr:row>
                    <xdr:rowOff>165100</xdr:rowOff>
                  </from>
                  <to>
                    <xdr:col>37</xdr:col>
                    <xdr:colOff>69850</xdr:colOff>
                    <xdr:row>34</xdr:row>
                    <xdr:rowOff>0</xdr:rowOff>
                  </to>
                </anchor>
              </controlPr>
            </control>
          </mc:Choice>
        </mc:AlternateContent>
        <mc:AlternateContent xmlns:mc="http://schemas.openxmlformats.org/markup-compatibility/2006">
          <mc:Choice Requires="x14">
            <control shapeId="86095" r:id="rId46" name="Option Button 43">
              <controlPr defaultSize="0" autoFill="0" autoLine="0" autoPict="0">
                <anchor moveWithCells="1" sizeWithCells="1">
                  <from>
                    <xdr:col>27</xdr:col>
                    <xdr:colOff>88900</xdr:colOff>
                    <xdr:row>34</xdr:row>
                    <xdr:rowOff>95250</xdr:rowOff>
                  </from>
                  <to>
                    <xdr:col>29</xdr:col>
                    <xdr:colOff>19050</xdr:colOff>
                    <xdr:row>36</xdr:row>
                    <xdr:rowOff>12700</xdr:rowOff>
                  </to>
                </anchor>
              </controlPr>
            </control>
          </mc:Choice>
        </mc:AlternateContent>
        <mc:AlternateContent xmlns:mc="http://schemas.openxmlformats.org/markup-compatibility/2006">
          <mc:Choice Requires="x14">
            <control shapeId="86096" r:id="rId47" name="Option Button 44">
              <controlPr defaultSize="0" autoFill="0" autoLine="0" autoPict="0">
                <anchor moveWithCells="1" sizeWithCells="1">
                  <from>
                    <xdr:col>27</xdr:col>
                    <xdr:colOff>88900</xdr:colOff>
                    <xdr:row>36</xdr:row>
                    <xdr:rowOff>165100</xdr:rowOff>
                  </from>
                  <to>
                    <xdr:col>29</xdr:col>
                    <xdr:colOff>25400</xdr:colOff>
                    <xdr:row>38</xdr:row>
                    <xdr:rowOff>12700</xdr:rowOff>
                  </to>
                </anchor>
              </controlPr>
            </control>
          </mc:Choice>
        </mc:AlternateContent>
        <mc:AlternateContent xmlns:mc="http://schemas.openxmlformats.org/markup-compatibility/2006">
          <mc:Choice Requires="x14">
            <control shapeId="86097" r:id="rId48" name="Option Button 45">
              <controlPr defaultSize="0" autoFill="0" autoLine="0" autoPict="0">
                <anchor moveWithCells="1">
                  <from>
                    <xdr:col>27</xdr:col>
                    <xdr:colOff>95250</xdr:colOff>
                    <xdr:row>38</xdr:row>
                    <xdr:rowOff>88900</xdr:rowOff>
                  </from>
                  <to>
                    <xdr:col>29</xdr:col>
                    <xdr:colOff>12700</xdr:colOff>
                    <xdr:row>40</xdr:row>
                    <xdr:rowOff>12700</xdr:rowOff>
                  </to>
                </anchor>
              </controlPr>
            </control>
          </mc:Choice>
        </mc:AlternateContent>
        <mc:AlternateContent xmlns:mc="http://schemas.openxmlformats.org/markup-compatibility/2006">
          <mc:Choice Requires="x14">
            <control shapeId="86098" r:id="rId49" name="Option Button 46">
              <controlPr defaultSize="0" autoFill="0" autoLine="0" autoPict="0">
                <anchor moveWithCells="1">
                  <from>
                    <xdr:col>27</xdr:col>
                    <xdr:colOff>95250</xdr:colOff>
                    <xdr:row>40</xdr:row>
                    <xdr:rowOff>171450</xdr:rowOff>
                  </from>
                  <to>
                    <xdr:col>28</xdr:col>
                    <xdr:colOff>107950</xdr:colOff>
                    <xdr:row>42</xdr:row>
                    <xdr:rowOff>19050</xdr:rowOff>
                  </to>
                </anchor>
              </controlPr>
            </control>
          </mc:Choice>
        </mc:AlternateContent>
        <mc:AlternateContent xmlns:mc="http://schemas.openxmlformats.org/markup-compatibility/2006">
          <mc:Choice Requires="x14">
            <control shapeId="86099" r:id="rId50" name="Group Box 47">
              <controlPr defaultSize="0" autoFill="0" autoPict="0">
                <anchor moveWithCells="1">
                  <from>
                    <xdr:col>26</xdr:col>
                    <xdr:colOff>101600</xdr:colOff>
                    <xdr:row>38</xdr:row>
                    <xdr:rowOff>44450</xdr:rowOff>
                  </from>
                  <to>
                    <xdr:col>30</xdr:col>
                    <xdr:colOff>69850</xdr:colOff>
                    <xdr:row>43</xdr:row>
                    <xdr:rowOff>0</xdr:rowOff>
                  </to>
                </anchor>
              </controlPr>
            </control>
          </mc:Choice>
        </mc:AlternateContent>
        <mc:AlternateContent xmlns:mc="http://schemas.openxmlformats.org/markup-compatibility/2006">
          <mc:Choice Requires="x14">
            <control shapeId="86100" r:id="rId51" name="Option Button 48">
              <controlPr defaultSize="0" autoFill="0" autoLine="0" autoPict="0">
                <anchor moveWithCells="1">
                  <from>
                    <xdr:col>35</xdr:col>
                    <xdr:colOff>95250</xdr:colOff>
                    <xdr:row>34</xdr:row>
                    <xdr:rowOff>82550</xdr:rowOff>
                  </from>
                  <to>
                    <xdr:col>37</xdr:col>
                    <xdr:colOff>82550</xdr:colOff>
                    <xdr:row>36</xdr:row>
                    <xdr:rowOff>12700</xdr:rowOff>
                  </to>
                </anchor>
              </controlPr>
            </control>
          </mc:Choice>
        </mc:AlternateContent>
        <mc:AlternateContent xmlns:mc="http://schemas.openxmlformats.org/markup-compatibility/2006">
          <mc:Choice Requires="x14">
            <control shapeId="86101" r:id="rId52" name="Option Button 49">
              <controlPr defaultSize="0" autoFill="0" autoLine="0" autoPict="0">
                <anchor moveWithCells="1">
                  <from>
                    <xdr:col>35</xdr:col>
                    <xdr:colOff>95250</xdr:colOff>
                    <xdr:row>36</xdr:row>
                    <xdr:rowOff>158750</xdr:rowOff>
                  </from>
                  <to>
                    <xdr:col>37</xdr:col>
                    <xdr:colOff>82550</xdr:colOff>
                    <xdr:row>38</xdr:row>
                    <xdr:rowOff>6350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2292</v>
      </c>
      <c r="M1" s="173"/>
      <c r="N1" s="1138" t="s">
        <v>2425</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3"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49999999999999"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49999999999999"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49999999999999"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49999999999999"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49999999999999"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6"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6"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6"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6"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6"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6"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6"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SUM(事業所個票５!BU51)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2FikGLKH+cthsJY/JRbXKLodtCXZPxK9SDnAc4T7k0rX1lAh6k6094IWI1Lf2bJ0T+i1w3EtdVEMBAktA8ov9w==" saltValue="nqknpqTeHd7WczHQUnACU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95250</xdr:colOff>
                    <xdr:row>20</xdr:row>
                    <xdr:rowOff>12700</xdr:rowOff>
                  </from>
                  <to>
                    <xdr:col>29</xdr:col>
                    <xdr:colOff>82550</xdr:colOff>
                    <xdr:row>21</xdr:row>
                    <xdr:rowOff>6350</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95250</xdr:colOff>
                    <xdr:row>21</xdr:row>
                    <xdr:rowOff>6350</xdr:rowOff>
                  </from>
                  <to>
                    <xdr:col>29</xdr:col>
                    <xdr:colOff>82550</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88900</xdr:colOff>
                    <xdr:row>23</xdr:row>
                    <xdr:rowOff>6350</xdr:rowOff>
                  </from>
                  <to>
                    <xdr:col>29</xdr:col>
                    <xdr:colOff>76200</xdr:colOff>
                    <xdr:row>23</xdr:row>
                    <xdr:rowOff>152400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88900</xdr:colOff>
                    <xdr:row>24</xdr:row>
                    <xdr:rowOff>19050</xdr:rowOff>
                  </from>
                  <to>
                    <xdr:col>29</xdr:col>
                    <xdr:colOff>76200</xdr:colOff>
                    <xdr:row>24</xdr:row>
                    <xdr:rowOff>165100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88900</xdr:colOff>
                    <xdr:row>25</xdr:row>
                    <xdr:rowOff>0</xdr:rowOff>
                  </from>
                  <to>
                    <xdr:col>29</xdr:col>
                    <xdr:colOff>76200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88900</xdr:colOff>
                    <xdr:row>27</xdr:row>
                    <xdr:rowOff>6350</xdr:rowOff>
                  </from>
                  <to>
                    <xdr:col>29</xdr:col>
                    <xdr:colOff>76200</xdr:colOff>
                    <xdr:row>27</xdr:row>
                    <xdr:rowOff>152400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88900</xdr:colOff>
                    <xdr:row>28</xdr:row>
                    <xdr:rowOff>19050</xdr:rowOff>
                  </from>
                  <to>
                    <xdr:col>29</xdr:col>
                    <xdr:colOff>76200</xdr:colOff>
                    <xdr:row>28</xdr:row>
                    <xdr:rowOff>158750</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88900</xdr:colOff>
                    <xdr:row>29</xdr:row>
                    <xdr:rowOff>6350</xdr:rowOff>
                  </from>
                  <to>
                    <xdr:col>29</xdr:col>
                    <xdr:colOff>76200</xdr:colOff>
                    <xdr:row>29</xdr:row>
                    <xdr:rowOff>139700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88900</xdr:colOff>
                    <xdr:row>42</xdr:row>
                    <xdr:rowOff>95250</xdr:rowOff>
                  </from>
                  <to>
                    <xdr:col>29</xdr:col>
                    <xdr:colOff>69850</xdr:colOff>
                    <xdr:row>44</xdr:row>
                    <xdr:rowOff>19050</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88900</xdr:colOff>
                    <xdr:row>43</xdr:row>
                    <xdr:rowOff>139700</xdr:rowOff>
                  </from>
                  <to>
                    <xdr:col>29</xdr:col>
                    <xdr:colOff>69850</xdr:colOff>
                    <xdr:row>45</xdr:row>
                    <xdr:rowOff>6350</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88900</xdr:colOff>
                    <xdr:row>43</xdr:row>
                    <xdr:rowOff>12700</xdr:rowOff>
                  </from>
                  <to>
                    <xdr:col>37</xdr:col>
                    <xdr:colOff>76200</xdr:colOff>
                    <xdr:row>43</xdr:row>
                    <xdr:rowOff>133350</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88900</xdr:colOff>
                    <xdr:row>44</xdr:row>
                    <xdr:rowOff>12700</xdr:rowOff>
                  </from>
                  <to>
                    <xdr:col>37</xdr:col>
                    <xdr:colOff>76200</xdr:colOff>
                    <xdr:row>44</xdr:row>
                    <xdr:rowOff>120650</xdr:rowOff>
                  </to>
                </anchor>
              </controlPr>
            </control>
          </mc:Choice>
        </mc:AlternateContent>
        <mc:AlternateContent xmlns:mc="http://schemas.openxmlformats.org/markup-compatibility/2006">
          <mc:Choice Requires="x14">
            <control shapeId="87040" r:id="rId16" name="Group Box 13">
              <controlPr defaultSize="0" autoFill="0" autoPict="0">
                <anchor moveWithCells="1">
                  <from>
                    <xdr:col>27</xdr:col>
                    <xdr:colOff>69850</xdr:colOff>
                    <xdr:row>20</xdr:row>
                    <xdr:rowOff>6350</xdr:rowOff>
                  </from>
                  <to>
                    <xdr:col>29</xdr:col>
                    <xdr:colOff>57150</xdr:colOff>
                    <xdr:row>22</xdr:row>
                    <xdr:rowOff>63500</xdr:rowOff>
                  </to>
                </anchor>
              </controlPr>
            </control>
          </mc:Choice>
        </mc:AlternateContent>
        <mc:AlternateContent xmlns:mc="http://schemas.openxmlformats.org/markup-compatibility/2006">
          <mc:Choice Requires="x14">
            <control shapeId="87090" r:id="rId17" name="Group Box 14">
              <controlPr defaultSize="0" autoFill="0" autoPict="0">
                <anchor moveWithCells="1">
                  <from>
                    <xdr:col>27</xdr:col>
                    <xdr:colOff>25400</xdr:colOff>
                    <xdr:row>22</xdr:row>
                    <xdr:rowOff>88900</xdr:rowOff>
                  </from>
                  <to>
                    <xdr:col>30</xdr:col>
                    <xdr:colOff>38100</xdr:colOff>
                    <xdr:row>27</xdr:row>
                    <xdr:rowOff>19050</xdr:rowOff>
                  </to>
                </anchor>
              </controlPr>
            </control>
          </mc:Choice>
        </mc:AlternateContent>
        <mc:AlternateContent xmlns:mc="http://schemas.openxmlformats.org/markup-compatibility/2006">
          <mc:Choice Requires="x14">
            <control shapeId="87091" r:id="rId18" name="Group Box 15">
              <controlPr defaultSize="0" autoFill="0" autoPict="0">
                <anchor moveWithCells="1">
                  <from>
                    <xdr:col>27</xdr:col>
                    <xdr:colOff>12700</xdr:colOff>
                    <xdr:row>26</xdr:row>
                    <xdr:rowOff>69850</xdr:rowOff>
                  </from>
                  <to>
                    <xdr:col>30</xdr:col>
                    <xdr:colOff>38100</xdr:colOff>
                    <xdr:row>30</xdr:row>
                    <xdr:rowOff>82550</xdr:rowOff>
                  </to>
                </anchor>
              </controlPr>
            </control>
          </mc:Choice>
        </mc:AlternateContent>
        <mc:AlternateContent xmlns:mc="http://schemas.openxmlformats.org/markup-compatibility/2006">
          <mc:Choice Requires="x14">
            <control shapeId="87092" r:id="rId19" name="Group Box 16">
              <controlPr defaultSize="0" autoFill="0" autoPict="0">
                <anchor moveWithCells="1">
                  <from>
                    <xdr:col>27</xdr:col>
                    <xdr:colOff>12700</xdr:colOff>
                    <xdr:row>30</xdr:row>
                    <xdr:rowOff>82550</xdr:rowOff>
                  </from>
                  <to>
                    <xdr:col>30</xdr:col>
                    <xdr:colOff>38100</xdr:colOff>
                    <xdr:row>34</xdr:row>
                    <xdr:rowOff>63500</xdr:rowOff>
                  </to>
                </anchor>
              </controlPr>
            </control>
          </mc:Choice>
        </mc:AlternateContent>
        <mc:AlternateContent xmlns:mc="http://schemas.openxmlformats.org/markup-compatibility/2006">
          <mc:Choice Requires="x14">
            <control shapeId="87093" r:id="rId20" name="Option Button 17">
              <controlPr defaultSize="0" autoFill="0" autoLine="0" autoPict="0">
                <anchor moveWithCells="1">
                  <from>
                    <xdr:col>27</xdr:col>
                    <xdr:colOff>88900</xdr:colOff>
                    <xdr:row>31</xdr:row>
                    <xdr:rowOff>6350</xdr:rowOff>
                  </from>
                  <to>
                    <xdr:col>29</xdr:col>
                    <xdr:colOff>76200</xdr:colOff>
                    <xdr:row>32</xdr:row>
                    <xdr:rowOff>6350</xdr:rowOff>
                  </to>
                </anchor>
              </controlPr>
            </control>
          </mc:Choice>
        </mc:AlternateContent>
        <mc:AlternateContent xmlns:mc="http://schemas.openxmlformats.org/markup-compatibility/2006">
          <mc:Choice Requires="x14">
            <control shapeId="87094" r:id="rId21" name="Option Button 18">
              <controlPr defaultSize="0" autoFill="0" autoLine="0" autoPict="0">
                <anchor moveWithCells="1">
                  <from>
                    <xdr:col>27</xdr:col>
                    <xdr:colOff>88900</xdr:colOff>
                    <xdr:row>32</xdr:row>
                    <xdr:rowOff>31750</xdr:rowOff>
                  </from>
                  <to>
                    <xdr:col>29</xdr:col>
                    <xdr:colOff>76200</xdr:colOff>
                    <xdr:row>32</xdr:row>
                    <xdr:rowOff>152400</xdr:rowOff>
                  </to>
                </anchor>
              </controlPr>
            </control>
          </mc:Choice>
        </mc:AlternateContent>
        <mc:AlternateContent xmlns:mc="http://schemas.openxmlformats.org/markup-compatibility/2006">
          <mc:Choice Requires="x14">
            <control shapeId="87095" r:id="rId22" name="Option Button 19">
              <controlPr defaultSize="0" autoFill="0" autoLine="0" autoPict="0">
                <anchor moveWithCells="1">
                  <from>
                    <xdr:col>27</xdr:col>
                    <xdr:colOff>88900</xdr:colOff>
                    <xdr:row>33</xdr:row>
                    <xdr:rowOff>6350</xdr:rowOff>
                  </from>
                  <to>
                    <xdr:col>29</xdr:col>
                    <xdr:colOff>76200</xdr:colOff>
                    <xdr:row>34</xdr:row>
                    <xdr:rowOff>0</xdr:rowOff>
                  </to>
                </anchor>
              </controlPr>
            </control>
          </mc:Choice>
        </mc:AlternateContent>
        <mc:AlternateContent xmlns:mc="http://schemas.openxmlformats.org/markup-compatibility/2006">
          <mc:Choice Requires="x14">
            <control shapeId="87096" r:id="rId23" name="Group Box 20">
              <controlPr defaultSize="0" autoFill="0" autoPict="0">
                <anchor moveWithCells="1">
                  <from>
                    <xdr:col>26</xdr:col>
                    <xdr:colOff>95250</xdr:colOff>
                    <xdr:row>34</xdr:row>
                    <xdr:rowOff>25400</xdr:rowOff>
                  </from>
                  <to>
                    <xdr:col>30</xdr:col>
                    <xdr:colOff>114300</xdr:colOff>
                    <xdr:row>38</xdr:row>
                    <xdr:rowOff>63500</xdr:rowOff>
                  </to>
                </anchor>
              </controlPr>
            </control>
          </mc:Choice>
        </mc:AlternateContent>
        <mc:AlternateContent xmlns:mc="http://schemas.openxmlformats.org/markup-compatibility/2006">
          <mc:Choice Requires="x14">
            <control shapeId="87097" r:id="rId24" name="Group Box 21">
              <controlPr defaultSize="0" autoFill="0" autoPict="0">
                <anchor moveWithCells="1">
                  <from>
                    <xdr:col>27</xdr:col>
                    <xdr:colOff>57150</xdr:colOff>
                    <xdr:row>42</xdr:row>
                    <xdr:rowOff>57150</xdr:rowOff>
                  </from>
                  <to>
                    <xdr:col>29</xdr:col>
                    <xdr:colOff>101600</xdr:colOff>
                    <xdr:row>45</xdr:row>
                    <xdr:rowOff>69850</xdr:rowOff>
                  </to>
                </anchor>
              </controlPr>
            </control>
          </mc:Choice>
        </mc:AlternateContent>
        <mc:AlternateContent xmlns:mc="http://schemas.openxmlformats.org/markup-compatibility/2006">
          <mc:Choice Requires="x14">
            <control shapeId="87098" r:id="rId25" name="Group Box 22">
              <controlPr defaultSize="0" autoFill="0" autoPict="0">
                <anchor moveWithCells="1">
                  <from>
                    <xdr:col>35</xdr:col>
                    <xdr:colOff>25400</xdr:colOff>
                    <xdr:row>26</xdr:row>
                    <xdr:rowOff>88900</xdr:rowOff>
                  </from>
                  <to>
                    <xdr:col>38</xdr:col>
                    <xdr:colOff>50800</xdr:colOff>
                    <xdr:row>31</xdr:row>
                    <xdr:rowOff>19050</xdr:rowOff>
                  </to>
                </anchor>
              </controlPr>
            </control>
          </mc:Choice>
        </mc:AlternateContent>
        <mc:AlternateContent xmlns:mc="http://schemas.openxmlformats.org/markup-compatibility/2006">
          <mc:Choice Requires="x14">
            <control shapeId="87099" r:id="rId26" name="Group Box 23">
              <controlPr defaultSize="0" autoFill="0" autoPict="0">
                <anchor moveWithCells="1">
                  <from>
                    <xdr:col>35</xdr:col>
                    <xdr:colOff>12700</xdr:colOff>
                    <xdr:row>30</xdr:row>
                    <xdr:rowOff>76200</xdr:rowOff>
                  </from>
                  <to>
                    <xdr:col>39</xdr:col>
                    <xdr:colOff>25400</xdr:colOff>
                    <xdr:row>34</xdr:row>
                    <xdr:rowOff>38100</xdr:rowOff>
                  </to>
                </anchor>
              </controlPr>
            </control>
          </mc:Choice>
        </mc:AlternateContent>
        <mc:AlternateContent xmlns:mc="http://schemas.openxmlformats.org/markup-compatibility/2006">
          <mc:Choice Requires="x14">
            <control shapeId="87100" r:id="rId27" name="Group Box 24">
              <controlPr defaultSize="0" autoFill="0" autoPict="0">
                <anchor moveWithCells="1">
                  <from>
                    <xdr:col>34</xdr:col>
                    <xdr:colOff>76200</xdr:colOff>
                    <xdr:row>33</xdr:row>
                    <xdr:rowOff>120650</xdr:rowOff>
                  </from>
                  <to>
                    <xdr:col>38</xdr:col>
                    <xdr:colOff>82550</xdr:colOff>
                    <xdr:row>38</xdr:row>
                    <xdr:rowOff>57150</xdr:rowOff>
                  </to>
                </anchor>
              </controlPr>
            </control>
          </mc:Choice>
        </mc:AlternateContent>
        <mc:AlternateContent xmlns:mc="http://schemas.openxmlformats.org/markup-compatibility/2006">
          <mc:Choice Requires="x14">
            <control shapeId="87101" r:id="rId28" name="Group Box 25">
              <controlPr defaultSize="0" autoFill="0" autoPict="0">
                <anchor moveWithCells="1">
                  <from>
                    <xdr:col>35</xdr:col>
                    <xdr:colOff>19050</xdr:colOff>
                    <xdr:row>38</xdr:row>
                    <xdr:rowOff>69850</xdr:rowOff>
                  </from>
                  <to>
                    <xdr:col>38</xdr:col>
                    <xdr:colOff>107950</xdr:colOff>
                    <xdr:row>41</xdr:row>
                    <xdr:rowOff>133350</xdr:rowOff>
                  </to>
                </anchor>
              </controlPr>
            </control>
          </mc:Choice>
        </mc:AlternateContent>
        <mc:AlternateContent xmlns:mc="http://schemas.openxmlformats.org/markup-compatibility/2006">
          <mc:Choice Requires="x14">
            <control shapeId="87102" r:id="rId29" name="Group Box 26">
              <controlPr defaultSize="0" autoFill="0" autoPict="0">
                <anchor moveWithCells="1">
                  <from>
                    <xdr:col>35</xdr:col>
                    <xdr:colOff>38100</xdr:colOff>
                    <xdr:row>42</xdr:row>
                    <xdr:rowOff>95250</xdr:rowOff>
                  </from>
                  <to>
                    <xdr:col>38</xdr:col>
                    <xdr:colOff>38100</xdr:colOff>
                    <xdr:row>46</xdr:row>
                    <xdr:rowOff>44450</xdr:rowOff>
                  </to>
                </anchor>
              </controlPr>
            </control>
          </mc:Choice>
        </mc:AlternateContent>
        <mc:AlternateContent xmlns:mc="http://schemas.openxmlformats.org/markup-compatibility/2006">
          <mc:Choice Requires="x14">
            <control shapeId="87103" r:id="rId30" name="Group Box 27">
              <controlPr defaultSize="0" autoFill="0" autoPict="0">
                <anchor moveWithCells="1">
                  <from>
                    <xdr:col>27</xdr:col>
                    <xdr:colOff>25400</xdr:colOff>
                    <xdr:row>19</xdr:row>
                    <xdr:rowOff>107950</xdr:rowOff>
                  </from>
                  <to>
                    <xdr:col>30</xdr:col>
                    <xdr:colOff>25400</xdr:colOff>
                    <xdr:row>23</xdr:row>
                    <xdr:rowOff>57150</xdr:rowOff>
                  </to>
                </anchor>
              </controlPr>
            </control>
          </mc:Choice>
        </mc:AlternateContent>
        <mc:AlternateContent xmlns:mc="http://schemas.openxmlformats.org/markup-compatibility/2006">
          <mc:Choice Requires="x14">
            <control shapeId="87104" r:id="rId31" name="Group Box 28">
              <controlPr defaultSize="0" autoFill="0" autoPict="0">
                <anchor moveWithCells="1">
                  <from>
                    <xdr:col>35</xdr:col>
                    <xdr:colOff>38100</xdr:colOff>
                    <xdr:row>19</xdr:row>
                    <xdr:rowOff>114300</xdr:rowOff>
                  </from>
                  <to>
                    <xdr:col>38</xdr:col>
                    <xdr:colOff>44450</xdr:colOff>
                    <xdr:row>23</xdr:row>
                    <xdr:rowOff>57150</xdr:rowOff>
                  </to>
                </anchor>
              </controlPr>
            </control>
          </mc:Choice>
        </mc:AlternateContent>
        <mc:AlternateContent xmlns:mc="http://schemas.openxmlformats.org/markup-compatibility/2006">
          <mc:Choice Requires="x14">
            <control shapeId="87105" r:id="rId32" name="Group Box 29">
              <controlPr defaultSize="0" autoFill="0" autoPict="0">
                <anchor moveWithCells="1">
                  <from>
                    <xdr:col>35</xdr:col>
                    <xdr:colOff>44450</xdr:colOff>
                    <xdr:row>22</xdr:row>
                    <xdr:rowOff>63500</xdr:rowOff>
                  </from>
                  <to>
                    <xdr:col>38</xdr:col>
                    <xdr:colOff>38100</xdr:colOff>
                    <xdr:row>27</xdr:row>
                    <xdr:rowOff>25400</xdr:rowOff>
                  </to>
                </anchor>
              </controlPr>
            </control>
          </mc:Choice>
        </mc:AlternateContent>
        <mc:AlternateContent xmlns:mc="http://schemas.openxmlformats.org/markup-compatibility/2006">
          <mc:Choice Requires="x14">
            <control shapeId="87106" r:id="rId33" name="Option Button 30">
              <controlPr defaultSize="0" autoFill="0" autoLine="0" autoPict="0">
                <anchor moveWithCells="1">
                  <from>
                    <xdr:col>35</xdr:col>
                    <xdr:colOff>88900</xdr:colOff>
                    <xdr:row>39</xdr:row>
                    <xdr:rowOff>0</xdr:rowOff>
                  </from>
                  <to>
                    <xdr:col>37</xdr:col>
                    <xdr:colOff>25400</xdr:colOff>
                    <xdr:row>39</xdr:row>
                    <xdr:rowOff>139700</xdr:rowOff>
                  </to>
                </anchor>
              </controlPr>
            </control>
          </mc:Choice>
        </mc:AlternateContent>
        <mc:AlternateContent xmlns:mc="http://schemas.openxmlformats.org/markup-compatibility/2006">
          <mc:Choice Requires="x14">
            <control shapeId="87107" r:id="rId34" name="Option Button 31">
              <controlPr defaultSize="0" autoFill="0" autoLine="0" autoPict="0">
                <anchor moveWithCells="1">
                  <from>
                    <xdr:col>35</xdr:col>
                    <xdr:colOff>88900</xdr:colOff>
                    <xdr:row>40</xdr:row>
                    <xdr:rowOff>184150</xdr:rowOff>
                  </from>
                  <to>
                    <xdr:col>37</xdr:col>
                    <xdr:colOff>19050</xdr:colOff>
                    <xdr:row>41</xdr:row>
                    <xdr:rowOff>133350</xdr:rowOff>
                  </to>
                </anchor>
              </controlPr>
            </control>
          </mc:Choice>
        </mc:AlternateContent>
        <mc:AlternateContent xmlns:mc="http://schemas.openxmlformats.org/markup-compatibility/2006">
          <mc:Choice Requires="x14">
            <control shapeId="87108" r:id="rId35" name="Option Button 32">
              <controlPr defaultSize="0" autoFill="0" autoLine="0" autoPict="0">
                <anchor moveWithCells="1" sizeWithCells="1">
                  <from>
                    <xdr:col>35</xdr:col>
                    <xdr:colOff>88900</xdr:colOff>
                    <xdr:row>20</xdr:row>
                    <xdr:rowOff>0</xdr:rowOff>
                  </from>
                  <to>
                    <xdr:col>37</xdr:col>
                    <xdr:colOff>76200</xdr:colOff>
                    <xdr:row>21</xdr:row>
                    <xdr:rowOff>0</xdr:rowOff>
                  </to>
                </anchor>
              </controlPr>
            </control>
          </mc:Choice>
        </mc:AlternateContent>
        <mc:AlternateContent xmlns:mc="http://schemas.openxmlformats.org/markup-compatibility/2006">
          <mc:Choice Requires="x14">
            <control shapeId="87109" r:id="rId36" name="Option Button 33">
              <controlPr defaultSize="0" autoFill="0" autoLine="0" autoPict="0">
                <anchor moveWithCells="1" sizeWithCells="1">
                  <from>
                    <xdr:col>35</xdr:col>
                    <xdr:colOff>88900</xdr:colOff>
                    <xdr:row>21</xdr:row>
                    <xdr:rowOff>0</xdr:rowOff>
                  </from>
                  <to>
                    <xdr:col>37</xdr:col>
                    <xdr:colOff>76200</xdr:colOff>
                    <xdr:row>22</xdr:row>
                    <xdr:rowOff>0</xdr:rowOff>
                  </to>
                </anchor>
              </controlPr>
            </control>
          </mc:Choice>
        </mc:AlternateContent>
        <mc:AlternateContent xmlns:mc="http://schemas.openxmlformats.org/markup-compatibility/2006">
          <mc:Choice Requires="x14">
            <control shapeId="87110" r:id="rId37" name="Option Button 34">
              <controlPr defaultSize="0" autoFill="0" autoLine="0" autoPict="0">
                <anchor moveWithCells="1" sizeWithCells="1">
                  <from>
                    <xdr:col>35</xdr:col>
                    <xdr:colOff>88900</xdr:colOff>
                    <xdr:row>23</xdr:row>
                    <xdr:rowOff>12700</xdr:rowOff>
                  </from>
                  <to>
                    <xdr:col>37</xdr:col>
                    <xdr:colOff>76200</xdr:colOff>
                    <xdr:row>23</xdr:row>
                    <xdr:rowOff>146050</xdr:rowOff>
                  </to>
                </anchor>
              </controlPr>
            </control>
          </mc:Choice>
        </mc:AlternateContent>
        <mc:AlternateContent xmlns:mc="http://schemas.openxmlformats.org/markup-compatibility/2006">
          <mc:Choice Requires="x14">
            <control shapeId="87111" r:id="rId38" name="Option Button 35">
              <controlPr defaultSize="0" autoFill="0" autoLine="0" autoPict="0">
                <anchor moveWithCells="1" sizeWithCells="1">
                  <from>
                    <xdr:col>35</xdr:col>
                    <xdr:colOff>88900</xdr:colOff>
                    <xdr:row>24</xdr:row>
                    <xdr:rowOff>19050</xdr:rowOff>
                  </from>
                  <to>
                    <xdr:col>37</xdr:col>
                    <xdr:colOff>76200</xdr:colOff>
                    <xdr:row>24</xdr:row>
                    <xdr:rowOff>158750</xdr:rowOff>
                  </to>
                </anchor>
              </controlPr>
            </control>
          </mc:Choice>
        </mc:AlternateContent>
        <mc:AlternateContent xmlns:mc="http://schemas.openxmlformats.org/markup-compatibility/2006">
          <mc:Choice Requires="x14">
            <control shapeId="87112" r:id="rId39" name="Option Button 36">
              <controlPr defaultSize="0" autoFill="0" autoLine="0" autoPict="0">
                <anchor moveWithCells="1" sizeWithCells="1">
                  <from>
                    <xdr:col>35</xdr:col>
                    <xdr:colOff>88900</xdr:colOff>
                    <xdr:row>25</xdr:row>
                    <xdr:rowOff>6350</xdr:rowOff>
                  </from>
                  <to>
                    <xdr:col>37</xdr:col>
                    <xdr:colOff>19050</xdr:colOff>
                    <xdr:row>25</xdr:row>
                    <xdr:rowOff>139700</xdr:rowOff>
                  </to>
                </anchor>
              </controlPr>
            </control>
          </mc:Choice>
        </mc:AlternateContent>
        <mc:AlternateContent xmlns:mc="http://schemas.openxmlformats.org/markup-compatibility/2006">
          <mc:Choice Requires="x14">
            <control shapeId="87113" r:id="rId40" name="Option Button 37">
              <controlPr defaultSize="0" autoFill="0" autoLine="0" autoPict="0">
                <anchor moveWithCells="1" sizeWithCells="1">
                  <from>
                    <xdr:col>35</xdr:col>
                    <xdr:colOff>88900</xdr:colOff>
                    <xdr:row>27</xdr:row>
                    <xdr:rowOff>6350</xdr:rowOff>
                  </from>
                  <to>
                    <xdr:col>37</xdr:col>
                    <xdr:colOff>76200</xdr:colOff>
                    <xdr:row>27</xdr:row>
                    <xdr:rowOff>146050</xdr:rowOff>
                  </to>
                </anchor>
              </controlPr>
            </control>
          </mc:Choice>
        </mc:AlternateContent>
        <mc:AlternateContent xmlns:mc="http://schemas.openxmlformats.org/markup-compatibility/2006">
          <mc:Choice Requires="x14">
            <control shapeId="87114" r:id="rId41" name="Option Button 38">
              <controlPr defaultSize="0" autoFill="0" autoLine="0" autoPict="0">
                <anchor moveWithCells="1" sizeWithCells="1">
                  <from>
                    <xdr:col>35</xdr:col>
                    <xdr:colOff>88900</xdr:colOff>
                    <xdr:row>28</xdr:row>
                    <xdr:rowOff>19050</xdr:rowOff>
                  </from>
                  <to>
                    <xdr:col>37</xdr:col>
                    <xdr:colOff>76200</xdr:colOff>
                    <xdr:row>28</xdr:row>
                    <xdr:rowOff>146050</xdr:rowOff>
                  </to>
                </anchor>
              </controlPr>
            </control>
          </mc:Choice>
        </mc:AlternateContent>
        <mc:AlternateContent xmlns:mc="http://schemas.openxmlformats.org/markup-compatibility/2006">
          <mc:Choice Requires="x14">
            <control shapeId="87115" r:id="rId42" name="Option Button 39">
              <controlPr defaultSize="0" autoFill="0" autoLine="0" autoPict="0">
                <anchor moveWithCells="1" sizeWithCells="1">
                  <from>
                    <xdr:col>35</xdr:col>
                    <xdr:colOff>88900</xdr:colOff>
                    <xdr:row>28</xdr:row>
                    <xdr:rowOff>171450</xdr:rowOff>
                  </from>
                  <to>
                    <xdr:col>37</xdr:col>
                    <xdr:colOff>69850</xdr:colOff>
                    <xdr:row>30</xdr:row>
                    <xdr:rowOff>0</xdr:rowOff>
                  </to>
                </anchor>
              </controlPr>
            </control>
          </mc:Choice>
        </mc:AlternateContent>
        <mc:AlternateContent xmlns:mc="http://schemas.openxmlformats.org/markup-compatibility/2006">
          <mc:Choice Requires="x14">
            <control shapeId="87116" r:id="rId43" name="Option Button 40">
              <controlPr defaultSize="0" autoFill="0" autoLine="0" autoPict="0">
                <anchor moveWithCells="1" sizeWithCells="1">
                  <from>
                    <xdr:col>35</xdr:col>
                    <xdr:colOff>88900</xdr:colOff>
                    <xdr:row>31</xdr:row>
                    <xdr:rowOff>6350</xdr:rowOff>
                  </from>
                  <to>
                    <xdr:col>37</xdr:col>
                    <xdr:colOff>76200</xdr:colOff>
                    <xdr:row>32</xdr:row>
                    <xdr:rowOff>0</xdr:rowOff>
                  </to>
                </anchor>
              </controlPr>
            </control>
          </mc:Choice>
        </mc:AlternateContent>
        <mc:AlternateContent xmlns:mc="http://schemas.openxmlformats.org/markup-compatibility/2006">
          <mc:Choice Requires="x14">
            <control shapeId="87117" r:id="rId44" name="Option Button 41">
              <controlPr defaultSize="0" autoFill="0" autoLine="0" autoPict="0">
                <anchor moveWithCells="1" sizeWithCells="1">
                  <from>
                    <xdr:col>35</xdr:col>
                    <xdr:colOff>88900</xdr:colOff>
                    <xdr:row>32</xdr:row>
                    <xdr:rowOff>31750</xdr:rowOff>
                  </from>
                  <to>
                    <xdr:col>37</xdr:col>
                    <xdr:colOff>76200</xdr:colOff>
                    <xdr:row>32</xdr:row>
                    <xdr:rowOff>139700</xdr:rowOff>
                  </to>
                </anchor>
              </controlPr>
            </control>
          </mc:Choice>
        </mc:AlternateContent>
        <mc:AlternateContent xmlns:mc="http://schemas.openxmlformats.org/markup-compatibility/2006">
          <mc:Choice Requires="x14">
            <control shapeId="87118" r:id="rId45" name="Option Button 42">
              <controlPr defaultSize="0" autoFill="0" autoLine="0" autoPict="0">
                <anchor moveWithCells="1" sizeWithCells="1">
                  <from>
                    <xdr:col>35</xdr:col>
                    <xdr:colOff>88900</xdr:colOff>
                    <xdr:row>32</xdr:row>
                    <xdr:rowOff>165100</xdr:rowOff>
                  </from>
                  <to>
                    <xdr:col>37</xdr:col>
                    <xdr:colOff>69850</xdr:colOff>
                    <xdr:row>34</xdr:row>
                    <xdr:rowOff>0</xdr:rowOff>
                  </to>
                </anchor>
              </controlPr>
            </control>
          </mc:Choice>
        </mc:AlternateContent>
        <mc:AlternateContent xmlns:mc="http://schemas.openxmlformats.org/markup-compatibility/2006">
          <mc:Choice Requires="x14">
            <control shapeId="87119" r:id="rId46" name="Option Button 43">
              <controlPr defaultSize="0" autoFill="0" autoLine="0" autoPict="0">
                <anchor moveWithCells="1" sizeWithCells="1">
                  <from>
                    <xdr:col>27</xdr:col>
                    <xdr:colOff>88900</xdr:colOff>
                    <xdr:row>34</xdr:row>
                    <xdr:rowOff>95250</xdr:rowOff>
                  </from>
                  <to>
                    <xdr:col>29</xdr:col>
                    <xdr:colOff>19050</xdr:colOff>
                    <xdr:row>36</xdr:row>
                    <xdr:rowOff>12700</xdr:rowOff>
                  </to>
                </anchor>
              </controlPr>
            </control>
          </mc:Choice>
        </mc:AlternateContent>
        <mc:AlternateContent xmlns:mc="http://schemas.openxmlformats.org/markup-compatibility/2006">
          <mc:Choice Requires="x14">
            <control shapeId="87120" r:id="rId47" name="Option Button 44">
              <controlPr defaultSize="0" autoFill="0" autoLine="0" autoPict="0">
                <anchor moveWithCells="1" sizeWithCells="1">
                  <from>
                    <xdr:col>27</xdr:col>
                    <xdr:colOff>88900</xdr:colOff>
                    <xdr:row>36</xdr:row>
                    <xdr:rowOff>165100</xdr:rowOff>
                  </from>
                  <to>
                    <xdr:col>29</xdr:col>
                    <xdr:colOff>25400</xdr:colOff>
                    <xdr:row>38</xdr:row>
                    <xdr:rowOff>12700</xdr:rowOff>
                  </to>
                </anchor>
              </controlPr>
            </control>
          </mc:Choice>
        </mc:AlternateContent>
        <mc:AlternateContent xmlns:mc="http://schemas.openxmlformats.org/markup-compatibility/2006">
          <mc:Choice Requires="x14">
            <control shapeId="87121" r:id="rId48" name="Option Button 45">
              <controlPr defaultSize="0" autoFill="0" autoLine="0" autoPict="0">
                <anchor moveWithCells="1">
                  <from>
                    <xdr:col>27</xdr:col>
                    <xdr:colOff>95250</xdr:colOff>
                    <xdr:row>38</xdr:row>
                    <xdr:rowOff>88900</xdr:rowOff>
                  </from>
                  <to>
                    <xdr:col>29</xdr:col>
                    <xdr:colOff>12700</xdr:colOff>
                    <xdr:row>40</xdr:row>
                    <xdr:rowOff>12700</xdr:rowOff>
                  </to>
                </anchor>
              </controlPr>
            </control>
          </mc:Choice>
        </mc:AlternateContent>
        <mc:AlternateContent xmlns:mc="http://schemas.openxmlformats.org/markup-compatibility/2006">
          <mc:Choice Requires="x14">
            <control shapeId="87122" r:id="rId49" name="Option Button 46">
              <controlPr defaultSize="0" autoFill="0" autoLine="0" autoPict="0">
                <anchor moveWithCells="1">
                  <from>
                    <xdr:col>27</xdr:col>
                    <xdr:colOff>95250</xdr:colOff>
                    <xdr:row>40</xdr:row>
                    <xdr:rowOff>171450</xdr:rowOff>
                  </from>
                  <to>
                    <xdr:col>28</xdr:col>
                    <xdr:colOff>107950</xdr:colOff>
                    <xdr:row>42</xdr:row>
                    <xdr:rowOff>19050</xdr:rowOff>
                  </to>
                </anchor>
              </controlPr>
            </control>
          </mc:Choice>
        </mc:AlternateContent>
        <mc:AlternateContent xmlns:mc="http://schemas.openxmlformats.org/markup-compatibility/2006">
          <mc:Choice Requires="x14">
            <control shapeId="87123" r:id="rId50" name="Group Box 47">
              <controlPr defaultSize="0" autoFill="0" autoPict="0">
                <anchor moveWithCells="1">
                  <from>
                    <xdr:col>26</xdr:col>
                    <xdr:colOff>101600</xdr:colOff>
                    <xdr:row>38</xdr:row>
                    <xdr:rowOff>44450</xdr:rowOff>
                  </from>
                  <to>
                    <xdr:col>30</xdr:col>
                    <xdr:colOff>69850</xdr:colOff>
                    <xdr:row>43</xdr:row>
                    <xdr:rowOff>0</xdr:rowOff>
                  </to>
                </anchor>
              </controlPr>
            </control>
          </mc:Choice>
        </mc:AlternateContent>
        <mc:AlternateContent xmlns:mc="http://schemas.openxmlformats.org/markup-compatibility/2006">
          <mc:Choice Requires="x14">
            <control shapeId="87124" r:id="rId51" name="Option Button 48">
              <controlPr defaultSize="0" autoFill="0" autoLine="0" autoPict="0">
                <anchor moveWithCells="1">
                  <from>
                    <xdr:col>35</xdr:col>
                    <xdr:colOff>95250</xdr:colOff>
                    <xdr:row>34</xdr:row>
                    <xdr:rowOff>82550</xdr:rowOff>
                  </from>
                  <to>
                    <xdr:col>37</xdr:col>
                    <xdr:colOff>82550</xdr:colOff>
                    <xdr:row>36</xdr:row>
                    <xdr:rowOff>12700</xdr:rowOff>
                  </to>
                </anchor>
              </controlPr>
            </control>
          </mc:Choice>
        </mc:AlternateContent>
        <mc:AlternateContent xmlns:mc="http://schemas.openxmlformats.org/markup-compatibility/2006">
          <mc:Choice Requires="x14">
            <control shapeId="87125" r:id="rId52" name="Option Button 49">
              <controlPr defaultSize="0" autoFill="0" autoLine="0" autoPict="0">
                <anchor moveWithCells="1">
                  <from>
                    <xdr:col>35</xdr:col>
                    <xdr:colOff>95250</xdr:colOff>
                    <xdr:row>36</xdr:row>
                    <xdr:rowOff>158750</xdr:rowOff>
                  </from>
                  <to>
                    <xdr:col>37</xdr:col>
                    <xdr:colOff>82550</xdr:colOff>
                    <xdr:row>38</xdr:row>
                    <xdr:rowOff>6350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2292</v>
      </c>
      <c r="M1" s="173"/>
      <c r="N1" s="1138" t="s">
        <v>2426</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3"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49999999999999"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49999999999999"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49999999999999"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49999999999999"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49999999999999"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6"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6"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6"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6"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6"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6"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6"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SUM(事業所個票６!BU51)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GpstXu+aGBoHXm18b7RVtR2diiupPqVlAJ1jADM2hRN0UtroCnOmFM6TbiXLjGS5v9kbF4Vz9oqkvwiN6vvKWw==" saltValue="oRRIg7e+0+49ulzmWYv25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4" r:id="rId4" name="Option Button 1">
              <controlPr defaultSize="0" autoFill="0" autoLine="0" autoPict="0">
                <anchor moveWithCells="1">
                  <from>
                    <xdr:col>27</xdr:col>
                    <xdr:colOff>95250</xdr:colOff>
                    <xdr:row>20</xdr:row>
                    <xdr:rowOff>12700</xdr:rowOff>
                  </from>
                  <to>
                    <xdr:col>29</xdr:col>
                    <xdr:colOff>82550</xdr:colOff>
                    <xdr:row>21</xdr:row>
                    <xdr:rowOff>6350</xdr:rowOff>
                  </to>
                </anchor>
              </controlPr>
            </control>
          </mc:Choice>
        </mc:AlternateContent>
        <mc:AlternateContent xmlns:mc="http://schemas.openxmlformats.org/markup-compatibility/2006">
          <mc:Choice Requires="x14">
            <control shapeId="52" r:id="rId5" name="Option Button 2">
              <controlPr defaultSize="0" autoFill="0" autoLine="0" autoPict="0">
                <anchor moveWithCells="1">
                  <from>
                    <xdr:col>27</xdr:col>
                    <xdr:colOff>95250</xdr:colOff>
                    <xdr:row>21</xdr:row>
                    <xdr:rowOff>6350</xdr:rowOff>
                  </from>
                  <to>
                    <xdr:col>29</xdr:col>
                    <xdr:colOff>82550</xdr:colOff>
                    <xdr:row>22</xdr:row>
                    <xdr:rowOff>0</xdr:rowOff>
                  </to>
                </anchor>
              </controlPr>
            </control>
          </mc:Choice>
        </mc:AlternateContent>
        <mc:AlternateContent xmlns:mc="http://schemas.openxmlformats.org/markup-compatibility/2006">
          <mc:Choice Requires="x14">
            <control shapeId="53" r:id="rId6" name="Option Button 3">
              <controlPr defaultSize="0" autoFill="0" autoLine="0" autoPict="0">
                <anchor moveWithCells="1">
                  <from>
                    <xdr:col>27</xdr:col>
                    <xdr:colOff>88900</xdr:colOff>
                    <xdr:row>23</xdr:row>
                    <xdr:rowOff>6350</xdr:rowOff>
                  </from>
                  <to>
                    <xdr:col>29</xdr:col>
                    <xdr:colOff>76200</xdr:colOff>
                    <xdr:row>23</xdr:row>
                    <xdr:rowOff>152400</xdr:rowOff>
                  </to>
                </anchor>
              </controlPr>
            </control>
          </mc:Choice>
        </mc:AlternateContent>
        <mc:AlternateContent xmlns:mc="http://schemas.openxmlformats.org/markup-compatibility/2006">
          <mc:Choice Requires="x14">
            <control shapeId="54" r:id="rId7" name="Option Button 4">
              <controlPr defaultSize="0" autoFill="0" autoLine="0" autoPict="0">
                <anchor moveWithCells="1">
                  <from>
                    <xdr:col>27</xdr:col>
                    <xdr:colOff>88900</xdr:colOff>
                    <xdr:row>24</xdr:row>
                    <xdr:rowOff>19050</xdr:rowOff>
                  </from>
                  <to>
                    <xdr:col>29</xdr:col>
                    <xdr:colOff>76200</xdr:colOff>
                    <xdr:row>24</xdr:row>
                    <xdr:rowOff>165100</xdr:rowOff>
                  </to>
                </anchor>
              </controlPr>
            </control>
          </mc:Choice>
        </mc:AlternateContent>
        <mc:AlternateContent xmlns:mc="http://schemas.openxmlformats.org/markup-compatibility/2006">
          <mc:Choice Requires="x14">
            <control shapeId="55" r:id="rId8" name="Option Button 5">
              <controlPr defaultSize="0" autoFill="0" autoLine="0" autoPict="0">
                <anchor moveWithCells="1">
                  <from>
                    <xdr:col>27</xdr:col>
                    <xdr:colOff>88900</xdr:colOff>
                    <xdr:row>25</xdr:row>
                    <xdr:rowOff>0</xdr:rowOff>
                  </from>
                  <to>
                    <xdr:col>29</xdr:col>
                    <xdr:colOff>76200</xdr:colOff>
                    <xdr:row>26</xdr:row>
                    <xdr:rowOff>0</xdr:rowOff>
                  </to>
                </anchor>
              </controlPr>
            </control>
          </mc:Choice>
        </mc:AlternateContent>
        <mc:AlternateContent xmlns:mc="http://schemas.openxmlformats.org/markup-compatibility/2006">
          <mc:Choice Requires="x14">
            <control shapeId="56" r:id="rId9" name="Option Button 6">
              <controlPr defaultSize="0" autoFill="0" autoLine="0" autoPict="0">
                <anchor moveWithCells="1">
                  <from>
                    <xdr:col>27</xdr:col>
                    <xdr:colOff>88900</xdr:colOff>
                    <xdr:row>27</xdr:row>
                    <xdr:rowOff>6350</xdr:rowOff>
                  </from>
                  <to>
                    <xdr:col>29</xdr:col>
                    <xdr:colOff>76200</xdr:colOff>
                    <xdr:row>27</xdr:row>
                    <xdr:rowOff>152400</xdr:rowOff>
                  </to>
                </anchor>
              </controlPr>
            </control>
          </mc:Choice>
        </mc:AlternateContent>
        <mc:AlternateContent xmlns:mc="http://schemas.openxmlformats.org/markup-compatibility/2006">
          <mc:Choice Requires="x14">
            <control shapeId="57" r:id="rId10" name="Option Button 7">
              <controlPr defaultSize="0" autoFill="0" autoLine="0" autoPict="0">
                <anchor moveWithCells="1">
                  <from>
                    <xdr:col>27</xdr:col>
                    <xdr:colOff>88900</xdr:colOff>
                    <xdr:row>28</xdr:row>
                    <xdr:rowOff>19050</xdr:rowOff>
                  </from>
                  <to>
                    <xdr:col>29</xdr:col>
                    <xdr:colOff>76200</xdr:colOff>
                    <xdr:row>28</xdr:row>
                    <xdr:rowOff>158750</xdr:rowOff>
                  </to>
                </anchor>
              </controlPr>
            </control>
          </mc:Choice>
        </mc:AlternateContent>
        <mc:AlternateContent xmlns:mc="http://schemas.openxmlformats.org/markup-compatibility/2006">
          <mc:Choice Requires="x14">
            <control shapeId="58" r:id="rId11" name="Option Button 8">
              <controlPr defaultSize="0" autoFill="0" autoLine="0" autoPict="0">
                <anchor moveWithCells="1">
                  <from>
                    <xdr:col>27</xdr:col>
                    <xdr:colOff>88900</xdr:colOff>
                    <xdr:row>29</xdr:row>
                    <xdr:rowOff>6350</xdr:rowOff>
                  </from>
                  <to>
                    <xdr:col>29</xdr:col>
                    <xdr:colOff>76200</xdr:colOff>
                    <xdr:row>29</xdr:row>
                    <xdr:rowOff>139700</xdr:rowOff>
                  </to>
                </anchor>
              </controlPr>
            </control>
          </mc:Choice>
        </mc:AlternateContent>
        <mc:AlternateContent xmlns:mc="http://schemas.openxmlformats.org/markup-compatibility/2006">
          <mc:Choice Requires="x14">
            <control shapeId="59" r:id="rId12" name="Option Button 9">
              <controlPr defaultSize="0" autoFill="0" autoLine="0" autoPict="0">
                <anchor moveWithCells="1">
                  <from>
                    <xdr:col>27</xdr:col>
                    <xdr:colOff>88900</xdr:colOff>
                    <xdr:row>42</xdr:row>
                    <xdr:rowOff>95250</xdr:rowOff>
                  </from>
                  <to>
                    <xdr:col>29</xdr:col>
                    <xdr:colOff>69850</xdr:colOff>
                    <xdr:row>44</xdr:row>
                    <xdr:rowOff>19050</xdr:rowOff>
                  </to>
                </anchor>
              </controlPr>
            </control>
          </mc:Choice>
        </mc:AlternateContent>
        <mc:AlternateContent xmlns:mc="http://schemas.openxmlformats.org/markup-compatibility/2006">
          <mc:Choice Requires="x14">
            <control shapeId="60" r:id="rId13" name="Option Button 10">
              <controlPr defaultSize="0" autoFill="0" autoLine="0" autoPict="0">
                <anchor moveWithCells="1">
                  <from>
                    <xdr:col>27</xdr:col>
                    <xdr:colOff>88900</xdr:colOff>
                    <xdr:row>43</xdr:row>
                    <xdr:rowOff>139700</xdr:rowOff>
                  </from>
                  <to>
                    <xdr:col>29</xdr:col>
                    <xdr:colOff>69850</xdr:colOff>
                    <xdr:row>45</xdr:row>
                    <xdr:rowOff>6350</xdr:rowOff>
                  </to>
                </anchor>
              </controlPr>
            </control>
          </mc:Choice>
        </mc:AlternateContent>
        <mc:AlternateContent xmlns:mc="http://schemas.openxmlformats.org/markup-compatibility/2006">
          <mc:Choice Requires="x14">
            <control shapeId="61" r:id="rId14" name="Option Button 11">
              <controlPr defaultSize="0" autoFill="0" autoLine="0" autoPict="0">
                <anchor moveWithCells="1">
                  <from>
                    <xdr:col>35</xdr:col>
                    <xdr:colOff>88900</xdr:colOff>
                    <xdr:row>43</xdr:row>
                    <xdr:rowOff>12700</xdr:rowOff>
                  </from>
                  <to>
                    <xdr:col>37</xdr:col>
                    <xdr:colOff>76200</xdr:colOff>
                    <xdr:row>43</xdr:row>
                    <xdr:rowOff>133350</xdr:rowOff>
                  </to>
                </anchor>
              </controlPr>
            </control>
          </mc:Choice>
        </mc:AlternateContent>
        <mc:AlternateContent xmlns:mc="http://schemas.openxmlformats.org/markup-compatibility/2006">
          <mc:Choice Requires="x14">
            <control shapeId="62" r:id="rId15" name="Option Button 12">
              <controlPr defaultSize="0" autoFill="0" autoLine="0" autoPict="0">
                <anchor moveWithCells="1">
                  <from>
                    <xdr:col>35</xdr:col>
                    <xdr:colOff>88900</xdr:colOff>
                    <xdr:row>44</xdr:row>
                    <xdr:rowOff>12700</xdr:rowOff>
                  </from>
                  <to>
                    <xdr:col>37</xdr:col>
                    <xdr:colOff>76200</xdr:colOff>
                    <xdr:row>44</xdr:row>
                    <xdr:rowOff>120650</xdr:rowOff>
                  </to>
                </anchor>
              </controlPr>
            </control>
          </mc:Choice>
        </mc:AlternateContent>
        <mc:AlternateContent xmlns:mc="http://schemas.openxmlformats.org/markup-compatibility/2006">
          <mc:Choice Requires="x14">
            <control shapeId="63" r:id="rId16" name="Group Box 13">
              <controlPr defaultSize="0" autoFill="0" autoPict="0">
                <anchor moveWithCells="1">
                  <from>
                    <xdr:col>27</xdr:col>
                    <xdr:colOff>69850</xdr:colOff>
                    <xdr:row>20</xdr:row>
                    <xdr:rowOff>6350</xdr:rowOff>
                  </from>
                  <to>
                    <xdr:col>29</xdr:col>
                    <xdr:colOff>57150</xdr:colOff>
                    <xdr:row>22</xdr:row>
                    <xdr:rowOff>63500</xdr:rowOff>
                  </to>
                </anchor>
              </controlPr>
            </control>
          </mc:Choice>
        </mc:AlternateContent>
        <mc:AlternateContent xmlns:mc="http://schemas.openxmlformats.org/markup-compatibility/2006">
          <mc:Choice Requires="x14">
            <control shapeId="88114" r:id="rId17" name="Group Box 14">
              <controlPr defaultSize="0" autoFill="0" autoPict="0">
                <anchor moveWithCells="1">
                  <from>
                    <xdr:col>27</xdr:col>
                    <xdr:colOff>25400</xdr:colOff>
                    <xdr:row>22</xdr:row>
                    <xdr:rowOff>88900</xdr:rowOff>
                  </from>
                  <to>
                    <xdr:col>30</xdr:col>
                    <xdr:colOff>38100</xdr:colOff>
                    <xdr:row>27</xdr:row>
                    <xdr:rowOff>19050</xdr:rowOff>
                  </to>
                </anchor>
              </controlPr>
            </control>
          </mc:Choice>
        </mc:AlternateContent>
        <mc:AlternateContent xmlns:mc="http://schemas.openxmlformats.org/markup-compatibility/2006">
          <mc:Choice Requires="x14">
            <control shapeId="88115" r:id="rId18" name="Group Box 15">
              <controlPr defaultSize="0" autoFill="0" autoPict="0">
                <anchor moveWithCells="1">
                  <from>
                    <xdr:col>27</xdr:col>
                    <xdr:colOff>12700</xdr:colOff>
                    <xdr:row>26</xdr:row>
                    <xdr:rowOff>69850</xdr:rowOff>
                  </from>
                  <to>
                    <xdr:col>30</xdr:col>
                    <xdr:colOff>38100</xdr:colOff>
                    <xdr:row>30</xdr:row>
                    <xdr:rowOff>82550</xdr:rowOff>
                  </to>
                </anchor>
              </controlPr>
            </control>
          </mc:Choice>
        </mc:AlternateContent>
        <mc:AlternateContent xmlns:mc="http://schemas.openxmlformats.org/markup-compatibility/2006">
          <mc:Choice Requires="x14">
            <control shapeId="88116" r:id="rId19" name="Group Box 16">
              <controlPr defaultSize="0" autoFill="0" autoPict="0">
                <anchor moveWithCells="1">
                  <from>
                    <xdr:col>27</xdr:col>
                    <xdr:colOff>12700</xdr:colOff>
                    <xdr:row>30</xdr:row>
                    <xdr:rowOff>82550</xdr:rowOff>
                  </from>
                  <to>
                    <xdr:col>30</xdr:col>
                    <xdr:colOff>38100</xdr:colOff>
                    <xdr:row>34</xdr:row>
                    <xdr:rowOff>63500</xdr:rowOff>
                  </to>
                </anchor>
              </controlPr>
            </control>
          </mc:Choice>
        </mc:AlternateContent>
        <mc:AlternateContent xmlns:mc="http://schemas.openxmlformats.org/markup-compatibility/2006">
          <mc:Choice Requires="x14">
            <control shapeId="88117" r:id="rId20" name="Option Button 17">
              <controlPr defaultSize="0" autoFill="0" autoLine="0" autoPict="0">
                <anchor moveWithCells="1">
                  <from>
                    <xdr:col>27</xdr:col>
                    <xdr:colOff>88900</xdr:colOff>
                    <xdr:row>31</xdr:row>
                    <xdr:rowOff>6350</xdr:rowOff>
                  </from>
                  <to>
                    <xdr:col>29</xdr:col>
                    <xdr:colOff>76200</xdr:colOff>
                    <xdr:row>32</xdr:row>
                    <xdr:rowOff>6350</xdr:rowOff>
                  </to>
                </anchor>
              </controlPr>
            </control>
          </mc:Choice>
        </mc:AlternateContent>
        <mc:AlternateContent xmlns:mc="http://schemas.openxmlformats.org/markup-compatibility/2006">
          <mc:Choice Requires="x14">
            <control shapeId="88118" r:id="rId21" name="Option Button 18">
              <controlPr defaultSize="0" autoFill="0" autoLine="0" autoPict="0">
                <anchor moveWithCells="1">
                  <from>
                    <xdr:col>27</xdr:col>
                    <xdr:colOff>88900</xdr:colOff>
                    <xdr:row>32</xdr:row>
                    <xdr:rowOff>31750</xdr:rowOff>
                  </from>
                  <to>
                    <xdr:col>29</xdr:col>
                    <xdr:colOff>76200</xdr:colOff>
                    <xdr:row>32</xdr:row>
                    <xdr:rowOff>152400</xdr:rowOff>
                  </to>
                </anchor>
              </controlPr>
            </control>
          </mc:Choice>
        </mc:AlternateContent>
        <mc:AlternateContent xmlns:mc="http://schemas.openxmlformats.org/markup-compatibility/2006">
          <mc:Choice Requires="x14">
            <control shapeId="88119" r:id="rId22" name="Option Button 19">
              <controlPr defaultSize="0" autoFill="0" autoLine="0" autoPict="0">
                <anchor moveWithCells="1">
                  <from>
                    <xdr:col>27</xdr:col>
                    <xdr:colOff>88900</xdr:colOff>
                    <xdr:row>33</xdr:row>
                    <xdr:rowOff>6350</xdr:rowOff>
                  </from>
                  <to>
                    <xdr:col>29</xdr:col>
                    <xdr:colOff>76200</xdr:colOff>
                    <xdr:row>34</xdr:row>
                    <xdr:rowOff>0</xdr:rowOff>
                  </to>
                </anchor>
              </controlPr>
            </control>
          </mc:Choice>
        </mc:AlternateContent>
        <mc:AlternateContent xmlns:mc="http://schemas.openxmlformats.org/markup-compatibility/2006">
          <mc:Choice Requires="x14">
            <control shapeId="88120" r:id="rId23" name="Group Box 20">
              <controlPr defaultSize="0" autoFill="0" autoPict="0">
                <anchor moveWithCells="1">
                  <from>
                    <xdr:col>26</xdr:col>
                    <xdr:colOff>95250</xdr:colOff>
                    <xdr:row>34</xdr:row>
                    <xdr:rowOff>25400</xdr:rowOff>
                  </from>
                  <to>
                    <xdr:col>30</xdr:col>
                    <xdr:colOff>114300</xdr:colOff>
                    <xdr:row>38</xdr:row>
                    <xdr:rowOff>63500</xdr:rowOff>
                  </to>
                </anchor>
              </controlPr>
            </control>
          </mc:Choice>
        </mc:AlternateContent>
        <mc:AlternateContent xmlns:mc="http://schemas.openxmlformats.org/markup-compatibility/2006">
          <mc:Choice Requires="x14">
            <control shapeId="88121" r:id="rId24" name="Group Box 21">
              <controlPr defaultSize="0" autoFill="0" autoPict="0">
                <anchor moveWithCells="1">
                  <from>
                    <xdr:col>27</xdr:col>
                    <xdr:colOff>57150</xdr:colOff>
                    <xdr:row>42</xdr:row>
                    <xdr:rowOff>57150</xdr:rowOff>
                  </from>
                  <to>
                    <xdr:col>29</xdr:col>
                    <xdr:colOff>101600</xdr:colOff>
                    <xdr:row>45</xdr:row>
                    <xdr:rowOff>69850</xdr:rowOff>
                  </to>
                </anchor>
              </controlPr>
            </control>
          </mc:Choice>
        </mc:AlternateContent>
        <mc:AlternateContent xmlns:mc="http://schemas.openxmlformats.org/markup-compatibility/2006">
          <mc:Choice Requires="x14">
            <control shapeId="88122" r:id="rId25" name="Group Box 22">
              <controlPr defaultSize="0" autoFill="0" autoPict="0">
                <anchor moveWithCells="1">
                  <from>
                    <xdr:col>35</xdr:col>
                    <xdr:colOff>25400</xdr:colOff>
                    <xdr:row>26</xdr:row>
                    <xdr:rowOff>88900</xdr:rowOff>
                  </from>
                  <to>
                    <xdr:col>38</xdr:col>
                    <xdr:colOff>50800</xdr:colOff>
                    <xdr:row>31</xdr:row>
                    <xdr:rowOff>19050</xdr:rowOff>
                  </to>
                </anchor>
              </controlPr>
            </control>
          </mc:Choice>
        </mc:AlternateContent>
        <mc:AlternateContent xmlns:mc="http://schemas.openxmlformats.org/markup-compatibility/2006">
          <mc:Choice Requires="x14">
            <control shapeId="88123" r:id="rId26" name="Group Box 23">
              <controlPr defaultSize="0" autoFill="0" autoPict="0">
                <anchor moveWithCells="1">
                  <from>
                    <xdr:col>35</xdr:col>
                    <xdr:colOff>12700</xdr:colOff>
                    <xdr:row>30</xdr:row>
                    <xdr:rowOff>76200</xdr:rowOff>
                  </from>
                  <to>
                    <xdr:col>39</xdr:col>
                    <xdr:colOff>25400</xdr:colOff>
                    <xdr:row>34</xdr:row>
                    <xdr:rowOff>38100</xdr:rowOff>
                  </to>
                </anchor>
              </controlPr>
            </control>
          </mc:Choice>
        </mc:AlternateContent>
        <mc:AlternateContent xmlns:mc="http://schemas.openxmlformats.org/markup-compatibility/2006">
          <mc:Choice Requires="x14">
            <control shapeId="88124" r:id="rId27" name="Group Box 24">
              <controlPr defaultSize="0" autoFill="0" autoPict="0">
                <anchor moveWithCells="1">
                  <from>
                    <xdr:col>34</xdr:col>
                    <xdr:colOff>76200</xdr:colOff>
                    <xdr:row>33</xdr:row>
                    <xdr:rowOff>120650</xdr:rowOff>
                  </from>
                  <to>
                    <xdr:col>38</xdr:col>
                    <xdr:colOff>82550</xdr:colOff>
                    <xdr:row>38</xdr:row>
                    <xdr:rowOff>57150</xdr:rowOff>
                  </to>
                </anchor>
              </controlPr>
            </control>
          </mc:Choice>
        </mc:AlternateContent>
        <mc:AlternateContent xmlns:mc="http://schemas.openxmlformats.org/markup-compatibility/2006">
          <mc:Choice Requires="x14">
            <control shapeId="88125" r:id="rId28" name="Group Box 25">
              <controlPr defaultSize="0" autoFill="0" autoPict="0">
                <anchor moveWithCells="1">
                  <from>
                    <xdr:col>35</xdr:col>
                    <xdr:colOff>19050</xdr:colOff>
                    <xdr:row>38</xdr:row>
                    <xdr:rowOff>69850</xdr:rowOff>
                  </from>
                  <to>
                    <xdr:col>38</xdr:col>
                    <xdr:colOff>107950</xdr:colOff>
                    <xdr:row>41</xdr:row>
                    <xdr:rowOff>133350</xdr:rowOff>
                  </to>
                </anchor>
              </controlPr>
            </control>
          </mc:Choice>
        </mc:AlternateContent>
        <mc:AlternateContent xmlns:mc="http://schemas.openxmlformats.org/markup-compatibility/2006">
          <mc:Choice Requires="x14">
            <control shapeId="88126" r:id="rId29" name="Group Box 26">
              <controlPr defaultSize="0" autoFill="0" autoPict="0">
                <anchor moveWithCells="1">
                  <from>
                    <xdr:col>35</xdr:col>
                    <xdr:colOff>38100</xdr:colOff>
                    <xdr:row>42</xdr:row>
                    <xdr:rowOff>95250</xdr:rowOff>
                  </from>
                  <to>
                    <xdr:col>38</xdr:col>
                    <xdr:colOff>38100</xdr:colOff>
                    <xdr:row>46</xdr:row>
                    <xdr:rowOff>44450</xdr:rowOff>
                  </to>
                </anchor>
              </controlPr>
            </control>
          </mc:Choice>
        </mc:AlternateContent>
        <mc:AlternateContent xmlns:mc="http://schemas.openxmlformats.org/markup-compatibility/2006">
          <mc:Choice Requires="x14">
            <control shapeId="88127" r:id="rId30" name="Group Box 27">
              <controlPr defaultSize="0" autoFill="0" autoPict="0">
                <anchor moveWithCells="1">
                  <from>
                    <xdr:col>27</xdr:col>
                    <xdr:colOff>25400</xdr:colOff>
                    <xdr:row>19</xdr:row>
                    <xdr:rowOff>107950</xdr:rowOff>
                  </from>
                  <to>
                    <xdr:col>30</xdr:col>
                    <xdr:colOff>25400</xdr:colOff>
                    <xdr:row>23</xdr:row>
                    <xdr:rowOff>57150</xdr:rowOff>
                  </to>
                </anchor>
              </controlPr>
            </control>
          </mc:Choice>
        </mc:AlternateContent>
        <mc:AlternateContent xmlns:mc="http://schemas.openxmlformats.org/markup-compatibility/2006">
          <mc:Choice Requires="x14">
            <control shapeId="88128" r:id="rId31" name="Group Box 28">
              <controlPr defaultSize="0" autoFill="0" autoPict="0">
                <anchor moveWithCells="1">
                  <from>
                    <xdr:col>35</xdr:col>
                    <xdr:colOff>38100</xdr:colOff>
                    <xdr:row>19</xdr:row>
                    <xdr:rowOff>114300</xdr:rowOff>
                  </from>
                  <to>
                    <xdr:col>38</xdr:col>
                    <xdr:colOff>44450</xdr:colOff>
                    <xdr:row>23</xdr:row>
                    <xdr:rowOff>57150</xdr:rowOff>
                  </to>
                </anchor>
              </controlPr>
            </control>
          </mc:Choice>
        </mc:AlternateContent>
        <mc:AlternateContent xmlns:mc="http://schemas.openxmlformats.org/markup-compatibility/2006">
          <mc:Choice Requires="x14">
            <control shapeId="88129" r:id="rId32" name="Group Box 29">
              <controlPr defaultSize="0" autoFill="0" autoPict="0">
                <anchor moveWithCells="1">
                  <from>
                    <xdr:col>35</xdr:col>
                    <xdr:colOff>44450</xdr:colOff>
                    <xdr:row>22</xdr:row>
                    <xdr:rowOff>63500</xdr:rowOff>
                  </from>
                  <to>
                    <xdr:col>38</xdr:col>
                    <xdr:colOff>38100</xdr:colOff>
                    <xdr:row>27</xdr:row>
                    <xdr:rowOff>25400</xdr:rowOff>
                  </to>
                </anchor>
              </controlPr>
            </control>
          </mc:Choice>
        </mc:AlternateContent>
        <mc:AlternateContent xmlns:mc="http://schemas.openxmlformats.org/markup-compatibility/2006">
          <mc:Choice Requires="x14">
            <control shapeId="88130" r:id="rId33" name="Option Button 30">
              <controlPr defaultSize="0" autoFill="0" autoLine="0" autoPict="0">
                <anchor moveWithCells="1">
                  <from>
                    <xdr:col>35</xdr:col>
                    <xdr:colOff>88900</xdr:colOff>
                    <xdr:row>39</xdr:row>
                    <xdr:rowOff>0</xdr:rowOff>
                  </from>
                  <to>
                    <xdr:col>37</xdr:col>
                    <xdr:colOff>25400</xdr:colOff>
                    <xdr:row>39</xdr:row>
                    <xdr:rowOff>139700</xdr:rowOff>
                  </to>
                </anchor>
              </controlPr>
            </control>
          </mc:Choice>
        </mc:AlternateContent>
        <mc:AlternateContent xmlns:mc="http://schemas.openxmlformats.org/markup-compatibility/2006">
          <mc:Choice Requires="x14">
            <control shapeId="88131" r:id="rId34" name="Option Button 31">
              <controlPr defaultSize="0" autoFill="0" autoLine="0" autoPict="0">
                <anchor moveWithCells="1">
                  <from>
                    <xdr:col>35</xdr:col>
                    <xdr:colOff>88900</xdr:colOff>
                    <xdr:row>40</xdr:row>
                    <xdr:rowOff>184150</xdr:rowOff>
                  </from>
                  <to>
                    <xdr:col>37</xdr:col>
                    <xdr:colOff>19050</xdr:colOff>
                    <xdr:row>41</xdr:row>
                    <xdr:rowOff>133350</xdr:rowOff>
                  </to>
                </anchor>
              </controlPr>
            </control>
          </mc:Choice>
        </mc:AlternateContent>
        <mc:AlternateContent xmlns:mc="http://schemas.openxmlformats.org/markup-compatibility/2006">
          <mc:Choice Requires="x14">
            <control shapeId="88132" r:id="rId35" name="Option Button 32">
              <controlPr defaultSize="0" autoFill="0" autoLine="0" autoPict="0">
                <anchor moveWithCells="1" sizeWithCells="1">
                  <from>
                    <xdr:col>35</xdr:col>
                    <xdr:colOff>88900</xdr:colOff>
                    <xdr:row>20</xdr:row>
                    <xdr:rowOff>0</xdr:rowOff>
                  </from>
                  <to>
                    <xdr:col>37</xdr:col>
                    <xdr:colOff>76200</xdr:colOff>
                    <xdr:row>21</xdr:row>
                    <xdr:rowOff>0</xdr:rowOff>
                  </to>
                </anchor>
              </controlPr>
            </control>
          </mc:Choice>
        </mc:AlternateContent>
        <mc:AlternateContent xmlns:mc="http://schemas.openxmlformats.org/markup-compatibility/2006">
          <mc:Choice Requires="x14">
            <control shapeId="88133" r:id="rId36" name="Option Button 33">
              <controlPr defaultSize="0" autoFill="0" autoLine="0" autoPict="0">
                <anchor moveWithCells="1" sizeWithCells="1">
                  <from>
                    <xdr:col>35</xdr:col>
                    <xdr:colOff>88900</xdr:colOff>
                    <xdr:row>21</xdr:row>
                    <xdr:rowOff>0</xdr:rowOff>
                  </from>
                  <to>
                    <xdr:col>37</xdr:col>
                    <xdr:colOff>76200</xdr:colOff>
                    <xdr:row>22</xdr:row>
                    <xdr:rowOff>0</xdr:rowOff>
                  </to>
                </anchor>
              </controlPr>
            </control>
          </mc:Choice>
        </mc:AlternateContent>
        <mc:AlternateContent xmlns:mc="http://schemas.openxmlformats.org/markup-compatibility/2006">
          <mc:Choice Requires="x14">
            <control shapeId="88134" r:id="rId37" name="Option Button 34">
              <controlPr defaultSize="0" autoFill="0" autoLine="0" autoPict="0">
                <anchor moveWithCells="1" sizeWithCells="1">
                  <from>
                    <xdr:col>35</xdr:col>
                    <xdr:colOff>88900</xdr:colOff>
                    <xdr:row>23</xdr:row>
                    <xdr:rowOff>12700</xdr:rowOff>
                  </from>
                  <to>
                    <xdr:col>37</xdr:col>
                    <xdr:colOff>76200</xdr:colOff>
                    <xdr:row>23</xdr:row>
                    <xdr:rowOff>146050</xdr:rowOff>
                  </to>
                </anchor>
              </controlPr>
            </control>
          </mc:Choice>
        </mc:AlternateContent>
        <mc:AlternateContent xmlns:mc="http://schemas.openxmlformats.org/markup-compatibility/2006">
          <mc:Choice Requires="x14">
            <control shapeId="88135" r:id="rId38" name="Option Button 35">
              <controlPr defaultSize="0" autoFill="0" autoLine="0" autoPict="0">
                <anchor moveWithCells="1" sizeWithCells="1">
                  <from>
                    <xdr:col>35</xdr:col>
                    <xdr:colOff>88900</xdr:colOff>
                    <xdr:row>24</xdr:row>
                    <xdr:rowOff>19050</xdr:rowOff>
                  </from>
                  <to>
                    <xdr:col>37</xdr:col>
                    <xdr:colOff>76200</xdr:colOff>
                    <xdr:row>24</xdr:row>
                    <xdr:rowOff>158750</xdr:rowOff>
                  </to>
                </anchor>
              </controlPr>
            </control>
          </mc:Choice>
        </mc:AlternateContent>
        <mc:AlternateContent xmlns:mc="http://schemas.openxmlformats.org/markup-compatibility/2006">
          <mc:Choice Requires="x14">
            <control shapeId="88136" r:id="rId39" name="Option Button 36">
              <controlPr defaultSize="0" autoFill="0" autoLine="0" autoPict="0">
                <anchor moveWithCells="1" sizeWithCells="1">
                  <from>
                    <xdr:col>35</xdr:col>
                    <xdr:colOff>88900</xdr:colOff>
                    <xdr:row>25</xdr:row>
                    <xdr:rowOff>6350</xdr:rowOff>
                  </from>
                  <to>
                    <xdr:col>37</xdr:col>
                    <xdr:colOff>19050</xdr:colOff>
                    <xdr:row>25</xdr:row>
                    <xdr:rowOff>139700</xdr:rowOff>
                  </to>
                </anchor>
              </controlPr>
            </control>
          </mc:Choice>
        </mc:AlternateContent>
        <mc:AlternateContent xmlns:mc="http://schemas.openxmlformats.org/markup-compatibility/2006">
          <mc:Choice Requires="x14">
            <control shapeId="88137" r:id="rId40" name="Option Button 37">
              <controlPr defaultSize="0" autoFill="0" autoLine="0" autoPict="0">
                <anchor moveWithCells="1" sizeWithCells="1">
                  <from>
                    <xdr:col>35</xdr:col>
                    <xdr:colOff>88900</xdr:colOff>
                    <xdr:row>27</xdr:row>
                    <xdr:rowOff>6350</xdr:rowOff>
                  </from>
                  <to>
                    <xdr:col>37</xdr:col>
                    <xdr:colOff>76200</xdr:colOff>
                    <xdr:row>27</xdr:row>
                    <xdr:rowOff>146050</xdr:rowOff>
                  </to>
                </anchor>
              </controlPr>
            </control>
          </mc:Choice>
        </mc:AlternateContent>
        <mc:AlternateContent xmlns:mc="http://schemas.openxmlformats.org/markup-compatibility/2006">
          <mc:Choice Requires="x14">
            <control shapeId="88138" r:id="rId41" name="Option Button 38">
              <controlPr defaultSize="0" autoFill="0" autoLine="0" autoPict="0">
                <anchor moveWithCells="1" sizeWithCells="1">
                  <from>
                    <xdr:col>35</xdr:col>
                    <xdr:colOff>88900</xdr:colOff>
                    <xdr:row>28</xdr:row>
                    <xdr:rowOff>19050</xdr:rowOff>
                  </from>
                  <to>
                    <xdr:col>37</xdr:col>
                    <xdr:colOff>76200</xdr:colOff>
                    <xdr:row>28</xdr:row>
                    <xdr:rowOff>146050</xdr:rowOff>
                  </to>
                </anchor>
              </controlPr>
            </control>
          </mc:Choice>
        </mc:AlternateContent>
        <mc:AlternateContent xmlns:mc="http://schemas.openxmlformats.org/markup-compatibility/2006">
          <mc:Choice Requires="x14">
            <control shapeId="88139" r:id="rId42" name="Option Button 39">
              <controlPr defaultSize="0" autoFill="0" autoLine="0" autoPict="0">
                <anchor moveWithCells="1" sizeWithCells="1">
                  <from>
                    <xdr:col>35</xdr:col>
                    <xdr:colOff>88900</xdr:colOff>
                    <xdr:row>28</xdr:row>
                    <xdr:rowOff>171450</xdr:rowOff>
                  </from>
                  <to>
                    <xdr:col>37</xdr:col>
                    <xdr:colOff>69850</xdr:colOff>
                    <xdr:row>30</xdr:row>
                    <xdr:rowOff>0</xdr:rowOff>
                  </to>
                </anchor>
              </controlPr>
            </control>
          </mc:Choice>
        </mc:AlternateContent>
        <mc:AlternateContent xmlns:mc="http://schemas.openxmlformats.org/markup-compatibility/2006">
          <mc:Choice Requires="x14">
            <control shapeId="88140" r:id="rId43" name="Option Button 40">
              <controlPr defaultSize="0" autoFill="0" autoLine="0" autoPict="0">
                <anchor moveWithCells="1" sizeWithCells="1">
                  <from>
                    <xdr:col>35</xdr:col>
                    <xdr:colOff>88900</xdr:colOff>
                    <xdr:row>31</xdr:row>
                    <xdr:rowOff>6350</xdr:rowOff>
                  </from>
                  <to>
                    <xdr:col>37</xdr:col>
                    <xdr:colOff>76200</xdr:colOff>
                    <xdr:row>32</xdr:row>
                    <xdr:rowOff>0</xdr:rowOff>
                  </to>
                </anchor>
              </controlPr>
            </control>
          </mc:Choice>
        </mc:AlternateContent>
        <mc:AlternateContent xmlns:mc="http://schemas.openxmlformats.org/markup-compatibility/2006">
          <mc:Choice Requires="x14">
            <control shapeId="88141" r:id="rId44" name="Option Button 41">
              <controlPr defaultSize="0" autoFill="0" autoLine="0" autoPict="0">
                <anchor moveWithCells="1" sizeWithCells="1">
                  <from>
                    <xdr:col>35</xdr:col>
                    <xdr:colOff>88900</xdr:colOff>
                    <xdr:row>32</xdr:row>
                    <xdr:rowOff>31750</xdr:rowOff>
                  </from>
                  <to>
                    <xdr:col>37</xdr:col>
                    <xdr:colOff>76200</xdr:colOff>
                    <xdr:row>32</xdr:row>
                    <xdr:rowOff>139700</xdr:rowOff>
                  </to>
                </anchor>
              </controlPr>
            </control>
          </mc:Choice>
        </mc:AlternateContent>
        <mc:AlternateContent xmlns:mc="http://schemas.openxmlformats.org/markup-compatibility/2006">
          <mc:Choice Requires="x14">
            <control shapeId="88142" r:id="rId45" name="Option Button 42">
              <controlPr defaultSize="0" autoFill="0" autoLine="0" autoPict="0">
                <anchor moveWithCells="1" sizeWithCells="1">
                  <from>
                    <xdr:col>35</xdr:col>
                    <xdr:colOff>88900</xdr:colOff>
                    <xdr:row>32</xdr:row>
                    <xdr:rowOff>165100</xdr:rowOff>
                  </from>
                  <to>
                    <xdr:col>37</xdr:col>
                    <xdr:colOff>69850</xdr:colOff>
                    <xdr:row>34</xdr:row>
                    <xdr:rowOff>0</xdr:rowOff>
                  </to>
                </anchor>
              </controlPr>
            </control>
          </mc:Choice>
        </mc:AlternateContent>
        <mc:AlternateContent xmlns:mc="http://schemas.openxmlformats.org/markup-compatibility/2006">
          <mc:Choice Requires="x14">
            <control shapeId="88143" r:id="rId46" name="Option Button 43">
              <controlPr defaultSize="0" autoFill="0" autoLine="0" autoPict="0">
                <anchor moveWithCells="1" sizeWithCells="1">
                  <from>
                    <xdr:col>27</xdr:col>
                    <xdr:colOff>88900</xdr:colOff>
                    <xdr:row>34</xdr:row>
                    <xdr:rowOff>95250</xdr:rowOff>
                  </from>
                  <to>
                    <xdr:col>29</xdr:col>
                    <xdr:colOff>19050</xdr:colOff>
                    <xdr:row>36</xdr:row>
                    <xdr:rowOff>12700</xdr:rowOff>
                  </to>
                </anchor>
              </controlPr>
            </control>
          </mc:Choice>
        </mc:AlternateContent>
        <mc:AlternateContent xmlns:mc="http://schemas.openxmlformats.org/markup-compatibility/2006">
          <mc:Choice Requires="x14">
            <control shapeId="88144" r:id="rId47" name="Option Button 44">
              <controlPr defaultSize="0" autoFill="0" autoLine="0" autoPict="0">
                <anchor moveWithCells="1" sizeWithCells="1">
                  <from>
                    <xdr:col>27</xdr:col>
                    <xdr:colOff>88900</xdr:colOff>
                    <xdr:row>36</xdr:row>
                    <xdr:rowOff>165100</xdr:rowOff>
                  </from>
                  <to>
                    <xdr:col>29</xdr:col>
                    <xdr:colOff>25400</xdr:colOff>
                    <xdr:row>38</xdr:row>
                    <xdr:rowOff>12700</xdr:rowOff>
                  </to>
                </anchor>
              </controlPr>
            </control>
          </mc:Choice>
        </mc:AlternateContent>
        <mc:AlternateContent xmlns:mc="http://schemas.openxmlformats.org/markup-compatibility/2006">
          <mc:Choice Requires="x14">
            <control shapeId="88145" r:id="rId48" name="Option Button 45">
              <controlPr defaultSize="0" autoFill="0" autoLine="0" autoPict="0">
                <anchor moveWithCells="1">
                  <from>
                    <xdr:col>27</xdr:col>
                    <xdr:colOff>95250</xdr:colOff>
                    <xdr:row>38</xdr:row>
                    <xdr:rowOff>88900</xdr:rowOff>
                  </from>
                  <to>
                    <xdr:col>29</xdr:col>
                    <xdr:colOff>12700</xdr:colOff>
                    <xdr:row>40</xdr:row>
                    <xdr:rowOff>12700</xdr:rowOff>
                  </to>
                </anchor>
              </controlPr>
            </control>
          </mc:Choice>
        </mc:AlternateContent>
        <mc:AlternateContent xmlns:mc="http://schemas.openxmlformats.org/markup-compatibility/2006">
          <mc:Choice Requires="x14">
            <control shapeId="88146" r:id="rId49" name="Option Button 46">
              <controlPr defaultSize="0" autoFill="0" autoLine="0" autoPict="0">
                <anchor moveWithCells="1">
                  <from>
                    <xdr:col>27</xdr:col>
                    <xdr:colOff>95250</xdr:colOff>
                    <xdr:row>40</xdr:row>
                    <xdr:rowOff>171450</xdr:rowOff>
                  </from>
                  <to>
                    <xdr:col>28</xdr:col>
                    <xdr:colOff>107950</xdr:colOff>
                    <xdr:row>42</xdr:row>
                    <xdr:rowOff>19050</xdr:rowOff>
                  </to>
                </anchor>
              </controlPr>
            </control>
          </mc:Choice>
        </mc:AlternateContent>
        <mc:AlternateContent xmlns:mc="http://schemas.openxmlformats.org/markup-compatibility/2006">
          <mc:Choice Requires="x14">
            <control shapeId="88147" r:id="rId50" name="Group Box 47">
              <controlPr defaultSize="0" autoFill="0" autoPict="0">
                <anchor moveWithCells="1">
                  <from>
                    <xdr:col>26</xdr:col>
                    <xdr:colOff>101600</xdr:colOff>
                    <xdr:row>38</xdr:row>
                    <xdr:rowOff>44450</xdr:rowOff>
                  </from>
                  <to>
                    <xdr:col>30</xdr:col>
                    <xdr:colOff>69850</xdr:colOff>
                    <xdr:row>43</xdr:row>
                    <xdr:rowOff>0</xdr:rowOff>
                  </to>
                </anchor>
              </controlPr>
            </control>
          </mc:Choice>
        </mc:AlternateContent>
        <mc:AlternateContent xmlns:mc="http://schemas.openxmlformats.org/markup-compatibility/2006">
          <mc:Choice Requires="x14">
            <control shapeId="88148" r:id="rId51" name="Option Button 48">
              <controlPr defaultSize="0" autoFill="0" autoLine="0" autoPict="0">
                <anchor moveWithCells="1">
                  <from>
                    <xdr:col>35</xdr:col>
                    <xdr:colOff>95250</xdr:colOff>
                    <xdr:row>34</xdr:row>
                    <xdr:rowOff>82550</xdr:rowOff>
                  </from>
                  <to>
                    <xdr:col>37</xdr:col>
                    <xdr:colOff>82550</xdr:colOff>
                    <xdr:row>36</xdr:row>
                    <xdr:rowOff>12700</xdr:rowOff>
                  </to>
                </anchor>
              </controlPr>
            </control>
          </mc:Choice>
        </mc:AlternateContent>
        <mc:AlternateContent xmlns:mc="http://schemas.openxmlformats.org/markup-compatibility/2006">
          <mc:Choice Requires="x14">
            <control shapeId="88149" r:id="rId52" name="Option Button 49">
              <controlPr defaultSize="0" autoFill="0" autoLine="0" autoPict="0">
                <anchor moveWithCells="1">
                  <from>
                    <xdr:col>35</xdr:col>
                    <xdr:colOff>95250</xdr:colOff>
                    <xdr:row>36</xdr:row>
                    <xdr:rowOff>158750</xdr:rowOff>
                  </from>
                  <to>
                    <xdr:col>37</xdr:col>
                    <xdr:colOff>82550</xdr:colOff>
                    <xdr:row>38</xdr:row>
                    <xdr:rowOff>6350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2292</v>
      </c>
      <c r="M1" s="173"/>
      <c r="N1" s="1138" t="s">
        <v>2427</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3"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49999999999999"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49999999999999"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49999999999999"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49999999999999"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49999999999999"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6"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6"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6"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6"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6"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6"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6"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6" customHeight="1">
      <c r="BL64" s="197"/>
      <c r="BM64" s="197"/>
      <c r="BN64" s="197"/>
      <c r="BO64" s="197"/>
      <c r="BP64" s="197"/>
      <c r="BQ64" s="197"/>
      <c r="BR64" s="197"/>
      <c r="BS64" s="197"/>
      <c r="BT64" s="197"/>
      <c r="BU64" s="197"/>
      <c r="BV64" s="197"/>
      <c r="BW64" s="197"/>
      <c r="BX64" s="197"/>
      <c r="BY64" s="197"/>
      <c r="BZ64" s="197"/>
      <c r="CA64" s="197"/>
      <c r="CB64" s="197"/>
    </row>
    <row r="65" spans="20:71" ht="16" customHeight="1">
      <c r="BS65" s="197"/>
    </row>
    <row r="66" spans="20:71" ht="16" customHeight="1"/>
    <row r="67" spans="20:71" ht="16" customHeight="1">
      <c r="T67" s="171">
        <f>SUM(事業所個票７!BU51)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gEOKJSNhnWsEYsciyfZhhdCJN9cSHoLL/n3LCLksa7jP9SPRF+GeLPQuvKA3T1frKW5Zyun23cUOu6FvBveb7Q==" saltValue="PijVX0yzjfem0ktuypEVv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95250</xdr:colOff>
                    <xdr:row>20</xdr:row>
                    <xdr:rowOff>12700</xdr:rowOff>
                  </from>
                  <to>
                    <xdr:col>29</xdr:col>
                    <xdr:colOff>82550</xdr:colOff>
                    <xdr:row>21</xdr:row>
                    <xdr:rowOff>6350</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95250</xdr:colOff>
                    <xdr:row>21</xdr:row>
                    <xdr:rowOff>6350</xdr:rowOff>
                  </from>
                  <to>
                    <xdr:col>29</xdr:col>
                    <xdr:colOff>82550</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88900</xdr:colOff>
                    <xdr:row>23</xdr:row>
                    <xdr:rowOff>6350</xdr:rowOff>
                  </from>
                  <to>
                    <xdr:col>29</xdr:col>
                    <xdr:colOff>76200</xdr:colOff>
                    <xdr:row>23</xdr:row>
                    <xdr:rowOff>152400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88900</xdr:colOff>
                    <xdr:row>24</xdr:row>
                    <xdr:rowOff>19050</xdr:rowOff>
                  </from>
                  <to>
                    <xdr:col>29</xdr:col>
                    <xdr:colOff>76200</xdr:colOff>
                    <xdr:row>24</xdr:row>
                    <xdr:rowOff>165100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88900</xdr:colOff>
                    <xdr:row>25</xdr:row>
                    <xdr:rowOff>0</xdr:rowOff>
                  </from>
                  <to>
                    <xdr:col>29</xdr:col>
                    <xdr:colOff>76200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88900</xdr:colOff>
                    <xdr:row>27</xdr:row>
                    <xdr:rowOff>6350</xdr:rowOff>
                  </from>
                  <to>
                    <xdr:col>29</xdr:col>
                    <xdr:colOff>76200</xdr:colOff>
                    <xdr:row>27</xdr:row>
                    <xdr:rowOff>152400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88900</xdr:colOff>
                    <xdr:row>28</xdr:row>
                    <xdr:rowOff>19050</xdr:rowOff>
                  </from>
                  <to>
                    <xdr:col>29</xdr:col>
                    <xdr:colOff>76200</xdr:colOff>
                    <xdr:row>28</xdr:row>
                    <xdr:rowOff>158750</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88900</xdr:colOff>
                    <xdr:row>29</xdr:row>
                    <xdr:rowOff>6350</xdr:rowOff>
                  </from>
                  <to>
                    <xdr:col>29</xdr:col>
                    <xdr:colOff>76200</xdr:colOff>
                    <xdr:row>29</xdr:row>
                    <xdr:rowOff>139700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88900</xdr:colOff>
                    <xdr:row>42</xdr:row>
                    <xdr:rowOff>95250</xdr:rowOff>
                  </from>
                  <to>
                    <xdr:col>29</xdr:col>
                    <xdr:colOff>69850</xdr:colOff>
                    <xdr:row>44</xdr:row>
                    <xdr:rowOff>19050</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88900</xdr:colOff>
                    <xdr:row>43</xdr:row>
                    <xdr:rowOff>139700</xdr:rowOff>
                  </from>
                  <to>
                    <xdr:col>29</xdr:col>
                    <xdr:colOff>69850</xdr:colOff>
                    <xdr:row>45</xdr:row>
                    <xdr:rowOff>6350</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88900</xdr:colOff>
                    <xdr:row>43</xdr:row>
                    <xdr:rowOff>12700</xdr:rowOff>
                  </from>
                  <to>
                    <xdr:col>37</xdr:col>
                    <xdr:colOff>76200</xdr:colOff>
                    <xdr:row>43</xdr:row>
                    <xdr:rowOff>133350</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88900</xdr:colOff>
                    <xdr:row>44</xdr:row>
                    <xdr:rowOff>12700</xdr:rowOff>
                  </from>
                  <to>
                    <xdr:col>37</xdr:col>
                    <xdr:colOff>76200</xdr:colOff>
                    <xdr:row>44</xdr:row>
                    <xdr:rowOff>120650</xdr:rowOff>
                  </to>
                </anchor>
              </controlPr>
            </control>
          </mc:Choice>
        </mc:AlternateContent>
        <mc:AlternateContent xmlns:mc="http://schemas.openxmlformats.org/markup-compatibility/2006">
          <mc:Choice Requires="x14">
            <control shapeId="89088" r:id="rId16" name="Group Box 13">
              <controlPr defaultSize="0" autoFill="0" autoPict="0">
                <anchor moveWithCells="1">
                  <from>
                    <xdr:col>27</xdr:col>
                    <xdr:colOff>69850</xdr:colOff>
                    <xdr:row>20</xdr:row>
                    <xdr:rowOff>6350</xdr:rowOff>
                  </from>
                  <to>
                    <xdr:col>29</xdr:col>
                    <xdr:colOff>57150</xdr:colOff>
                    <xdr:row>22</xdr:row>
                    <xdr:rowOff>63500</xdr:rowOff>
                  </to>
                </anchor>
              </controlPr>
            </control>
          </mc:Choice>
        </mc:AlternateContent>
        <mc:AlternateContent xmlns:mc="http://schemas.openxmlformats.org/markup-compatibility/2006">
          <mc:Choice Requires="x14">
            <control shapeId="89138" r:id="rId17" name="Group Box 14">
              <controlPr defaultSize="0" autoFill="0" autoPict="0">
                <anchor moveWithCells="1">
                  <from>
                    <xdr:col>27</xdr:col>
                    <xdr:colOff>25400</xdr:colOff>
                    <xdr:row>22</xdr:row>
                    <xdr:rowOff>88900</xdr:rowOff>
                  </from>
                  <to>
                    <xdr:col>30</xdr:col>
                    <xdr:colOff>38100</xdr:colOff>
                    <xdr:row>27</xdr:row>
                    <xdr:rowOff>19050</xdr:rowOff>
                  </to>
                </anchor>
              </controlPr>
            </control>
          </mc:Choice>
        </mc:AlternateContent>
        <mc:AlternateContent xmlns:mc="http://schemas.openxmlformats.org/markup-compatibility/2006">
          <mc:Choice Requires="x14">
            <control shapeId="89139" r:id="rId18" name="Group Box 15">
              <controlPr defaultSize="0" autoFill="0" autoPict="0">
                <anchor moveWithCells="1">
                  <from>
                    <xdr:col>27</xdr:col>
                    <xdr:colOff>12700</xdr:colOff>
                    <xdr:row>26</xdr:row>
                    <xdr:rowOff>69850</xdr:rowOff>
                  </from>
                  <to>
                    <xdr:col>30</xdr:col>
                    <xdr:colOff>38100</xdr:colOff>
                    <xdr:row>30</xdr:row>
                    <xdr:rowOff>82550</xdr:rowOff>
                  </to>
                </anchor>
              </controlPr>
            </control>
          </mc:Choice>
        </mc:AlternateContent>
        <mc:AlternateContent xmlns:mc="http://schemas.openxmlformats.org/markup-compatibility/2006">
          <mc:Choice Requires="x14">
            <control shapeId="89140" r:id="rId19" name="Group Box 16">
              <controlPr defaultSize="0" autoFill="0" autoPict="0">
                <anchor moveWithCells="1">
                  <from>
                    <xdr:col>27</xdr:col>
                    <xdr:colOff>12700</xdr:colOff>
                    <xdr:row>30</xdr:row>
                    <xdr:rowOff>82550</xdr:rowOff>
                  </from>
                  <to>
                    <xdr:col>30</xdr:col>
                    <xdr:colOff>38100</xdr:colOff>
                    <xdr:row>34</xdr:row>
                    <xdr:rowOff>63500</xdr:rowOff>
                  </to>
                </anchor>
              </controlPr>
            </control>
          </mc:Choice>
        </mc:AlternateContent>
        <mc:AlternateContent xmlns:mc="http://schemas.openxmlformats.org/markup-compatibility/2006">
          <mc:Choice Requires="x14">
            <control shapeId="89141" r:id="rId20" name="Option Button 17">
              <controlPr defaultSize="0" autoFill="0" autoLine="0" autoPict="0">
                <anchor moveWithCells="1">
                  <from>
                    <xdr:col>27</xdr:col>
                    <xdr:colOff>88900</xdr:colOff>
                    <xdr:row>31</xdr:row>
                    <xdr:rowOff>6350</xdr:rowOff>
                  </from>
                  <to>
                    <xdr:col>29</xdr:col>
                    <xdr:colOff>76200</xdr:colOff>
                    <xdr:row>32</xdr:row>
                    <xdr:rowOff>6350</xdr:rowOff>
                  </to>
                </anchor>
              </controlPr>
            </control>
          </mc:Choice>
        </mc:AlternateContent>
        <mc:AlternateContent xmlns:mc="http://schemas.openxmlformats.org/markup-compatibility/2006">
          <mc:Choice Requires="x14">
            <control shapeId="89142" r:id="rId21" name="Option Button 18">
              <controlPr defaultSize="0" autoFill="0" autoLine="0" autoPict="0">
                <anchor moveWithCells="1">
                  <from>
                    <xdr:col>27</xdr:col>
                    <xdr:colOff>88900</xdr:colOff>
                    <xdr:row>32</xdr:row>
                    <xdr:rowOff>31750</xdr:rowOff>
                  </from>
                  <to>
                    <xdr:col>29</xdr:col>
                    <xdr:colOff>76200</xdr:colOff>
                    <xdr:row>32</xdr:row>
                    <xdr:rowOff>152400</xdr:rowOff>
                  </to>
                </anchor>
              </controlPr>
            </control>
          </mc:Choice>
        </mc:AlternateContent>
        <mc:AlternateContent xmlns:mc="http://schemas.openxmlformats.org/markup-compatibility/2006">
          <mc:Choice Requires="x14">
            <control shapeId="89143" r:id="rId22" name="Option Button 19">
              <controlPr defaultSize="0" autoFill="0" autoLine="0" autoPict="0">
                <anchor moveWithCells="1">
                  <from>
                    <xdr:col>27</xdr:col>
                    <xdr:colOff>88900</xdr:colOff>
                    <xdr:row>33</xdr:row>
                    <xdr:rowOff>6350</xdr:rowOff>
                  </from>
                  <to>
                    <xdr:col>29</xdr:col>
                    <xdr:colOff>76200</xdr:colOff>
                    <xdr:row>34</xdr:row>
                    <xdr:rowOff>0</xdr:rowOff>
                  </to>
                </anchor>
              </controlPr>
            </control>
          </mc:Choice>
        </mc:AlternateContent>
        <mc:AlternateContent xmlns:mc="http://schemas.openxmlformats.org/markup-compatibility/2006">
          <mc:Choice Requires="x14">
            <control shapeId="89144" r:id="rId23" name="Group Box 20">
              <controlPr defaultSize="0" autoFill="0" autoPict="0">
                <anchor moveWithCells="1">
                  <from>
                    <xdr:col>26</xdr:col>
                    <xdr:colOff>95250</xdr:colOff>
                    <xdr:row>34</xdr:row>
                    <xdr:rowOff>25400</xdr:rowOff>
                  </from>
                  <to>
                    <xdr:col>30</xdr:col>
                    <xdr:colOff>114300</xdr:colOff>
                    <xdr:row>38</xdr:row>
                    <xdr:rowOff>63500</xdr:rowOff>
                  </to>
                </anchor>
              </controlPr>
            </control>
          </mc:Choice>
        </mc:AlternateContent>
        <mc:AlternateContent xmlns:mc="http://schemas.openxmlformats.org/markup-compatibility/2006">
          <mc:Choice Requires="x14">
            <control shapeId="89145" r:id="rId24" name="Group Box 21">
              <controlPr defaultSize="0" autoFill="0" autoPict="0">
                <anchor moveWithCells="1">
                  <from>
                    <xdr:col>27</xdr:col>
                    <xdr:colOff>57150</xdr:colOff>
                    <xdr:row>42</xdr:row>
                    <xdr:rowOff>57150</xdr:rowOff>
                  </from>
                  <to>
                    <xdr:col>29</xdr:col>
                    <xdr:colOff>101600</xdr:colOff>
                    <xdr:row>45</xdr:row>
                    <xdr:rowOff>69850</xdr:rowOff>
                  </to>
                </anchor>
              </controlPr>
            </control>
          </mc:Choice>
        </mc:AlternateContent>
        <mc:AlternateContent xmlns:mc="http://schemas.openxmlformats.org/markup-compatibility/2006">
          <mc:Choice Requires="x14">
            <control shapeId="89146" r:id="rId25" name="Group Box 22">
              <controlPr defaultSize="0" autoFill="0" autoPict="0">
                <anchor moveWithCells="1">
                  <from>
                    <xdr:col>35</xdr:col>
                    <xdr:colOff>25400</xdr:colOff>
                    <xdr:row>26</xdr:row>
                    <xdr:rowOff>88900</xdr:rowOff>
                  </from>
                  <to>
                    <xdr:col>38</xdr:col>
                    <xdr:colOff>50800</xdr:colOff>
                    <xdr:row>31</xdr:row>
                    <xdr:rowOff>19050</xdr:rowOff>
                  </to>
                </anchor>
              </controlPr>
            </control>
          </mc:Choice>
        </mc:AlternateContent>
        <mc:AlternateContent xmlns:mc="http://schemas.openxmlformats.org/markup-compatibility/2006">
          <mc:Choice Requires="x14">
            <control shapeId="89147" r:id="rId26" name="Group Box 23">
              <controlPr defaultSize="0" autoFill="0" autoPict="0">
                <anchor moveWithCells="1">
                  <from>
                    <xdr:col>35</xdr:col>
                    <xdr:colOff>12700</xdr:colOff>
                    <xdr:row>30</xdr:row>
                    <xdr:rowOff>76200</xdr:rowOff>
                  </from>
                  <to>
                    <xdr:col>39</xdr:col>
                    <xdr:colOff>25400</xdr:colOff>
                    <xdr:row>34</xdr:row>
                    <xdr:rowOff>38100</xdr:rowOff>
                  </to>
                </anchor>
              </controlPr>
            </control>
          </mc:Choice>
        </mc:AlternateContent>
        <mc:AlternateContent xmlns:mc="http://schemas.openxmlformats.org/markup-compatibility/2006">
          <mc:Choice Requires="x14">
            <control shapeId="89148" r:id="rId27" name="Group Box 24">
              <controlPr defaultSize="0" autoFill="0" autoPict="0">
                <anchor moveWithCells="1">
                  <from>
                    <xdr:col>34</xdr:col>
                    <xdr:colOff>76200</xdr:colOff>
                    <xdr:row>33</xdr:row>
                    <xdr:rowOff>120650</xdr:rowOff>
                  </from>
                  <to>
                    <xdr:col>38</xdr:col>
                    <xdr:colOff>82550</xdr:colOff>
                    <xdr:row>38</xdr:row>
                    <xdr:rowOff>57150</xdr:rowOff>
                  </to>
                </anchor>
              </controlPr>
            </control>
          </mc:Choice>
        </mc:AlternateContent>
        <mc:AlternateContent xmlns:mc="http://schemas.openxmlformats.org/markup-compatibility/2006">
          <mc:Choice Requires="x14">
            <control shapeId="89149" r:id="rId28" name="Group Box 25">
              <controlPr defaultSize="0" autoFill="0" autoPict="0">
                <anchor moveWithCells="1">
                  <from>
                    <xdr:col>35</xdr:col>
                    <xdr:colOff>19050</xdr:colOff>
                    <xdr:row>38</xdr:row>
                    <xdr:rowOff>69850</xdr:rowOff>
                  </from>
                  <to>
                    <xdr:col>38</xdr:col>
                    <xdr:colOff>107950</xdr:colOff>
                    <xdr:row>41</xdr:row>
                    <xdr:rowOff>133350</xdr:rowOff>
                  </to>
                </anchor>
              </controlPr>
            </control>
          </mc:Choice>
        </mc:AlternateContent>
        <mc:AlternateContent xmlns:mc="http://schemas.openxmlformats.org/markup-compatibility/2006">
          <mc:Choice Requires="x14">
            <control shapeId="89150" r:id="rId29" name="Group Box 26">
              <controlPr defaultSize="0" autoFill="0" autoPict="0">
                <anchor moveWithCells="1">
                  <from>
                    <xdr:col>35</xdr:col>
                    <xdr:colOff>38100</xdr:colOff>
                    <xdr:row>42</xdr:row>
                    <xdr:rowOff>95250</xdr:rowOff>
                  </from>
                  <to>
                    <xdr:col>38</xdr:col>
                    <xdr:colOff>38100</xdr:colOff>
                    <xdr:row>46</xdr:row>
                    <xdr:rowOff>44450</xdr:rowOff>
                  </to>
                </anchor>
              </controlPr>
            </control>
          </mc:Choice>
        </mc:AlternateContent>
        <mc:AlternateContent xmlns:mc="http://schemas.openxmlformats.org/markup-compatibility/2006">
          <mc:Choice Requires="x14">
            <control shapeId="89151" r:id="rId30" name="Group Box 27">
              <controlPr defaultSize="0" autoFill="0" autoPict="0">
                <anchor moveWithCells="1">
                  <from>
                    <xdr:col>27</xdr:col>
                    <xdr:colOff>25400</xdr:colOff>
                    <xdr:row>19</xdr:row>
                    <xdr:rowOff>107950</xdr:rowOff>
                  </from>
                  <to>
                    <xdr:col>30</xdr:col>
                    <xdr:colOff>25400</xdr:colOff>
                    <xdr:row>23</xdr:row>
                    <xdr:rowOff>57150</xdr:rowOff>
                  </to>
                </anchor>
              </controlPr>
            </control>
          </mc:Choice>
        </mc:AlternateContent>
        <mc:AlternateContent xmlns:mc="http://schemas.openxmlformats.org/markup-compatibility/2006">
          <mc:Choice Requires="x14">
            <control shapeId="89152" r:id="rId31" name="Group Box 28">
              <controlPr defaultSize="0" autoFill="0" autoPict="0">
                <anchor moveWithCells="1">
                  <from>
                    <xdr:col>35</xdr:col>
                    <xdr:colOff>38100</xdr:colOff>
                    <xdr:row>19</xdr:row>
                    <xdr:rowOff>114300</xdr:rowOff>
                  </from>
                  <to>
                    <xdr:col>38</xdr:col>
                    <xdr:colOff>44450</xdr:colOff>
                    <xdr:row>23</xdr:row>
                    <xdr:rowOff>57150</xdr:rowOff>
                  </to>
                </anchor>
              </controlPr>
            </control>
          </mc:Choice>
        </mc:AlternateContent>
        <mc:AlternateContent xmlns:mc="http://schemas.openxmlformats.org/markup-compatibility/2006">
          <mc:Choice Requires="x14">
            <control shapeId="89153" r:id="rId32" name="Group Box 29">
              <controlPr defaultSize="0" autoFill="0" autoPict="0">
                <anchor moveWithCells="1">
                  <from>
                    <xdr:col>35</xdr:col>
                    <xdr:colOff>44450</xdr:colOff>
                    <xdr:row>22</xdr:row>
                    <xdr:rowOff>63500</xdr:rowOff>
                  </from>
                  <to>
                    <xdr:col>38</xdr:col>
                    <xdr:colOff>38100</xdr:colOff>
                    <xdr:row>27</xdr:row>
                    <xdr:rowOff>25400</xdr:rowOff>
                  </to>
                </anchor>
              </controlPr>
            </control>
          </mc:Choice>
        </mc:AlternateContent>
        <mc:AlternateContent xmlns:mc="http://schemas.openxmlformats.org/markup-compatibility/2006">
          <mc:Choice Requires="x14">
            <control shapeId="89154" r:id="rId33" name="Option Button 30">
              <controlPr defaultSize="0" autoFill="0" autoLine="0" autoPict="0">
                <anchor moveWithCells="1">
                  <from>
                    <xdr:col>35</xdr:col>
                    <xdr:colOff>88900</xdr:colOff>
                    <xdr:row>39</xdr:row>
                    <xdr:rowOff>0</xdr:rowOff>
                  </from>
                  <to>
                    <xdr:col>37</xdr:col>
                    <xdr:colOff>25400</xdr:colOff>
                    <xdr:row>39</xdr:row>
                    <xdr:rowOff>139700</xdr:rowOff>
                  </to>
                </anchor>
              </controlPr>
            </control>
          </mc:Choice>
        </mc:AlternateContent>
        <mc:AlternateContent xmlns:mc="http://schemas.openxmlformats.org/markup-compatibility/2006">
          <mc:Choice Requires="x14">
            <control shapeId="89155" r:id="rId34" name="Option Button 31">
              <controlPr defaultSize="0" autoFill="0" autoLine="0" autoPict="0">
                <anchor moveWithCells="1">
                  <from>
                    <xdr:col>35</xdr:col>
                    <xdr:colOff>88900</xdr:colOff>
                    <xdr:row>40</xdr:row>
                    <xdr:rowOff>184150</xdr:rowOff>
                  </from>
                  <to>
                    <xdr:col>37</xdr:col>
                    <xdr:colOff>19050</xdr:colOff>
                    <xdr:row>41</xdr:row>
                    <xdr:rowOff>133350</xdr:rowOff>
                  </to>
                </anchor>
              </controlPr>
            </control>
          </mc:Choice>
        </mc:AlternateContent>
        <mc:AlternateContent xmlns:mc="http://schemas.openxmlformats.org/markup-compatibility/2006">
          <mc:Choice Requires="x14">
            <control shapeId="89156" r:id="rId35" name="Option Button 32">
              <controlPr defaultSize="0" autoFill="0" autoLine="0" autoPict="0">
                <anchor moveWithCells="1" sizeWithCells="1">
                  <from>
                    <xdr:col>35</xdr:col>
                    <xdr:colOff>88900</xdr:colOff>
                    <xdr:row>20</xdr:row>
                    <xdr:rowOff>0</xdr:rowOff>
                  </from>
                  <to>
                    <xdr:col>37</xdr:col>
                    <xdr:colOff>76200</xdr:colOff>
                    <xdr:row>21</xdr:row>
                    <xdr:rowOff>0</xdr:rowOff>
                  </to>
                </anchor>
              </controlPr>
            </control>
          </mc:Choice>
        </mc:AlternateContent>
        <mc:AlternateContent xmlns:mc="http://schemas.openxmlformats.org/markup-compatibility/2006">
          <mc:Choice Requires="x14">
            <control shapeId="89157" r:id="rId36" name="Option Button 33">
              <controlPr defaultSize="0" autoFill="0" autoLine="0" autoPict="0">
                <anchor moveWithCells="1" sizeWithCells="1">
                  <from>
                    <xdr:col>35</xdr:col>
                    <xdr:colOff>88900</xdr:colOff>
                    <xdr:row>21</xdr:row>
                    <xdr:rowOff>0</xdr:rowOff>
                  </from>
                  <to>
                    <xdr:col>37</xdr:col>
                    <xdr:colOff>76200</xdr:colOff>
                    <xdr:row>22</xdr:row>
                    <xdr:rowOff>0</xdr:rowOff>
                  </to>
                </anchor>
              </controlPr>
            </control>
          </mc:Choice>
        </mc:AlternateContent>
        <mc:AlternateContent xmlns:mc="http://schemas.openxmlformats.org/markup-compatibility/2006">
          <mc:Choice Requires="x14">
            <control shapeId="89158" r:id="rId37" name="Option Button 34">
              <controlPr defaultSize="0" autoFill="0" autoLine="0" autoPict="0">
                <anchor moveWithCells="1" sizeWithCells="1">
                  <from>
                    <xdr:col>35</xdr:col>
                    <xdr:colOff>88900</xdr:colOff>
                    <xdr:row>23</xdr:row>
                    <xdr:rowOff>12700</xdr:rowOff>
                  </from>
                  <to>
                    <xdr:col>37</xdr:col>
                    <xdr:colOff>76200</xdr:colOff>
                    <xdr:row>23</xdr:row>
                    <xdr:rowOff>146050</xdr:rowOff>
                  </to>
                </anchor>
              </controlPr>
            </control>
          </mc:Choice>
        </mc:AlternateContent>
        <mc:AlternateContent xmlns:mc="http://schemas.openxmlformats.org/markup-compatibility/2006">
          <mc:Choice Requires="x14">
            <control shapeId="89159" r:id="rId38" name="Option Button 35">
              <controlPr defaultSize="0" autoFill="0" autoLine="0" autoPict="0">
                <anchor moveWithCells="1" sizeWithCells="1">
                  <from>
                    <xdr:col>35</xdr:col>
                    <xdr:colOff>88900</xdr:colOff>
                    <xdr:row>24</xdr:row>
                    <xdr:rowOff>19050</xdr:rowOff>
                  </from>
                  <to>
                    <xdr:col>37</xdr:col>
                    <xdr:colOff>76200</xdr:colOff>
                    <xdr:row>24</xdr:row>
                    <xdr:rowOff>158750</xdr:rowOff>
                  </to>
                </anchor>
              </controlPr>
            </control>
          </mc:Choice>
        </mc:AlternateContent>
        <mc:AlternateContent xmlns:mc="http://schemas.openxmlformats.org/markup-compatibility/2006">
          <mc:Choice Requires="x14">
            <control shapeId="89160" r:id="rId39" name="Option Button 36">
              <controlPr defaultSize="0" autoFill="0" autoLine="0" autoPict="0">
                <anchor moveWithCells="1" sizeWithCells="1">
                  <from>
                    <xdr:col>35</xdr:col>
                    <xdr:colOff>88900</xdr:colOff>
                    <xdr:row>25</xdr:row>
                    <xdr:rowOff>6350</xdr:rowOff>
                  </from>
                  <to>
                    <xdr:col>37</xdr:col>
                    <xdr:colOff>19050</xdr:colOff>
                    <xdr:row>25</xdr:row>
                    <xdr:rowOff>139700</xdr:rowOff>
                  </to>
                </anchor>
              </controlPr>
            </control>
          </mc:Choice>
        </mc:AlternateContent>
        <mc:AlternateContent xmlns:mc="http://schemas.openxmlformats.org/markup-compatibility/2006">
          <mc:Choice Requires="x14">
            <control shapeId="89161" r:id="rId40" name="Option Button 37">
              <controlPr defaultSize="0" autoFill="0" autoLine="0" autoPict="0">
                <anchor moveWithCells="1" sizeWithCells="1">
                  <from>
                    <xdr:col>35</xdr:col>
                    <xdr:colOff>88900</xdr:colOff>
                    <xdr:row>27</xdr:row>
                    <xdr:rowOff>6350</xdr:rowOff>
                  </from>
                  <to>
                    <xdr:col>37</xdr:col>
                    <xdr:colOff>76200</xdr:colOff>
                    <xdr:row>27</xdr:row>
                    <xdr:rowOff>146050</xdr:rowOff>
                  </to>
                </anchor>
              </controlPr>
            </control>
          </mc:Choice>
        </mc:AlternateContent>
        <mc:AlternateContent xmlns:mc="http://schemas.openxmlformats.org/markup-compatibility/2006">
          <mc:Choice Requires="x14">
            <control shapeId="89162" r:id="rId41" name="Option Button 38">
              <controlPr defaultSize="0" autoFill="0" autoLine="0" autoPict="0">
                <anchor moveWithCells="1" sizeWithCells="1">
                  <from>
                    <xdr:col>35</xdr:col>
                    <xdr:colOff>88900</xdr:colOff>
                    <xdr:row>28</xdr:row>
                    <xdr:rowOff>19050</xdr:rowOff>
                  </from>
                  <to>
                    <xdr:col>37</xdr:col>
                    <xdr:colOff>76200</xdr:colOff>
                    <xdr:row>28</xdr:row>
                    <xdr:rowOff>146050</xdr:rowOff>
                  </to>
                </anchor>
              </controlPr>
            </control>
          </mc:Choice>
        </mc:AlternateContent>
        <mc:AlternateContent xmlns:mc="http://schemas.openxmlformats.org/markup-compatibility/2006">
          <mc:Choice Requires="x14">
            <control shapeId="89163" r:id="rId42" name="Option Button 39">
              <controlPr defaultSize="0" autoFill="0" autoLine="0" autoPict="0">
                <anchor moveWithCells="1" sizeWithCells="1">
                  <from>
                    <xdr:col>35</xdr:col>
                    <xdr:colOff>88900</xdr:colOff>
                    <xdr:row>28</xdr:row>
                    <xdr:rowOff>171450</xdr:rowOff>
                  </from>
                  <to>
                    <xdr:col>37</xdr:col>
                    <xdr:colOff>69850</xdr:colOff>
                    <xdr:row>30</xdr:row>
                    <xdr:rowOff>0</xdr:rowOff>
                  </to>
                </anchor>
              </controlPr>
            </control>
          </mc:Choice>
        </mc:AlternateContent>
        <mc:AlternateContent xmlns:mc="http://schemas.openxmlformats.org/markup-compatibility/2006">
          <mc:Choice Requires="x14">
            <control shapeId="89164" r:id="rId43" name="Option Button 40">
              <controlPr defaultSize="0" autoFill="0" autoLine="0" autoPict="0">
                <anchor moveWithCells="1" sizeWithCells="1">
                  <from>
                    <xdr:col>35</xdr:col>
                    <xdr:colOff>88900</xdr:colOff>
                    <xdr:row>31</xdr:row>
                    <xdr:rowOff>6350</xdr:rowOff>
                  </from>
                  <to>
                    <xdr:col>37</xdr:col>
                    <xdr:colOff>76200</xdr:colOff>
                    <xdr:row>32</xdr:row>
                    <xdr:rowOff>0</xdr:rowOff>
                  </to>
                </anchor>
              </controlPr>
            </control>
          </mc:Choice>
        </mc:AlternateContent>
        <mc:AlternateContent xmlns:mc="http://schemas.openxmlformats.org/markup-compatibility/2006">
          <mc:Choice Requires="x14">
            <control shapeId="89165" r:id="rId44" name="Option Button 41">
              <controlPr defaultSize="0" autoFill="0" autoLine="0" autoPict="0">
                <anchor moveWithCells="1" sizeWithCells="1">
                  <from>
                    <xdr:col>35</xdr:col>
                    <xdr:colOff>88900</xdr:colOff>
                    <xdr:row>32</xdr:row>
                    <xdr:rowOff>31750</xdr:rowOff>
                  </from>
                  <to>
                    <xdr:col>37</xdr:col>
                    <xdr:colOff>76200</xdr:colOff>
                    <xdr:row>32</xdr:row>
                    <xdr:rowOff>139700</xdr:rowOff>
                  </to>
                </anchor>
              </controlPr>
            </control>
          </mc:Choice>
        </mc:AlternateContent>
        <mc:AlternateContent xmlns:mc="http://schemas.openxmlformats.org/markup-compatibility/2006">
          <mc:Choice Requires="x14">
            <control shapeId="89166" r:id="rId45" name="Option Button 42">
              <controlPr defaultSize="0" autoFill="0" autoLine="0" autoPict="0">
                <anchor moveWithCells="1" sizeWithCells="1">
                  <from>
                    <xdr:col>35</xdr:col>
                    <xdr:colOff>88900</xdr:colOff>
                    <xdr:row>32</xdr:row>
                    <xdr:rowOff>165100</xdr:rowOff>
                  </from>
                  <to>
                    <xdr:col>37</xdr:col>
                    <xdr:colOff>69850</xdr:colOff>
                    <xdr:row>34</xdr:row>
                    <xdr:rowOff>0</xdr:rowOff>
                  </to>
                </anchor>
              </controlPr>
            </control>
          </mc:Choice>
        </mc:AlternateContent>
        <mc:AlternateContent xmlns:mc="http://schemas.openxmlformats.org/markup-compatibility/2006">
          <mc:Choice Requires="x14">
            <control shapeId="89167" r:id="rId46" name="Option Button 43">
              <controlPr defaultSize="0" autoFill="0" autoLine="0" autoPict="0">
                <anchor moveWithCells="1" sizeWithCells="1">
                  <from>
                    <xdr:col>27</xdr:col>
                    <xdr:colOff>88900</xdr:colOff>
                    <xdr:row>34</xdr:row>
                    <xdr:rowOff>95250</xdr:rowOff>
                  </from>
                  <to>
                    <xdr:col>29</xdr:col>
                    <xdr:colOff>19050</xdr:colOff>
                    <xdr:row>36</xdr:row>
                    <xdr:rowOff>12700</xdr:rowOff>
                  </to>
                </anchor>
              </controlPr>
            </control>
          </mc:Choice>
        </mc:AlternateContent>
        <mc:AlternateContent xmlns:mc="http://schemas.openxmlformats.org/markup-compatibility/2006">
          <mc:Choice Requires="x14">
            <control shapeId="89168" r:id="rId47" name="Option Button 44">
              <controlPr defaultSize="0" autoFill="0" autoLine="0" autoPict="0">
                <anchor moveWithCells="1" sizeWithCells="1">
                  <from>
                    <xdr:col>27</xdr:col>
                    <xdr:colOff>88900</xdr:colOff>
                    <xdr:row>36</xdr:row>
                    <xdr:rowOff>165100</xdr:rowOff>
                  </from>
                  <to>
                    <xdr:col>29</xdr:col>
                    <xdr:colOff>25400</xdr:colOff>
                    <xdr:row>38</xdr:row>
                    <xdr:rowOff>12700</xdr:rowOff>
                  </to>
                </anchor>
              </controlPr>
            </control>
          </mc:Choice>
        </mc:AlternateContent>
        <mc:AlternateContent xmlns:mc="http://schemas.openxmlformats.org/markup-compatibility/2006">
          <mc:Choice Requires="x14">
            <control shapeId="89169" r:id="rId48" name="Option Button 45">
              <controlPr defaultSize="0" autoFill="0" autoLine="0" autoPict="0">
                <anchor moveWithCells="1">
                  <from>
                    <xdr:col>27</xdr:col>
                    <xdr:colOff>95250</xdr:colOff>
                    <xdr:row>38</xdr:row>
                    <xdr:rowOff>88900</xdr:rowOff>
                  </from>
                  <to>
                    <xdr:col>29</xdr:col>
                    <xdr:colOff>12700</xdr:colOff>
                    <xdr:row>40</xdr:row>
                    <xdr:rowOff>12700</xdr:rowOff>
                  </to>
                </anchor>
              </controlPr>
            </control>
          </mc:Choice>
        </mc:AlternateContent>
        <mc:AlternateContent xmlns:mc="http://schemas.openxmlformats.org/markup-compatibility/2006">
          <mc:Choice Requires="x14">
            <control shapeId="89170" r:id="rId49" name="Option Button 46">
              <controlPr defaultSize="0" autoFill="0" autoLine="0" autoPict="0">
                <anchor moveWithCells="1">
                  <from>
                    <xdr:col>27</xdr:col>
                    <xdr:colOff>95250</xdr:colOff>
                    <xdr:row>40</xdr:row>
                    <xdr:rowOff>171450</xdr:rowOff>
                  </from>
                  <to>
                    <xdr:col>28</xdr:col>
                    <xdr:colOff>107950</xdr:colOff>
                    <xdr:row>42</xdr:row>
                    <xdr:rowOff>19050</xdr:rowOff>
                  </to>
                </anchor>
              </controlPr>
            </control>
          </mc:Choice>
        </mc:AlternateContent>
        <mc:AlternateContent xmlns:mc="http://schemas.openxmlformats.org/markup-compatibility/2006">
          <mc:Choice Requires="x14">
            <control shapeId="89171" r:id="rId50" name="Group Box 47">
              <controlPr defaultSize="0" autoFill="0" autoPict="0">
                <anchor moveWithCells="1">
                  <from>
                    <xdr:col>26</xdr:col>
                    <xdr:colOff>101600</xdr:colOff>
                    <xdr:row>38</xdr:row>
                    <xdr:rowOff>44450</xdr:rowOff>
                  </from>
                  <to>
                    <xdr:col>30</xdr:col>
                    <xdr:colOff>69850</xdr:colOff>
                    <xdr:row>43</xdr:row>
                    <xdr:rowOff>0</xdr:rowOff>
                  </to>
                </anchor>
              </controlPr>
            </control>
          </mc:Choice>
        </mc:AlternateContent>
        <mc:AlternateContent xmlns:mc="http://schemas.openxmlformats.org/markup-compatibility/2006">
          <mc:Choice Requires="x14">
            <control shapeId="89172" r:id="rId51" name="Option Button 48">
              <controlPr defaultSize="0" autoFill="0" autoLine="0" autoPict="0">
                <anchor moveWithCells="1">
                  <from>
                    <xdr:col>35</xdr:col>
                    <xdr:colOff>95250</xdr:colOff>
                    <xdr:row>34</xdr:row>
                    <xdr:rowOff>82550</xdr:rowOff>
                  </from>
                  <to>
                    <xdr:col>37</xdr:col>
                    <xdr:colOff>82550</xdr:colOff>
                    <xdr:row>36</xdr:row>
                    <xdr:rowOff>12700</xdr:rowOff>
                  </to>
                </anchor>
              </controlPr>
            </control>
          </mc:Choice>
        </mc:AlternateContent>
        <mc:AlternateContent xmlns:mc="http://schemas.openxmlformats.org/markup-compatibility/2006">
          <mc:Choice Requires="x14">
            <control shapeId="89173" r:id="rId52" name="Option Button 49">
              <controlPr defaultSize="0" autoFill="0" autoLine="0" autoPict="0">
                <anchor moveWithCells="1">
                  <from>
                    <xdr:col>35</xdr:col>
                    <xdr:colOff>95250</xdr:colOff>
                    <xdr:row>36</xdr:row>
                    <xdr:rowOff>158750</xdr:rowOff>
                  </from>
                  <to>
                    <xdr:col>37</xdr:col>
                    <xdr:colOff>82550</xdr:colOff>
                    <xdr:row>38</xdr:row>
                    <xdr:rowOff>6350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58203125" style="171" customWidth="1"/>
    <col min="7" max="9" width="2.08203125" style="171" customWidth="1"/>
    <col min="10" max="10" width="1.83203125" style="171" customWidth="1"/>
    <col min="11" max="12" width="2.08203125" style="171" customWidth="1"/>
    <col min="13" max="13" width="2.58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2292</v>
      </c>
      <c r="M1" s="173"/>
      <c r="N1" s="1138" t="s">
        <v>2428</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3"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49999999999999"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49999999999999"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49999999999999"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49999999999999"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49999999999999"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6"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6"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6"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6"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6"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6"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6"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6" customHeight="1">
      <c r="BD64" s="197"/>
      <c r="BE64" s="197"/>
      <c r="BF64" s="197"/>
      <c r="BG64" s="197"/>
      <c r="BH64" s="197"/>
      <c r="BI64" s="197"/>
      <c r="BJ64" s="197"/>
      <c r="BK64" s="197"/>
      <c r="BL64" s="197"/>
      <c r="BM64" s="197"/>
      <c r="BN64" s="197"/>
      <c r="BO64" s="197"/>
      <c r="BP64" s="197"/>
      <c r="BQ64" s="197"/>
      <c r="BR64" s="197"/>
      <c r="BS64" s="197"/>
      <c r="BT64" s="197"/>
    </row>
    <row r="65" spans="20:59" ht="16" customHeight="1">
      <c r="BG65" s="197"/>
    </row>
    <row r="66" spans="20:59" ht="16" customHeight="1"/>
    <row r="67" spans="20:59" ht="16" customHeight="1">
      <c r="T67" s="171">
        <f>SUM(事業所個票８!BU51)</f>
        <v>0</v>
      </c>
    </row>
    <row r="68" spans="20:59" ht="16" customHeight="1"/>
    <row r="69" spans="20:59" ht="16" customHeight="1"/>
    <row r="70" spans="20:59" ht="16" customHeight="1"/>
    <row r="71" spans="20:59" ht="16" customHeight="1"/>
    <row r="72" spans="20:59" ht="16" customHeight="1"/>
    <row r="73" spans="20:59" ht="16" customHeight="1"/>
  </sheetData>
  <sheetProtection algorithmName="SHA-512" hashValue="TMCmzAvW4D6dqJuNSW0rcP3+sN5BYWC3dnCJ5Ynz4y1XbDVdg1zCMfGfQAoD+8S9JJF+nipe4m4ZlNlTTwQtbw==" saltValue="noHF8MX2KZRpaDQERh11k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95250</xdr:colOff>
                    <xdr:row>20</xdr:row>
                    <xdr:rowOff>12700</xdr:rowOff>
                  </from>
                  <to>
                    <xdr:col>29</xdr:col>
                    <xdr:colOff>82550</xdr:colOff>
                    <xdr:row>21</xdr:row>
                    <xdr:rowOff>6350</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95250</xdr:colOff>
                    <xdr:row>21</xdr:row>
                    <xdr:rowOff>6350</xdr:rowOff>
                  </from>
                  <to>
                    <xdr:col>29</xdr:col>
                    <xdr:colOff>82550</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88900</xdr:colOff>
                    <xdr:row>23</xdr:row>
                    <xdr:rowOff>6350</xdr:rowOff>
                  </from>
                  <to>
                    <xdr:col>29</xdr:col>
                    <xdr:colOff>76200</xdr:colOff>
                    <xdr:row>23</xdr:row>
                    <xdr:rowOff>152400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88900</xdr:colOff>
                    <xdr:row>24</xdr:row>
                    <xdr:rowOff>19050</xdr:rowOff>
                  </from>
                  <to>
                    <xdr:col>29</xdr:col>
                    <xdr:colOff>76200</xdr:colOff>
                    <xdr:row>24</xdr:row>
                    <xdr:rowOff>165100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88900</xdr:colOff>
                    <xdr:row>25</xdr:row>
                    <xdr:rowOff>0</xdr:rowOff>
                  </from>
                  <to>
                    <xdr:col>29</xdr:col>
                    <xdr:colOff>76200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88900</xdr:colOff>
                    <xdr:row>27</xdr:row>
                    <xdr:rowOff>6350</xdr:rowOff>
                  </from>
                  <to>
                    <xdr:col>29</xdr:col>
                    <xdr:colOff>76200</xdr:colOff>
                    <xdr:row>27</xdr:row>
                    <xdr:rowOff>152400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88900</xdr:colOff>
                    <xdr:row>28</xdr:row>
                    <xdr:rowOff>19050</xdr:rowOff>
                  </from>
                  <to>
                    <xdr:col>29</xdr:col>
                    <xdr:colOff>76200</xdr:colOff>
                    <xdr:row>28</xdr:row>
                    <xdr:rowOff>158750</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88900</xdr:colOff>
                    <xdr:row>29</xdr:row>
                    <xdr:rowOff>6350</xdr:rowOff>
                  </from>
                  <to>
                    <xdr:col>29</xdr:col>
                    <xdr:colOff>76200</xdr:colOff>
                    <xdr:row>29</xdr:row>
                    <xdr:rowOff>139700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88900</xdr:colOff>
                    <xdr:row>42</xdr:row>
                    <xdr:rowOff>95250</xdr:rowOff>
                  </from>
                  <to>
                    <xdr:col>29</xdr:col>
                    <xdr:colOff>69850</xdr:colOff>
                    <xdr:row>44</xdr:row>
                    <xdr:rowOff>19050</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88900</xdr:colOff>
                    <xdr:row>43</xdr:row>
                    <xdr:rowOff>139700</xdr:rowOff>
                  </from>
                  <to>
                    <xdr:col>29</xdr:col>
                    <xdr:colOff>69850</xdr:colOff>
                    <xdr:row>45</xdr:row>
                    <xdr:rowOff>6350</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88900</xdr:colOff>
                    <xdr:row>43</xdr:row>
                    <xdr:rowOff>12700</xdr:rowOff>
                  </from>
                  <to>
                    <xdr:col>37</xdr:col>
                    <xdr:colOff>76200</xdr:colOff>
                    <xdr:row>43</xdr:row>
                    <xdr:rowOff>133350</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88900</xdr:colOff>
                    <xdr:row>44</xdr:row>
                    <xdr:rowOff>12700</xdr:rowOff>
                  </from>
                  <to>
                    <xdr:col>37</xdr:col>
                    <xdr:colOff>76200</xdr:colOff>
                    <xdr:row>44</xdr:row>
                    <xdr:rowOff>120650</xdr:rowOff>
                  </to>
                </anchor>
              </controlPr>
            </control>
          </mc:Choice>
        </mc:AlternateContent>
        <mc:AlternateContent xmlns:mc="http://schemas.openxmlformats.org/markup-compatibility/2006">
          <mc:Choice Requires="x14">
            <control shapeId="90112" r:id="rId16" name="Group Box 13">
              <controlPr defaultSize="0" autoFill="0" autoPict="0">
                <anchor moveWithCells="1">
                  <from>
                    <xdr:col>27</xdr:col>
                    <xdr:colOff>69850</xdr:colOff>
                    <xdr:row>20</xdr:row>
                    <xdr:rowOff>6350</xdr:rowOff>
                  </from>
                  <to>
                    <xdr:col>29</xdr:col>
                    <xdr:colOff>57150</xdr:colOff>
                    <xdr:row>22</xdr:row>
                    <xdr:rowOff>63500</xdr:rowOff>
                  </to>
                </anchor>
              </controlPr>
            </control>
          </mc:Choice>
        </mc:AlternateContent>
        <mc:AlternateContent xmlns:mc="http://schemas.openxmlformats.org/markup-compatibility/2006">
          <mc:Choice Requires="x14">
            <control shapeId="90162" r:id="rId17" name="Group Box 14">
              <controlPr defaultSize="0" autoFill="0" autoPict="0">
                <anchor moveWithCells="1">
                  <from>
                    <xdr:col>27</xdr:col>
                    <xdr:colOff>25400</xdr:colOff>
                    <xdr:row>22</xdr:row>
                    <xdr:rowOff>88900</xdr:rowOff>
                  </from>
                  <to>
                    <xdr:col>30</xdr:col>
                    <xdr:colOff>38100</xdr:colOff>
                    <xdr:row>27</xdr:row>
                    <xdr:rowOff>19050</xdr:rowOff>
                  </to>
                </anchor>
              </controlPr>
            </control>
          </mc:Choice>
        </mc:AlternateContent>
        <mc:AlternateContent xmlns:mc="http://schemas.openxmlformats.org/markup-compatibility/2006">
          <mc:Choice Requires="x14">
            <control shapeId="90163" r:id="rId18" name="Group Box 15">
              <controlPr defaultSize="0" autoFill="0" autoPict="0">
                <anchor moveWithCells="1">
                  <from>
                    <xdr:col>27</xdr:col>
                    <xdr:colOff>12700</xdr:colOff>
                    <xdr:row>26</xdr:row>
                    <xdr:rowOff>69850</xdr:rowOff>
                  </from>
                  <to>
                    <xdr:col>30</xdr:col>
                    <xdr:colOff>38100</xdr:colOff>
                    <xdr:row>30</xdr:row>
                    <xdr:rowOff>82550</xdr:rowOff>
                  </to>
                </anchor>
              </controlPr>
            </control>
          </mc:Choice>
        </mc:AlternateContent>
        <mc:AlternateContent xmlns:mc="http://schemas.openxmlformats.org/markup-compatibility/2006">
          <mc:Choice Requires="x14">
            <control shapeId="90164" r:id="rId19" name="Group Box 16">
              <controlPr defaultSize="0" autoFill="0" autoPict="0">
                <anchor moveWithCells="1">
                  <from>
                    <xdr:col>27</xdr:col>
                    <xdr:colOff>12700</xdr:colOff>
                    <xdr:row>30</xdr:row>
                    <xdr:rowOff>82550</xdr:rowOff>
                  </from>
                  <to>
                    <xdr:col>30</xdr:col>
                    <xdr:colOff>38100</xdr:colOff>
                    <xdr:row>34</xdr:row>
                    <xdr:rowOff>63500</xdr:rowOff>
                  </to>
                </anchor>
              </controlPr>
            </control>
          </mc:Choice>
        </mc:AlternateContent>
        <mc:AlternateContent xmlns:mc="http://schemas.openxmlformats.org/markup-compatibility/2006">
          <mc:Choice Requires="x14">
            <control shapeId="90165" r:id="rId20" name="Option Button 17">
              <controlPr defaultSize="0" autoFill="0" autoLine="0" autoPict="0">
                <anchor moveWithCells="1">
                  <from>
                    <xdr:col>27</xdr:col>
                    <xdr:colOff>88900</xdr:colOff>
                    <xdr:row>31</xdr:row>
                    <xdr:rowOff>6350</xdr:rowOff>
                  </from>
                  <to>
                    <xdr:col>29</xdr:col>
                    <xdr:colOff>76200</xdr:colOff>
                    <xdr:row>32</xdr:row>
                    <xdr:rowOff>6350</xdr:rowOff>
                  </to>
                </anchor>
              </controlPr>
            </control>
          </mc:Choice>
        </mc:AlternateContent>
        <mc:AlternateContent xmlns:mc="http://schemas.openxmlformats.org/markup-compatibility/2006">
          <mc:Choice Requires="x14">
            <control shapeId="90166" r:id="rId21" name="Option Button 18">
              <controlPr defaultSize="0" autoFill="0" autoLine="0" autoPict="0">
                <anchor moveWithCells="1">
                  <from>
                    <xdr:col>27</xdr:col>
                    <xdr:colOff>88900</xdr:colOff>
                    <xdr:row>32</xdr:row>
                    <xdr:rowOff>31750</xdr:rowOff>
                  </from>
                  <to>
                    <xdr:col>29</xdr:col>
                    <xdr:colOff>76200</xdr:colOff>
                    <xdr:row>32</xdr:row>
                    <xdr:rowOff>152400</xdr:rowOff>
                  </to>
                </anchor>
              </controlPr>
            </control>
          </mc:Choice>
        </mc:AlternateContent>
        <mc:AlternateContent xmlns:mc="http://schemas.openxmlformats.org/markup-compatibility/2006">
          <mc:Choice Requires="x14">
            <control shapeId="90167" r:id="rId22" name="Option Button 19">
              <controlPr defaultSize="0" autoFill="0" autoLine="0" autoPict="0">
                <anchor moveWithCells="1">
                  <from>
                    <xdr:col>27</xdr:col>
                    <xdr:colOff>88900</xdr:colOff>
                    <xdr:row>33</xdr:row>
                    <xdr:rowOff>6350</xdr:rowOff>
                  </from>
                  <to>
                    <xdr:col>29</xdr:col>
                    <xdr:colOff>76200</xdr:colOff>
                    <xdr:row>34</xdr:row>
                    <xdr:rowOff>0</xdr:rowOff>
                  </to>
                </anchor>
              </controlPr>
            </control>
          </mc:Choice>
        </mc:AlternateContent>
        <mc:AlternateContent xmlns:mc="http://schemas.openxmlformats.org/markup-compatibility/2006">
          <mc:Choice Requires="x14">
            <control shapeId="90168" r:id="rId23" name="Group Box 20">
              <controlPr defaultSize="0" autoFill="0" autoPict="0">
                <anchor moveWithCells="1">
                  <from>
                    <xdr:col>26</xdr:col>
                    <xdr:colOff>95250</xdr:colOff>
                    <xdr:row>34</xdr:row>
                    <xdr:rowOff>25400</xdr:rowOff>
                  </from>
                  <to>
                    <xdr:col>30</xdr:col>
                    <xdr:colOff>114300</xdr:colOff>
                    <xdr:row>38</xdr:row>
                    <xdr:rowOff>63500</xdr:rowOff>
                  </to>
                </anchor>
              </controlPr>
            </control>
          </mc:Choice>
        </mc:AlternateContent>
        <mc:AlternateContent xmlns:mc="http://schemas.openxmlformats.org/markup-compatibility/2006">
          <mc:Choice Requires="x14">
            <control shapeId="90169" r:id="rId24" name="Group Box 21">
              <controlPr defaultSize="0" autoFill="0" autoPict="0">
                <anchor moveWithCells="1">
                  <from>
                    <xdr:col>27</xdr:col>
                    <xdr:colOff>57150</xdr:colOff>
                    <xdr:row>42</xdr:row>
                    <xdr:rowOff>57150</xdr:rowOff>
                  </from>
                  <to>
                    <xdr:col>29</xdr:col>
                    <xdr:colOff>101600</xdr:colOff>
                    <xdr:row>45</xdr:row>
                    <xdr:rowOff>69850</xdr:rowOff>
                  </to>
                </anchor>
              </controlPr>
            </control>
          </mc:Choice>
        </mc:AlternateContent>
        <mc:AlternateContent xmlns:mc="http://schemas.openxmlformats.org/markup-compatibility/2006">
          <mc:Choice Requires="x14">
            <control shapeId="90170" r:id="rId25" name="Group Box 22">
              <controlPr defaultSize="0" autoFill="0" autoPict="0">
                <anchor moveWithCells="1">
                  <from>
                    <xdr:col>35</xdr:col>
                    <xdr:colOff>25400</xdr:colOff>
                    <xdr:row>26</xdr:row>
                    <xdr:rowOff>88900</xdr:rowOff>
                  </from>
                  <to>
                    <xdr:col>38</xdr:col>
                    <xdr:colOff>50800</xdr:colOff>
                    <xdr:row>31</xdr:row>
                    <xdr:rowOff>19050</xdr:rowOff>
                  </to>
                </anchor>
              </controlPr>
            </control>
          </mc:Choice>
        </mc:AlternateContent>
        <mc:AlternateContent xmlns:mc="http://schemas.openxmlformats.org/markup-compatibility/2006">
          <mc:Choice Requires="x14">
            <control shapeId="90171" r:id="rId26" name="Group Box 23">
              <controlPr defaultSize="0" autoFill="0" autoPict="0">
                <anchor moveWithCells="1">
                  <from>
                    <xdr:col>35</xdr:col>
                    <xdr:colOff>12700</xdr:colOff>
                    <xdr:row>30</xdr:row>
                    <xdr:rowOff>76200</xdr:rowOff>
                  </from>
                  <to>
                    <xdr:col>39</xdr:col>
                    <xdr:colOff>25400</xdr:colOff>
                    <xdr:row>34</xdr:row>
                    <xdr:rowOff>38100</xdr:rowOff>
                  </to>
                </anchor>
              </controlPr>
            </control>
          </mc:Choice>
        </mc:AlternateContent>
        <mc:AlternateContent xmlns:mc="http://schemas.openxmlformats.org/markup-compatibility/2006">
          <mc:Choice Requires="x14">
            <control shapeId="90172" r:id="rId27" name="Group Box 24">
              <controlPr defaultSize="0" autoFill="0" autoPict="0">
                <anchor moveWithCells="1">
                  <from>
                    <xdr:col>34</xdr:col>
                    <xdr:colOff>76200</xdr:colOff>
                    <xdr:row>33</xdr:row>
                    <xdr:rowOff>120650</xdr:rowOff>
                  </from>
                  <to>
                    <xdr:col>38</xdr:col>
                    <xdr:colOff>82550</xdr:colOff>
                    <xdr:row>38</xdr:row>
                    <xdr:rowOff>57150</xdr:rowOff>
                  </to>
                </anchor>
              </controlPr>
            </control>
          </mc:Choice>
        </mc:AlternateContent>
        <mc:AlternateContent xmlns:mc="http://schemas.openxmlformats.org/markup-compatibility/2006">
          <mc:Choice Requires="x14">
            <control shapeId="90173" r:id="rId28" name="Group Box 25">
              <controlPr defaultSize="0" autoFill="0" autoPict="0">
                <anchor moveWithCells="1">
                  <from>
                    <xdr:col>35</xdr:col>
                    <xdr:colOff>19050</xdr:colOff>
                    <xdr:row>38</xdr:row>
                    <xdr:rowOff>69850</xdr:rowOff>
                  </from>
                  <to>
                    <xdr:col>38</xdr:col>
                    <xdr:colOff>107950</xdr:colOff>
                    <xdr:row>41</xdr:row>
                    <xdr:rowOff>133350</xdr:rowOff>
                  </to>
                </anchor>
              </controlPr>
            </control>
          </mc:Choice>
        </mc:AlternateContent>
        <mc:AlternateContent xmlns:mc="http://schemas.openxmlformats.org/markup-compatibility/2006">
          <mc:Choice Requires="x14">
            <control shapeId="90174" r:id="rId29" name="Group Box 26">
              <controlPr defaultSize="0" autoFill="0" autoPict="0">
                <anchor moveWithCells="1">
                  <from>
                    <xdr:col>35</xdr:col>
                    <xdr:colOff>38100</xdr:colOff>
                    <xdr:row>42</xdr:row>
                    <xdr:rowOff>95250</xdr:rowOff>
                  </from>
                  <to>
                    <xdr:col>38</xdr:col>
                    <xdr:colOff>38100</xdr:colOff>
                    <xdr:row>46</xdr:row>
                    <xdr:rowOff>44450</xdr:rowOff>
                  </to>
                </anchor>
              </controlPr>
            </control>
          </mc:Choice>
        </mc:AlternateContent>
        <mc:AlternateContent xmlns:mc="http://schemas.openxmlformats.org/markup-compatibility/2006">
          <mc:Choice Requires="x14">
            <control shapeId="90175" r:id="rId30" name="Group Box 27">
              <controlPr defaultSize="0" autoFill="0" autoPict="0">
                <anchor moveWithCells="1">
                  <from>
                    <xdr:col>27</xdr:col>
                    <xdr:colOff>25400</xdr:colOff>
                    <xdr:row>19</xdr:row>
                    <xdr:rowOff>107950</xdr:rowOff>
                  </from>
                  <to>
                    <xdr:col>30</xdr:col>
                    <xdr:colOff>25400</xdr:colOff>
                    <xdr:row>23</xdr:row>
                    <xdr:rowOff>57150</xdr:rowOff>
                  </to>
                </anchor>
              </controlPr>
            </control>
          </mc:Choice>
        </mc:AlternateContent>
        <mc:AlternateContent xmlns:mc="http://schemas.openxmlformats.org/markup-compatibility/2006">
          <mc:Choice Requires="x14">
            <control shapeId="90176" r:id="rId31" name="Group Box 28">
              <controlPr defaultSize="0" autoFill="0" autoPict="0">
                <anchor moveWithCells="1">
                  <from>
                    <xdr:col>35</xdr:col>
                    <xdr:colOff>38100</xdr:colOff>
                    <xdr:row>19</xdr:row>
                    <xdr:rowOff>114300</xdr:rowOff>
                  </from>
                  <to>
                    <xdr:col>38</xdr:col>
                    <xdr:colOff>44450</xdr:colOff>
                    <xdr:row>23</xdr:row>
                    <xdr:rowOff>57150</xdr:rowOff>
                  </to>
                </anchor>
              </controlPr>
            </control>
          </mc:Choice>
        </mc:AlternateContent>
        <mc:AlternateContent xmlns:mc="http://schemas.openxmlformats.org/markup-compatibility/2006">
          <mc:Choice Requires="x14">
            <control shapeId="90177" r:id="rId32" name="Group Box 29">
              <controlPr defaultSize="0" autoFill="0" autoPict="0">
                <anchor moveWithCells="1">
                  <from>
                    <xdr:col>35</xdr:col>
                    <xdr:colOff>44450</xdr:colOff>
                    <xdr:row>22</xdr:row>
                    <xdr:rowOff>63500</xdr:rowOff>
                  </from>
                  <to>
                    <xdr:col>38</xdr:col>
                    <xdr:colOff>38100</xdr:colOff>
                    <xdr:row>27</xdr:row>
                    <xdr:rowOff>25400</xdr:rowOff>
                  </to>
                </anchor>
              </controlPr>
            </control>
          </mc:Choice>
        </mc:AlternateContent>
        <mc:AlternateContent xmlns:mc="http://schemas.openxmlformats.org/markup-compatibility/2006">
          <mc:Choice Requires="x14">
            <control shapeId="90178" r:id="rId33" name="Option Button 30">
              <controlPr defaultSize="0" autoFill="0" autoLine="0" autoPict="0">
                <anchor moveWithCells="1">
                  <from>
                    <xdr:col>35</xdr:col>
                    <xdr:colOff>88900</xdr:colOff>
                    <xdr:row>39</xdr:row>
                    <xdr:rowOff>0</xdr:rowOff>
                  </from>
                  <to>
                    <xdr:col>37</xdr:col>
                    <xdr:colOff>25400</xdr:colOff>
                    <xdr:row>39</xdr:row>
                    <xdr:rowOff>139700</xdr:rowOff>
                  </to>
                </anchor>
              </controlPr>
            </control>
          </mc:Choice>
        </mc:AlternateContent>
        <mc:AlternateContent xmlns:mc="http://schemas.openxmlformats.org/markup-compatibility/2006">
          <mc:Choice Requires="x14">
            <control shapeId="90179" r:id="rId34" name="Option Button 31">
              <controlPr defaultSize="0" autoFill="0" autoLine="0" autoPict="0">
                <anchor moveWithCells="1">
                  <from>
                    <xdr:col>35</xdr:col>
                    <xdr:colOff>88900</xdr:colOff>
                    <xdr:row>40</xdr:row>
                    <xdr:rowOff>184150</xdr:rowOff>
                  </from>
                  <to>
                    <xdr:col>37</xdr:col>
                    <xdr:colOff>19050</xdr:colOff>
                    <xdr:row>41</xdr:row>
                    <xdr:rowOff>133350</xdr:rowOff>
                  </to>
                </anchor>
              </controlPr>
            </control>
          </mc:Choice>
        </mc:AlternateContent>
        <mc:AlternateContent xmlns:mc="http://schemas.openxmlformats.org/markup-compatibility/2006">
          <mc:Choice Requires="x14">
            <control shapeId="90180" r:id="rId35" name="Option Button 32">
              <controlPr defaultSize="0" autoFill="0" autoLine="0" autoPict="0">
                <anchor moveWithCells="1" sizeWithCells="1">
                  <from>
                    <xdr:col>35</xdr:col>
                    <xdr:colOff>88900</xdr:colOff>
                    <xdr:row>20</xdr:row>
                    <xdr:rowOff>0</xdr:rowOff>
                  </from>
                  <to>
                    <xdr:col>37</xdr:col>
                    <xdr:colOff>76200</xdr:colOff>
                    <xdr:row>21</xdr:row>
                    <xdr:rowOff>0</xdr:rowOff>
                  </to>
                </anchor>
              </controlPr>
            </control>
          </mc:Choice>
        </mc:AlternateContent>
        <mc:AlternateContent xmlns:mc="http://schemas.openxmlformats.org/markup-compatibility/2006">
          <mc:Choice Requires="x14">
            <control shapeId="90181" r:id="rId36" name="Option Button 33">
              <controlPr defaultSize="0" autoFill="0" autoLine="0" autoPict="0">
                <anchor moveWithCells="1" sizeWithCells="1">
                  <from>
                    <xdr:col>35</xdr:col>
                    <xdr:colOff>88900</xdr:colOff>
                    <xdr:row>21</xdr:row>
                    <xdr:rowOff>0</xdr:rowOff>
                  </from>
                  <to>
                    <xdr:col>37</xdr:col>
                    <xdr:colOff>76200</xdr:colOff>
                    <xdr:row>22</xdr:row>
                    <xdr:rowOff>0</xdr:rowOff>
                  </to>
                </anchor>
              </controlPr>
            </control>
          </mc:Choice>
        </mc:AlternateContent>
        <mc:AlternateContent xmlns:mc="http://schemas.openxmlformats.org/markup-compatibility/2006">
          <mc:Choice Requires="x14">
            <control shapeId="90182" r:id="rId37" name="Option Button 34">
              <controlPr defaultSize="0" autoFill="0" autoLine="0" autoPict="0">
                <anchor moveWithCells="1" sizeWithCells="1">
                  <from>
                    <xdr:col>35</xdr:col>
                    <xdr:colOff>88900</xdr:colOff>
                    <xdr:row>23</xdr:row>
                    <xdr:rowOff>12700</xdr:rowOff>
                  </from>
                  <to>
                    <xdr:col>37</xdr:col>
                    <xdr:colOff>76200</xdr:colOff>
                    <xdr:row>23</xdr:row>
                    <xdr:rowOff>146050</xdr:rowOff>
                  </to>
                </anchor>
              </controlPr>
            </control>
          </mc:Choice>
        </mc:AlternateContent>
        <mc:AlternateContent xmlns:mc="http://schemas.openxmlformats.org/markup-compatibility/2006">
          <mc:Choice Requires="x14">
            <control shapeId="90183" r:id="rId38" name="Option Button 35">
              <controlPr defaultSize="0" autoFill="0" autoLine="0" autoPict="0">
                <anchor moveWithCells="1" sizeWithCells="1">
                  <from>
                    <xdr:col>35</xdr:col>
                    <xdr:colOff>88900</xdr:colOff>
                    <xdr:row>24</xdr:row>
                    <xdr:rowOff>19050</xdr:rowOff>
                  </from>
                  <to>
                    <xdr:col>37</xdr:col>
                    <xdr:colOff>76200</xdr:colOff>
                    <xdr:row>24</xdr:row>
                    <xdr:rowOff>158750</xdr:rowOff>
                  </to>
                </anchor>
              </controlPr>
            </control>
          </mc:Choice>
        </mc:AlternateContent>
        <mc:AlternateContent xmlns:mc="http://schemas.openxmlformats.org/markup-compatibility/2006">
          <mc:Choice Requires="x14">
            <control shapeId="90184" r:id="rId39" name="Option Button 36">
              <controlPr defaultSize="0" autoFill="0" autoLine="0" autoPict="0">
                <anchor moveWithCells="1" sizeWithCells="1">
                  <from>
                    <xdr:col>35</xdr:col>
                    <xdr:colOff>88900</xdr:colOff>
                    <xdr:row>25</xdr:row>
                    <xdr:rowOff>6350</xdr:rowOff>
                  </from>
                  <to>
                    <xdr:col>37</xdr:col>
                    <xdr:colOff>19050</xdr:colOff>
                    <xdr:row>25</xdr:row>
                    <xdr:rowOff>139700</xdr:rowOff>
                  </to>
                </anchor>
              </controlPr>
            </control>
          </mc:Choice>
        </mc:AlternateContent>
        <mc:AlternateContent xmlns:mc="http://schemas.openxmlformats.org/markup-compatibility/2006">
          <mc:Choice Requires="x14">
            <control shapeId="90185" r:id="rId40" name="Option Button 37">
              <controlPr defaultSize="0" autoFill="0" autoLine="0" autoPict="0">
                <anchor moveWithCells="1" sizeWithCells="1">
                  <from>
                    <xdr:col>35</xdr:col>
                    <xdr:colOff>88900</xdr:colOff>
                    <xdr:row>27</xdr:row>
                    <xdr:rowOff>6350</xdr:rowOff>
                  </from>
                  <to>
                    <xdr:col>37</xdr:col>
                    <xdr:colOff>76200</xdr:colOff>
                    <xdr:row>27</xdr:row>
                    <xdr:rowOff>146050</xdr:rowOff>
                  </to>
                </anchor>
              </controlPr>
            </control>
          </mc:Choice>
        </mc:AlternateContent>
        <mc:AlternateContent xmlns:mc="http://schemas.openxmlformats.org/markup-compatibility/2006">
          <mc:Choice Requires="x14">
            <control shapeId="90186" r:id="rId41" name="Option Button 38">
              <controlPr defaultSize="0" autoFill="0" autoLine="0" autoPict="0">
                <anchor moveWithCells="1" sizeWithCells="1">
                  <from>
                    <xdr:col>35</xdr:col>
                    <xdr:colOff>88900</xdr:colOff>
                    <xdr:row>28</xdr:row>
                    <xdr:rowOff>19050</xdr:rowOff>
                  </from>
                  <to>
                    <xdr:col>37</xdr:col>
                    <xdr:colOff>76200</xdr:colOff>
                    <xdr:row>28</xdr:row>
                    <xdr:rowOff>146050</xdr:rowOff>
                  </to>
                </anchor>
              </controlPr>
            </control>
          </mc:Choice>
        </mc:AlternateContent>
        <mc:AlternateContent xmlns:mc="http://schemas.openxmlformats.org/markup-compatibility/2006">
          <mc:Choice Requires="x14">
            <control shapeId="90187" r:id="rId42" name="Option Button 39">
              <controlPr defaultSize="0" autoFill="0" autoLine="0" autoPict="0">
                <anchor moveWithCells="1" sizeWithCells="1">
                  <from>
                    <xdr:col>35</xdr:col>
                    <xdr:colOff>88900</xdr:colOff>
                    <xdr:row>28</xdr:row>
                    <xdr:rowOff>171450</xdr:rowOff>
                  </from>
                  <to>
                    <xdr:col>37</xdr:col>
                    <xdr:colOff>69850</xdr:colOff>
                    <xdr:row>30</xdr:row>
                    <xdr:rowOff>0</xdr:rowOff>
                  </to>
                </anchor>
              </controlPr>
            </control>
          </mc:Choice>
        </mc:AlternateContent>
        <mc:AlternateContent xmlns:mc="http://schemas.openxmlformats.org/markup-compatibility/2006">
          <mc:Choice Requires="x14">
            <control shapeId="90188" r:id="rId43" name="Option Button 40">
              <controlPr defaultSize="0" autoFill="0" autoLine="0" autoPict="0">
                <anchor moveWithCells="1" sizeWithCells="1">
                  <from>
                    <xdr:col>35</xdr:col>
                    <xdr:colOff>88900</xdr:colOff>
                    <xdr:row>31</xdr:row>
                    <xdr:rowOff>6350</xdr:rowOff>
                  </from>
                  <to>
                    <xdr:col>37</xdr:col>
                    <xdr:colOff>76200</xdr:colOff>
                    <xdr:row>32</xdr:row>
                    <xdr:rowOff>0</xdr:rowOff>
                  </to>
                </anchor>
              </controlPr>
            </control>
          </mc:Choice>
        </mc:AlternateContent>
        <mc:AlternateContent xmlns:mc="http://schemas.openxmlformats.org/markup-compatibility/2006">
          <mc:Choice Requires="x14">
            <control shapeId="90189" r:id="rId44" name="Option Button 41">
              <controlPr defaultSize="0" autoFill="0" autoLine="0" autoPict="0">
                <anchor moveWithCells="1" sizeWithCells="1">
                  <from>
                    <xdr:col>35</xdr:col>
                    <xdr:colOff>88900</xdr:colOff>
                    <xdr:row>32</xdr:row>
                    <xdr:rowOff>31750</xdr:rowOff>
                  </from>
                  <to>
                    <xdr:col>37</xdr:col>
                    <xdr:colOff>76200</xdr:colOff>
                    <xdr:row>32</xdr:row>
                    <xdr:rowOff>139700</xdr:rowOff>
                  </to>
                </anchor>
              </controlPr>
            </control>
          </mc:Choice>
        </mc:AlternateContent>
        <mc:AlternateContent xmlns:mc="http://schemas.openxmlformats.org/markup-compatibility/2006">
          <mc:Choice Requires="x14">
            <control shapeId="90190" r:id="rId45" name="Option Button 42">
              <controlPr defaultSize="0" autoFill="0" autoLine="0" autoPict="0">
                <anchor moveWithCells="1" sizeWithCells="1">
                  <from>
                    <xdr:col>35</xdr:col>
                    <xdr:colOff>88900</xdr:colOff>
                    <xdr:row>32</xdr:row>
                    <xdr:rowOff>165100</xdr:rowOff>
                  </from>
                  <to>
                    <xdr:col>37</xdr:col>
                    <xdr:colOff>69850</xdr:colOff>
                    <xdr:row>34</xdr:row>
                    <xdr:rowOff>0</xdr:rowOff>
                  </to>
                </anchor>
              </controlPr>
            </control>
          </mc:Choice>
        </mc:AlternateContent>
        <mc:AlternateContent xmlns:mc="http://schemas.openxmlformats.org/markup-compatibility/2006">
          <mc:Choice Requires="x14">
            <control shapeId="90191" r:id="rId46" name="Option Button 43">
              <controlPr defaultSize="0" autoFill="0" autoLine="0" autoPict="0">
                <anchor moveWithCells="1" sizeWithCells="1">
                  <from>
                    <xdr:col>27</xdr:col>
                    <xdr:colOff>88900</xdr:colOff>
                    <xdr:row>34</xdr:row>
                    <xdr:rowOff>95250</xdr:rowOff>
                  </from>
                  <to>
                    <xdr:col>29</xdr:col>
                    <xdr:colOff>19050</xdr:colOff>
                    <xdr:row>36</xdr:row>
                    <xdr:rowOff>12700</xdr:rowOff>
                  </to>
                </anchor>
              </controlPr>
            </control>
          </mc:Choice>
        </mc:AlternateContent>
        <mc:AlternateContent xmlns:mc="http://schemas.openxmlformats.org/markup-compatibility/2006">
          <mc:Choice Requires="x14">
            <control shapeId="90192" r:id="rId47" name="Option Button 44">
              <controlPr defaultSize="0" autoFill="0" autoLine="0" autoPict="0">
                <anchor moveWithCells="1" sizeWithCells="1">
                  <from>
                    <xdr:col>27</xdr:col>
                    <xdr:colOff>88900</xdr:colOff>
                    <xdr:row>36</xdr:row>
                    <xdr:rowOff>165100</xdr:rowOff>
                  </from>
                  <to>
                    <xdr:col>29</xdr:col>
                    <xdr:colOff>25400</xdr:colOff>
                    <xdr:row>38</xdr:row>
                    <xdr:rowOff>12700</xdr:rowOff>
                  </to>
                </anchor>
              </controlPr>
            </control>
          </mc:Choice>
        </mc:AlternateContent>
        <mc:AlternateContent xmlns:mc="http://schemas.openxmlformats.org/markup-compatibility/2006">
          <mc:Choice Requires="x14">
            <control shapeId="90193" r:id="rId48" name="Option Button 45">
              <controlPr defaultSize="0" autoFill="0" autoLine="0" autoPict="0">
                <anchor moveWithCells="1">
                  <from>
                    <xdr:col>27</xdr:col>
                    <xdr:colOff>95250</xdr:colOff>
                    <xdr:row>38</xdr:row>
                    <xdr:rowOff>88900</xdr:rowOff>
                  </from>
                  <to>
                    <xdr:col>29</xdr:col>
                    <xdr:colOff>12700</xdr:colOff>
                    <xdr:row>40</xdr:row>
                    <xdr:rowOff>12700</xdr:rowOff>
                  </to>
                </anchor>
              </controlPr>
            </control>
          </mc:Choice>
        </mc:AlternateContent>
        <mc:AlternateContent xmlns:mc="http://schemas.openxmlformats.org/markup-compatibility/2006">
          <mc:Choice Requires="x14">
            <control shapeId="90194" r:id="rId49" name="Option Button 46">
              <controlPr defaultSize="0" autoFill="0" autoLine="0" autoPict="0">
                <anchor moveWithCells="1">
                  <from>
                    <xdr:col>27</xdr:col>
                    <xdr:colOff>95250</xdr:colOff>
                    <xdr:row>40</xdr:row>
                    <xdr:rowOff>171450</xdr:rowOff>
                  </from>
                  <to>
                    <xdr:col>28</xdr:col>
                    <xdr:colOff>107950</xdr:colOff>
                    <xdr:row>42</xdr:row>
                    <xdr:rowOff>19050</xdr:rowOff>
                  </to>
                </anchor>
              </controlPr>
            </control>
          </mc:Choice>
        </mc:AlternateContent>
        <mc:AlternateContent xmlns:mc="http://schemas.openxmlformats.org/markup-compatibility/2006">
          <mc:Choice Requires="x14">
            <control shapeId="90195" r:id="rId50" name="Group Box 47">
              <controlPr defaultSize="0" autoFill="0" autoPict="0">
                <anchor moveWithCells="1">
                  <from>
                    <xdr:col>26</xdr:col>
                    <xdr:colOff>101600</xdr:colOff>
                    <xdr:row>38</xdr:row>
                    <xdr:rowOff>44450</xdr:rowOff>
                  </from>
                  <to>
                    <xdr:col>30</xdr:col>
                    <xdr:colOff>69850</xdr:colOff>
                    <xdr:row>43</xdr:row>
                    <xdr:rowOff>0</xdr:rowOff>
                  </to>
                </anchor>
              </controlPr>
            </control>
          </mc:Choice>
        </mc:AlternateContent>
        <mc:AlternateContent xmlns:mc="http://schemas.openxmlformats.org/markup-compatibility/2006">
          <mc:Choice Requires="x14">
            <control shapeId="90196" r:id="rId51" name="Option Button 48">
              <controlPr defaultSize="0" autoFill="0" autoLine="0" autoPict="0">
                <anchor moveWithCells="1">
                  <from>
                    <xdr:col>35</xdr:col>
                    <xdr:colOff>95250</xdr:colOff>
                    <xdr:row>34</xdr:row>
                    <xdr:rowOff>82550</xdr:rowOff>
                  </from>
                  <to>
                    <xdr:col>37</xdr:col>
                    <xdr:colOff>82550</xdr:colOff>
                    <xdr:row>36</xdr:row>
                    <xdr:rowOff>12700</xdr:rowOff>
                  </to>
                </anchor>
              </controlPr>
            </control>
          </mc:Choice>
        </mc:AlternateContent>
        <mc:AlternateContent xmlns:mc="http://schemas.openxmlformats.org/markup-compatibility/2006">
          <mc:Choice Requires="x14">
            <control shapeId="90197" r:id="rId52" name="Option Button 49">
              <controlPr defaultSize="0" autoFill="0" autoLine="0" autoPict="0">
                <anchor moveWithCells="1">
                  <from>
                    <xdr:col>35</xdr:col>
                    <xdr:colOff>95250</xdr:colOff>
                    <xdr:row>36</xdr:row>
                    <xdr:rowOff>158750</xdr:rowOff>
                  </from>
                  <to>
                    <xdr:col>37</xdr:col>
                    <xdr:colOff>82550</xdr:colOff>
                    <xdr:row>38</xdr:row>
                    <xdr:rowOff>6350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能上　泰明</dc:creator>
  <cp:lastModifiedBy>能上　泰明</cp:lastModifiedBy>
  <cp:lastPrinted>2024-03-11T13:42:51Z</cp:lastPrinted>
  <dcterms:created xsi:type="dcterms:W3CDTF">2015-06-05T18:19:34Z</dcterms:created>
  <dcterms:modified xsi:type="dcterms:W3CDTF">2024-03-28T00:12:25Z</dcterms:modified>
</cp:coreProperties>
</file>