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★00 原稿（これをもとに新しい原稿を作ってください。）\作成済み\"/>
    </mc:Choice>
  </mc:AlternateContent>
  <bookViews>
    <workbookView xWindow="0" yWindow="0" windowWidth="18825" windowHeight="6270" tabRatio="862"/>
  </bookViews>
  <sheets>
    <sheet name="R6原稿" sheetId="117" r:id="rId1"/>
    <sheet name="5　事業所" sheetId="122" r:id="rId2"/>
    <sheet name="6  R3病院・一般診療所数" sheetId="120" r:id="rId3"/>
    <sheet name="Sheet1" sheetId="123" r:id="rId4"/>
    <sheet name="Sheet3" sheetId="125" r:id="rId5"/>
    <sheet name="面積データの場所" sheetId="71" r:id="rId6"/>
    <sheet name="病院等数データの場所" sheetId="66" r:id="rId7"/>
    <sheet name="Sheet2" sheetId="124" r:id="rId8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255</definedName>
    <definedName name="_Sort" localSheetId="2" hidden="1">#REF!</definedName>
    <definedName name="_Sort" localSheetId="0" hidden="1">#REF!</definedName>
    <definedName name="_Sort" hidden="1">#REF!</definedName>
    <definedName name="Data" localSheetId="2">#REF!</definedName>
    <definedName name="Data" localSheetId="0">#REF!</definedName>
    <definedName name="Data">#REF!</definedName>
    <definedName name="DataEnd" localSheetId="2">#REF!</definedName>
    <definedName name="DataEnd" localSheetId="0">#REF!</definedName>
    <definedName name="DataEnd">#REF!</definedName>
    <definedName name="HTML1_1" hidden="1">"[人口総数萱尾.xls]Sheet1!$A$1:$L$9"</definedName>
    <definedName name="HTML1_10" hidden="1">""</definedName>
    <definedName name="HTML1_11" hidden="1">1</definedName>
    <definedName name="HTML1_12" hidden="1">"C:\workshop\kokutyou\MyHTML.htm"</definedName>
    <definedName name="HTML1_2" hidden="1">1</definedName>
    <definedName name="HTML1_3" hidden="1">"人口総数萱尾.xls"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"96/10/01"</definedName>
    <definedName name="HTML1_9" hidden="1">"統計管理課"</definedName>
    <definedName name="HTMLCount" hidden="1">1</definedName>
    <definedName name="Hyousoku" localSheetId="2">#REF!</definedName>
    <definedName name="Hyousoku" localSheetId="0">#REF!</definedName>
    <definedName name="Hyousoku">#REF!</definedName>
    <definedName name="HyousokuArea" localSheetId="2">#REF!</definedName>
    <definedName name="HyousokuArea" localSheetId="0">#REF!</definedName>
    <definedName name="HyousokuArea">#REF!</definedName>
    <definedName name="HyousokuEnd" localSheetId="2">#REF!</definedName>
    <definedName name="HyousokuEnd" localSheetId="0">#REF!</definedName>
    <definedName name="HyousokuEnd">#REF!</definedName>
    <definedName name="Hyoutou" localSheetId="2">#REF!</definedName>
    <definedName name="Hyoutou" localSheetId="0">#REF!</definedName>
    <definedName name="Hyoutou">#REF!</definedName>
    <definedName name="_xlnm.Print_Area" localSheetId="0">'R6原稿'!$A$1:$L$43</definedName>
    <definedName name="_xlnm.Print_Area" localSheetId="3">Sheet1!$A$1:$N$41</definedName>
    <definedName name="_xlnm.Print_Area" localSheetId="4">Sheet3!$A$1:$J$38</definedName>
    <definedName name="_xlnm.Print_Titles" localSheetId="0">'R6原稿'!$A:$B</definedName>
    <definedName name="Rangai0" localSheetId="2">#REF!</definedName>
    <definedName name="Rangai0" localSheetId="0">#REF!</definedName>
    <definedName name="Rangai0">#REF!</definedName>
    <definedName name="tblDOUTAIwk_T" localSheetId="2">#REF!</definedName>
    <definedName name="tblDOUTAIwk_T" localSheetId="0">#REF!</definedName>
    <definedName name="tblDOUTAIwk_T">#REF!</definedName>
    <definedName name="Title" localSheetId="2">#REF!</definedName>
    <definedName name="Title" localSheetId="0">#REF!</definedName>
    <definedName name="Title">#REF!</definedName>
    <definedName name="TitleEnglish" localSheetId="2">#REF!</definedName>
    <definedName name="TitleEnglish" localSheetId="0">#REF!</definedName>
    <definedName name="TitleEnglish">#REF!</definedName>
    <definedName name="あ" localSheetId="2">#REF!</definedName>
    <definedName name="あ" localSheetId="0">#REF!</definedName>
    <definedName name="あ">#REF!</definedName>
    <definedName name="占有" localSheetId="2">#REF!</definedName>
    <definedName name="占有" localSheetId="0">#REF!</definedName>
    <definedName name="占有">#REF!</definedName>
    <definedName name="増減順位" localSheetId="2">#REF!</definedName>
    <definedName name="増減順位" localSheetId="0">#REF!</definedName>
    <definedName name="増減順位">#REF!</definedName>
    <definedName name="第１表" localSheetId="2">#REF!</definedName>
    <definedName name="第１表" localSheetId="0">#REF!</definedName>
    <definedName name="第１表">#REF!</definedName>
    <definedName name="第2次産業" localSheetId="2">#REF!</definedName>
    <definedName name="第2次産業" localSheetId="0">#REF!</definedName>
    <definedName name="第2次産業">#REF!</definedName>
    <definedName name="第3次産業" localSheetId="2">#REF!</definedName>
    <definedName name="第3次産業" localSheetId="0">#REF!</definedName>
    <definedName name="第3次産業">#REF!</definedName>
    <definedName name="動態" localSheetId="2">#REF!</definedName>
    <definedName name="動態" localSheetId="0">#REF!</definedName>
    <definedName name="動態">#REF!</definedName>
  </definedNames>
  <calcPr calcId="162913"/>
</workbook>
</file>

<file path=xl/calcChain.xml><?xml version="1.0" encoding="utf-8"?>
<calcChain xmlns="http://schemas.openxmlformats.org/spreadsheetml/2006/main">
  <c r="D5" i="120" l="1"/>
  <c r="D6" i="120"/>
  <c r="D7" i="120"/>
  <c r="D8" i="120"/>
  <c r="D9" i="120"/>
  <c r="D10" i="120"/>
  <c r="D11" i="120"/>
  <c r="D12" i="120"/>
  <c r="D13" i="120"/>
  <c r="D14" i="120"/>
  <c r="D15" i="120"/>
  <c r="D16" i="120"/>
  <c r="D17" i="120"/>
  <c r="D18" i="120"/>
  <c r="D19" i="120"/>
  <c r="D20" i="120"/>
  <c r="D21" i="120"/>
  <c r="D22" i="120"/>
  <c r="D23" i="120"/>
  <c r="D24" i="120"/>
  <c r="D25" i="120"/>
  <c r="D26" i="120"/>
  <c r="D27" i="120"/>
  <c r="D28" i="120"/>
  <c r="D29" i="120"/>
  <c r="D30" i="120"/>
  <c r="D31" i="120"/>
  <c r="D32" i="120"/>
  <c r="D33" i="120"/>
  <c r="D4" i="120"/>
  <c r="B5" i="120"/>
  <c r="B6" i="120"/>
  <c r="B7" i="120"/>
  <c r="B8" i="120"/>
  <c r="B9" i="120"/>
  <c r="B10" i="120"/>
  <c r="B11" i="120"/>
  <c r="B12" i="120"/>
  <c r="B13" i="120"/>
  <c r="B14" i="120"/>
  <c r="B15" i="120"/>
  <c r="B16" i="120"/>
  <c r="B17" i="120"/>
  <c r="B18" i="120"/>
  <c r="B19" i="120"/>
  <c r="B20" i="120"/>
  <c r="B21" i="120"/>
  <c r="B22" i="120"/>
  <c r="B23" i="120"/>
  <c r="B24" i="120"/>
  <c r="B25" i="120"/>
  <c r="B26" i="120"/>
  <c r="B27" i="120"/>
  <c r="B28" i="120"/>
  <c r="B29" i="120"/>
  <c r="B30" i="120"/>
  <c r="B31" i="120"/>
  <c r="B32" i="120"/>
  <c r="B33" i="120"/>
  <c r="B4" i="120"/>
  <c r="J37" i="122" l="1"/>
  <c r="I37" i="122"/>
  <c r="J36" i="122"/>
  <c r="I36" i="122"/>
  <c r="J35" i="122"/>
  <c r="I35" i="122"/>
  <c r="F35" i="122"/>
  <c r="J34" i="122"/>
  <c r="I34" i="122"/>
  <c r="J33" i="122"/>
  <c r="I33" i="122"/>
  <c r="J32" i="122"/>
  <c r="I32" i="122"/>
  <c r="F32" i="122"/>
  <c r="J31" i="122"/>
  <c r="I31" i="122"/>
  <c r="J30" i="122"/>
  <c r="I30" i="122"/>
  <c r="J29" i="122"/>
  <c r="I29" i="122"/>
  <c r="F29" i="122"/>
  <c r="J28" i="122"/>
  <c r="I28" i="122"/>
  <c r="J27" i="122"/>
  <c r="I27" i="122"/>
  <c r="J26" i="122"/>
  <c r="I26" i="122"/>
  <c r="F26" i="122"/>
  <c r="J25" i="122"/>
  <c r="I25" i="122"/>
  <c r="J24" i="122"/>
  <c r="I24" i="122"/>
  <c r="J23" i="122"/>
  <c r="I23" i="122"/>
  <c r="F23" i="122"/>
  <c r="J22" i="122"/>
  <c r="I22" i="122"/>
  <c r="J21" i="122"/>
  <c r="I21" i="122"/>
  <c r="J20" i="122"/>
  <c r="I20" i="122"/>
  <c r="F20" i="122"/>
  <c r="J19" i="122"/>
  <c r="I19" i="122"/>
  <c r="J18" i="122"/>
  <c r="I18" i="122"/>
  <c r="J17" i="122"/>
  <c r="I17" i="122"/>
  <c r="F17" i="122"/>
  <c r="J16" i="122"/>
  <c r="I16" i="122"/>
  <c r="J15" i="122"/>
  <c r="I15" i="122"/>
  <c r="J14" i="122"/>
  <c r="I14" i="122"/>
  <c r="F14" i="122"/>
  <c r="J13" i="122"/>
  <c r="I13" i="122"/>
  <c r="J12" i="122"/>
  <c r="I12" i="122"/>
  <c r="J11" i="122"/>
  <c r="I11" i="122"/>
  <c r="F11" i="122"/>
  <c r="J10" i="122"/>
  <c r="I10" i="122"/>
  <c r="J9" i="122"/>
  <c r="I9" i="122"/>
  <c r="J8" i="122"/>
  <c r="I8" i="122"/>
  <c r="F8" i="122"/>
  <c r="J7" i="122"/>
  <c r="I7" i="122"/>
  <c r="E7" i="122"/>
  <c r="F7" i="122" s="1"/>
  <c r="C7" i="122"/>
  <c r="D7" i="122" s="1"/>
  <c r="E6" i="122"/>
  <c r="F37" i="122" s="1"/>
  <c r="C6" i="122"/>
  <c r="D37" i="122" s="1"/>
  <c r="D8" i="122" l="1"/>
  <c r="D11" i="122"/>
  <c r="D14" i="122"/>
  <c r="D17" i="122"/>
  <c r="D20" i="122"/>
  <c r="D23" i="122"/>
  <c r="D26" i="122"/>
  <c r="D29" i="122"/>
  <c r="D32" i="122"/>
  <c r="D35" i="122"/>
  <c r="I6" i="122"/>
  <c r="D9" i="122"/>
  <c r="D12" i="122"/>
  <c r="D6" i="122" s="1"/>
  <c r="D15" i="122"/>
  <c r="D18" i="122"/>
  <c r="D21" i="122"/>
  <c r="D24" i="122"/>
  <c r="D27" i="122"/>
  <c r="D30" i="122"/>
  <c r="D33" i="122"/>
  <c r="D36" i="122"/>
  <c r="J6" i="122"/>
  <c r="F9" i="122"/>
  <c r="F12" i="122"/>
  <c r="F6" i="122" s="1"/>
  <c r="F15" i="122"/>
  <c r="F18" i="122"/>
  <c r="F21" i="122"/>
  <c r="F24" i="122"/>
  <c r="F27" i="122"/>
  <c r="F30" i="122"/>
  <c r="F33" i="122"/>
  <c r="F36" i="122"/>
  <c r="D10" i="122"/>
  <c r="D13" i="122"/>
  <c r="D16" i="122"/>
  <c r="D19" i="122"/>
  <c r="D22" i="122"/>
  <c r="D25" i="122"/>
  <c r="D28" i="122"/>
  <c r="D31" i="122"/>
  <c r="D34" i="122"/>
  <c r="F10" i="122"/>
  <c r="F13" i="122"/>
  <c r="F16" i="122"/>
  <c r="F19" i="122"/>
  <c r="F22" i="122"/>
  <c r="F25" i="122"/>
  <c r="F28" i="122"/>
  <c r="F31" i="122"/>
  <c r="F34" i="122"/>
  <c r="D3" i="120" l="1"/>
  <c r="E33" i="120"/>
  <c r="E32" i="120"/>
  <c r="E31" i="120"/>
  <c r="E30" i="120"/>
  <c r="E29" i="120"/>
  <c r="E28" i="120"/>
  <c r="E27" i="120"/>
  <c r="E26" i="120"/>
  <c r="E25" i="120"/>
  <c r="E24" i="120"/>
  <c r="E23" i="120"/>
  <c r="E22" i="120"/>
  <c r="E21" i="120"/>
  <c r="E20" i="120"/>
  <c r="E19" i="120"/>
  <c r="E18" i="120"/>
  <c r="E17" i="120"/>
  <c r="E16" i="120"/>
  <c r="E15" i="120"/>
  <c r="E14" i="120"/>
  <c r="E13" i="120"/>
  <c r="E12" i="120"/>
  <c r="E11" i="120"/>
  <c r="E10" i="120"/>
  <c r="E9" i="120"/>
  <c r="E8" i="120"/>
  <c r="E7" i="120"/>
  <c r="E6" i="120"/>
  <c r="E5" i="120"/>
  <c r="E4" i="120"/>
  <c r="B3" i="120"/>
  <c r="E3" i="120" s="1"/>
  <c r="D2" i="120"/>
  <c r="B2" i="120"/>
  <c r="K45" i="117"/>
  <c r="J45" i="117"/>
  <c r="I45" i="117"/>
  <c r="D45" i="117"/>
  <c r="C45" i="117"/>
  <c r="E2" i="120" l="1"/>
</calcChain>
</file>

<file path=xl/sharedStrings.xml><?xml version="1.0" encoding="utf-8"?>
<sst xmlns="http://schemas.openxmlformats.org/spreadsheetml/2006/main" count="602" uniqueCount="178">
  <si>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</si>
  <si>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</si>
  <si>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</si>
  <si>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</si>
  <si>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</si>
  <si>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</si>
  <si>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</si>
  <si>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</si>
  <si>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</si>
  <si>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吉備中央町</t>
    <rPh sb="0" eb="2">
      <t>キビ</t>
    </rPh>
    <rPh sb="2" eb="5">
      <t>チュウオウチョウ</t>
    </rPh>
    <phoneticPr fontId="13"/>
  </si>
  <si>
    <t>市町村名</t>
  </si>
  <si>
    <t>岡山県</t>
    <rPh sb="0" eb="3">
      <t>オカヤマケン</t>
    </rPh>
    <phoneticPr fontId="13"/>
  </si>
  <si>
    <t>備前市</t>
    <rPh sb="0" eb="3">
      <t>ビゼンシ</t>
    </rPh>
    <phoneticPr fontId="13"/>
  </si>
  <si>
    <t>瀬戸内市</t>
    <rPh sb="0" eb="3">
      <t>セトウチ</t>
    </rPh>
    <rPh sb="3" eb="4">
      <t>シ</t>
    </rPh>
    <phoneticPr fontId="13"/>
  </si>
  <si>
    <t>赤磐市</t>
    <rPh sb="0" eb="2">
      <t>アカイワ</t>
    </rPh>
    <rPh sb="2" eb="3">
      <t>シ</t>
    </rPh>
    <phoneticPr fontId="13"/>
  </si>
  <si>
    <t>真庭市</t>
    <rPh sb="0" eb="2">
      <t>マニワ</t>
    </rPh>
    <rPh sb="2" eb="3">
      <t>シ</t>
    </rPh>
    <phoneticPr fontId="13"/>
  </si>
  <si>
    <t>美作市</t>
    <rPh sb="0" eb="2">
      <t>ミマサカ</t>
    </rPh>
    <rPh sb="2" eb="3">
      <t>シ</t>
    </rPh>
    <phoneticPr fontId="13"/>
  </si>
  <si>
    <t>浅口市</t>
    <rPh sb="0" eb="2">
      <t>アサクチ</t>
    </rPh>
    <rPh sb="2" eb="3">
      <t>シ</t>
    </rPh>
    <phoneticPr fontId="13"/>
  </si>
  <si>
    <t>和気町</t>
    <rPh sb="0" eb="3">
      <t>ワケチョウ</t>
    </rPh>
    <phoneticPr fontId="13"/>
  </si>
  <si>
    <t>早島町</t>
    <rPh sb="0" eb="3">
      <t>ハヤシマチョウ</t>
    </rPh>
    <phoneticPr fontId="13"/>
  </si>
  <si>
    <t>里庄町</t>
    <rPh sb="0" eb="3">
      <t>サトショウチョウ</t>
    </rPh>
    <phoneticPr fontId="13"/>
  </si>
  <si>
    <t>矢掛町</t>
    <rPh sb="0" eb="3">
      <t>ヤカゲチョウ</t>
    </rPh>
    <phoneticPr fontId="13"/>
  </si>
  <si>
    <t>新庄村</t>
    <rPh sb="0" eb="3">
      <t>シンジョウソン</t>
    </rPh>
    <phoneticPr fontId="13"/>
  </si>
  <si>
    <t>鏡野町</t>
    <rPh sb="0" eb="3">
      <t>カガミノチョウ</t>
    </rPh>
    <phoneticPr fontId="13"/>
  </si>
  <si>
    <t>勝央町</t>
    <rPh sb="0" eb="3">
      <t>ショウオウチョウ</t>
    </rPh>
    <phoneticPr fontId="13"/>
  </si>
  <si>
    <t>奈義町</t>
    <rPh sb="0" eb="3">
      <t>ナギチョウ</t>
    </rPh>
    <phoneticPr fontId="13"/>
  </si>
  <si>
    <t>西粟倉村</t>
    <rPh sb="0" eb="4">
      <t>ニシアワクラソン</t>
    </rPh>
    <phoneticPr fontId="13"/>
  </si>
  <si>
    <t>久米南町</t>
    <rPh sb="0" eb="4">
      <t>クメナンチョウ</t>
    </rPh>
    <phoneticPr fontId="13"/>
  </si>
  <si>
    <t>美咲町</t>
    <rPh sb="0" eb="3">
      <t>ミサキチョウ</t>
    </rPh>
    <phoneticPr fontId="13"/>
  </si>
  <si>
    <t>調査時点</t>
    <rPh sb="0" eb="2">
      <t>チョウサ</t>
    </rPh>
    <rPh sb="2" eb="4">
      <t>ジテン</t>
    </rPh>
    <phoneticPr fontId="13"/>
  </si>
  <si>
    <t>資料出所</t>
    <rPh sb="0" eb="2">
      <t>シリョウ</t>
    </rPh>
    <rPh sb="2" eb="4">
      <t>シュッショ</t>
    </rPh>
    <phoneticPr fontId="13"/>
  </si>
  <si>
    <t>１　総面積</t>
    <rPh sb="2" eb="3">
      <t>ソウ</t>
    </rPh>
    <rPh sb="3" eb="4">
      <t>メン</t>
    </rPh>
    <rPh sb="4" eb="5">
      <t>セキ</t>
    </rPh>
    <phoneticPr fontId="13"/>
  </si>
  <si>
    <t>調査周期</t>
    <rPh sb="0" eb="2">
      <t>チョウサ</t>
    </rPh>
    <rPh sb="2" eb="4">
      <t>シュウキ</t>
    </rPh>
    <phoneticPr fontId="13"/>
  </si>
  <si>
    <t>毎年</t>
    <rPh sb="0" eb="2">
      <t>マイトシ</t>
    </rPh>
    <phoneticPr fontId="13"/>
  </si>
  <si>
    <t>５年ごと</t>
    <phoneticPr fontId="13"/>
  </si>
  <si>
    <t>北区</t>
    <rPh sb="0" eb="2">
      <t>キタク</t>
    </rPh>
    <phoneticPr fontId="13"/>
  </si>
  <si>
    <t>中区</t>
    <rPh sb="0" eb="2">
      <t>ナカク</t>
    </rPh>
    <phoneticPr fontId="13"/>
  </si>
  <si>
    <t>東区</t>
    <rPh sb="0" eb="2">
      <t>ヒガシク</t>
    </rPh>
    <phoneticPr fontId="13"/>
  </si>
  <si>
    <t>南区</t>
    <rPh sb="0" eb="2">
      <t>ミナミク</t>
    </rPh>
    <phoneticPr fontId="13"/>
  </si>
  <si>
    <t>５年ごと</t>
  </si>
  <si>
    <t>２　総人口</t>
    <rPh sb="2" eb="5">
      <t>ソウジンコウ</t>
    </rPh>
    <phoneticPr fontId="13"/>
  </si>
  <si>
    <t>３　人口密度</t>
    <rPh sb="2" eb="4">
      <t>ジンコウ</t>
    </rPh>
    <rPh sb="4" eb="6">
      <t>ミツド</t>
    </rPh>
    <phoneticPr fontId="13"/>
  </si>
  <si>
    <t>４　総世帯数</t>
    <rPh sb="2" eb="3">
      <t>ソウ</t>
    </rPh>
    <rPh sb="3" eb="5">
      <t>セタイ</t>
    </rPh>
    <rPh sb="5" eb="6">
      <t>スウ</t>
    </rPh>
    <phoneticPr fontId="13"/>
  </si>
  <si>
    <t>５　事業所数</t>
    <rPh sb="2" eb="5">
      <t>ジギョウショ</t>
    </rPh>
    <rPh sb="5" eb="6">
      <t>スウ</t>
    </rPh>
    <phoneticPr fontId="13"/>
  </si>
  <si>
    <t>-</t>
  </si>
  <si>
    <t>（＊）</t>
    <phoneticPr fontId="13"/>
  </si>
  <si>
    <t>６　病院・一般
診療所数</t>
    <rPh sb="2" eb="4">
      <t>ビョウイン</t>
    </rPh>
    <rPh sb="5" eb="7">
      <t>イッパン</t>
    </rPh>
    <rPh sb="8" eb="11">
      <t>シンリョウジョ</t>
    </rPh>
    <rPh sb="11" eb="12">
      <t>カズ</t>
    </rPh>
    <phoneticPr fontId="13"/>
  </si>
  <si>
    <t>付表-１　市町村編</t>
    <rPh sb="0" eb="2">
      <t>フヒョウ</t>
    </rPh>
    <rPh sb="5" eb="8">
      <t>シチョウソン</t>
    </rPh>
    <rPh sb="8" eb="9">
      <t>ヘン</t>
    </rPh>
    <phoneticPr fontId="13"/>
  </si>
  <si>
    <t xml:space="preserve">
国土地理院
「全国都道府県
市区町村別面積調」
</t>
    <rPh sb="8" eb="10">
      <t>ゼンコク</t>
    </rPh>
    <rPh sb="10" eb="14">
      <t>トドウフケン</t>
    </rPh>
    <rPh sb="15" eb="17">
      <t>シク</t>
    </rPh>
    <rPh sb="17" eb="19">
      <t>チョウソン</t>
    </rPh>
    <rPh sb="19" eb="20">
      <t>ベツ</t>
    </rPh>
    <rPh sb="20" eb="22">
      <t>メンセキ</t>
    </rPh>
    <rPh sb="22" eb="23">
      <t>シラ</t>
    </rPh>
    <phoneticPr fontId="13"/>
  </si>
  <si>
    <t>（人）</t>
    <rPh sb="1" eb="2">
      <t>ヒト</t>
    </rPh>
    <phoneticPr fontId="13"/>
  </si>
  <si>
    <t>（世帯）</t>
    <rPh sb="1" eb="3">
      <t>セタイ</t>
    </rPh>
    <phoneticPr fontId="13"/>
  </si>
  <si>
    <t>（事業所）</t>
    <rPh sb="1" eb="4">
      <t>ジギョウショ</t>
    </rPh>
    <phoneticPr fontId="13"/>
  </si>
  <si>
    <t>（施設）</t>
    <rPh sb="1" eb="3">
      <t>シセツ</t>
    </rPh>
    <phoneticPr fontId="13"/>
  </si>
  <si>
    <t>医療施設調査</t>
  </si>
  <si>
    <t>施設数</t>
  </si>
  <si>
    <t>地域医</t>
  </si>
  <si>
    <t>救　急</t>
  </si>
  <si>
    <t>病床数</t>
  </si>
  <si>
    <t>精神科</t>
  </si>
  <si>
    <t>一般病院</t>
  </si>
  <si>
    <t>療支援</t>
  </si>
  <si>
    <t>告　示</t>
  </si>
  <si>
    <t>精　神</t>
  </si>
  <si>
    <t>感染症</t>
  </si>
  <si>
    <t>結　核</t>
  </si>
  <si>
    <t>療　養</t>
  </si>
  <si>
    <t>一　般</t>
  </si>
  <si>
    <t>病　院</t>
  </si>
  <si>
    <t>総数</t>
  </si>
  <si>
    <t>療養病床</t>
  </si>
  <si>
    <t>病　床</t>
  </si>
  <si>
    <t>を有する</t>
  </si>
  <si>
    <t>(再掲)</t>
  </si>
  <si>
    <t>病院</t>
  </si>
  <si>
    <t>33　　岡山県　</t>
  </si>
  <si>
    <t>岡山市</t>
    <rPh sb="0" eb="3">
      <t>オカヤマシ</t>
    </rPh>
    <phoneticPr fontId="13"/>
  </si>
  <si>
    <t>一般診療所数</t>
  </si>
  <si>
    <t>歯科診療所数</t>
  </si>
  <si>
    <t>一般診療所</t>
  </si>
  <si>
    <t>有床</t>
  </si>
  <si>
    <t>無床</t>
  </si>
  <si>
    <t>厚生労働省
「医療施設調査」</t>
    <rPh sb="0" eb="2">
      <t>コウセイ</t>
    </rPh>
    <rPh sb="2" eb="5">
      <t>ロウドウショウ</t>
    </rPh>
    <rPh sb="7" eb="9">
      <t>イリョウ</t>
    </rPh>
    <rPh sb="9" eb="11">
      <t>シセツ</t>
    </rPh>
    <rPh sb="11" eb="13">
      <t>チョウサ</t>
    </rPh>
    <phoneticPr fontId="13"/>
  </si>
  <si>
    <t>http://www.gsi.go.jp/KOKUJYOHO/MENCHO-title.htm</t>
  </si>
  <si>
    <t>総　数</t>
  </si>
  <si>
    <t>（再掲）療養病床を有する一般診療所</t>
  </si>
  <si>
    <r>
      <t>（人／km</t>
    </r>
    <r>
      <rPr>
        <vertAlign val="superscript"/>
        <sz val="12"/>
        <color theme="1"/>
        <rFont val="ＭＳ Ｐゴシック"/>
        <family val="3"/>
        <charset val="128"/>
      </rPr>
      <t>2</t>
    </r>
    <r>
      <rPr>
        <sz val="12"/>
        <color theme="1"/>
        <rFont val="ＭＳ Ｐゴシック"/>
        <family val="3"/>
        <charset val="128"/>
      </rPr>
      <t>）</t>
    </r>
    <rPh sb="1" eb="2">
      <t>ヒト</t>
    </rPh>
    <phoneticPr fontId="13"/>
  </si>
  <si>
    <r>
      <t>（km</t>
    </r>
    <r>
      <rPr>
        <vertAlign val="superscript"/>
        <sz val="9"/>
        <color theme="1"/>
        <rFont val="ＭＳ Ｐゴシック"/>
        <family val="3"/>
        <charset val="128"/>
      </rPr>
      <t>2</t>
    </r>
    <r>
      <rPr>
        <sz val="12"/>
        <color theme="1"/>
        <rFont val="ＭＳ Ｐゴシック"/>
        <family val="3"/>
        <charset val="128"/>
      </rPr>
      <t>）</t>
    </r>
    <phoneticPr fontId="13"/>
  </si>
  <si>
    <t xml:space="preserve">総務省
「国勢調査結果」
</t>
    <rPh sb="5" eb="7">
      <t>コクセイ</t>
    </rPh>
    <rPh sb="7" eb="9">
      <t>チョウサ</t>
    </rPh>
    <rPh sb="9" eb="11">
      <t>ケッカ</t>
    </rPh>
    <phoneticPr fontId="13"/>
  </si>
  <si>
    <t>（再掲）療養病床</t>
  </si>
  <si>
    <t>合計</t>
    <rPh sb="0" eb="2">
      <t>ゴウケイ</t>
    </rPh>
    <phoneticPr fontId="13"/>
  </si>
  <si>
    <t>病院数</t>
    <rPh sb="0" eb="3">
      <t>ビョウインスウ</t>
    </rPh>
    <phoneticPr fontId="13"/>
  </si>
  <si>
    <t>一般診療所数</t>
    <rPh sb="0" eb="2">
      <t>イッパン</t>
    </rPh>
    <rPh sb="2" eb="5">
      <t>シンリョウショ</t>
    </rPh>
    <rPh sb="5" eb="6">
      <t>スウ</t>
    </rPh>
    <phoneticPr fontId="13"/>
  </si>
  <si>
    <t>＊　児島湖は、水面が境界未定のため、岡山市南区、岡山市の合計及び玉野市の面積には含まれず、県計には含む。また、玉野市の面積は、香川県直島町と境界未定のため参考値。</t>
    <rPh sb="2" eb="4">
      <t>コジマ</t>
    </rPh>
    <rPh sb="4" eb="5">
      <t>コ</t>
    </rPh>
    <rPh sb="7" eb="9">
      <t>スイメン</t>
    </rPh>
    <rPh sb="10" eb="12">
      <t>キョウカイ</t>
    </rPh>
    <rPh sb="12" eb="14">
      <t>ミテイ</t>
    </rPh>
    <rPh sb="18" eb="21">
      <t>オカヤマシ</t>
    </rPh>
    <rPh sb="21" eb="23">
      <t>ミナミク</t>
    </rPh>
    <rPh sb="24" eb="27">
      <t>オカヤマシ</t>
    </rPh>
    <rPh sb="28" eb="30">
      <t>ゴウケイ</t>
    </rPh>
    <rPh sb="30" eb="31">
      <t>オヨ</t>
    </rPh>
    <rPh sb="32" eb="35">
      <t>タマノシ</t>
    </rPh>
    <rPh sb="36" eb="38">
      <t>メンセキ</t>
    </rPh>
    <rPh sb="40" eb="41">
      <t>フク</t>
    </rPh>
    <rPh sb="45" eb="46">
      <t>ケン</t>
    </rPh>
    <rPh sb="46" eb="47">
      <t>ケイ</t>
    </rPh>
    <rPh sb="49" eb="50">
      <t>フク</t>
    </rPh>
    <rPh sb="55" eb="57">
      <t>タマノ</t>
    </rPh>
    <rPh sb="57" eb="58">
      <t>シ</t>
    </rPh>
    <rPh sb="59" eb="61">
      <t>メンセキ</t>
    </rPh>
    <rPh sb="63" eb="66">
      <t>カガワケン</t>
    </rPh>
    <rPh sb="66" eb="69">
      <t>ナオシマチョウ</t>
    </rPh>
    <rPh sb="70" eb="72">
      <t>キョウカイ</t>
    </rPh>
    <rPh sb="72" eb="74">
      <t>ミテイ</t>
    </rPh>
    <rPh sb="77" eb="79">
      <t>サンコウ</t>
    </rPh>
    <rPh sb="79" eb="80">
      <t>アタイ</t>
    </rPh>
    <phoneticPr fontId="13"/>
  </si>
  <si>
    <t>33101 北区　　　　　</t>
  </si>
  <si>
    <t>33102 中区　　　　　</t>
  </si>
  <si>
    <t>33103 東区　　　　　</t>
  </si>
  <si>
    <t>33104 南区　　　　　</t>
  </si>
  <si>
    <t>33204 玉野市　　　　</t>
  </si>
  <si>
    <t>33211 備前市　　　　</t>
  </si>
  <si>
    <t>33212 瀬戸内市　　　</t>
  </si>
  <si>
    <t>33213 赤磐市　　　　</t>
  </si>
  <si>
    <t>33346 和気町　　　　</t>
  </si>
  <si>
    <t>33681 吉備中央町　　</t>
  </si>
  <si>
    <t>33202 倉敷市　　　　</t>
  </si>
  <si>
    <t>33205 笠岡市　　　　</t>
  </si>
  <si>
    <t>33207 井原市　　　　</t>
  </si>
  <si>
    <t>33208 総社市　　　　</t>
  </si>
  <si>
    <t>33216 浅口市　　　　</t>
  </si>
  <si>
    <t>33423 早島町　　　　</t>
  </si>
  <si>
    <t>33445 里庄町　　　　</t>
  </si>
  <si>
    <t>33461 矢掛町　　　　</t>
  </si>
  <si>
    <t>3303　高梁・新見　　　　　</t>
  </si>
  <si>
    <t>33209 高梁市　　　　</t>
  </si>
  <si>
    <t>33210 新見市　　　　</t>
  </si>
  <si>
    <t>33214 真庭市　　　　</t>
  </si>
  <si>
    <t>33586 新庄村　　　　</t>
  </si>
  <si>
    <t>33203 津山市　　　　</t>
  </si>
  <si>
    <t>33215 美作市　　　　</t>
  </si>
  <si>
    <t>33606 鏡野町　　　　</t>
  </si>
  <si>
    <t>33622 勝央町　　　　</t>
  </si>
  <si>
    <t>33623 奈義町　　　　</t>
  </si>
  <si>
    <t>33643 西粟倉村　　　</t>
  </si>
  <si>
    <t>33663 久米南町　　　</t>
  </si>
  <si>
    <t>33666 美咲町　　　　</t>
  </si>
  <si>
    <t>二次医療圏・市区町村編　第　２表　一般診療所数；歯科診療所数；病床数，病床の有無・二次医療圏・市区町村別</t>
  </si>
  <si>
    <t xml:space="preserve">総務省
「国勢調査結果」
</t>
    <phoneticPr fontId="13"/>
  </si>
  <si>
    <t>備　考</t>
    <rPh sb="0" eb="1">
      <t>ビ</t>
    </rPh>
    <rPh sb="2" eb="3">
      <t>コウ</t>
    </rPh>
    <phoneticPr fontId="13"/>
  </si>
  <si>
    <t>二次医療圏・市区町村編　第１表　病院数；病床数，病院－病床の種類・二次医療圏・市区町村別</t>
  </si>
  <si>
    <t>表３　市町村別にみた岡山県の事業所数・従業者数</t>
    <rPh sb="0" eb="1">
      <t>ヒョウ</t>
    </rPh>
    <rPh sb="3" eb="6">
      <t>シチョウソン</t>
    </rPh>
    <rPh sb="6" eb="7">
      <t>ベツ</t>
    </rPh>
    <rPh sb="10" eb="13">
      <t>オカヤマケン</t>
    </rPh>
    <rPh sb="14" eb="17">
      <t>ジギョウショ</t>
    </rPh>
    <rPh sb="17" eb="18">
      <t>スウ</t>
    </rPh>
    <rPh sb="19" eb="22">
      <t>ジュウギョウシャ</t>
    </rPh>
    <rPh sb="22" eb="23">
      <t>スウ</t>
    </rPh>
    <phoneticPr fontId="13"/>
  </si>
  <si>
    <t>市区町村</t>
    <rPh sb="0" eb="4">
      <t>シクチョウソン</t>
    </rPh>
    <phoneticPr fontId="13"/>
  </si>
  <si>
    <t>令和３年調査</t>
    <rPh sb="0" eb="2">
      <t>レイワ</t>
    </rPh>
    <rPh sb="3" eb="4">
      <t>ネン</t>
    </rPh>
    <rPh sb="4" eb="6">
      <t>チョウサ</t>
    </rPh>
    <phoneticPr fontId="39"/>
  </si>
  <si>
    <t>【参考】平成28年調査</t>
    <phoneticPr fontId="40"/>
  </si>
  <si>
    <t>【参考】増減率</t>
    <phoneticPr fontId="40"/>
  </si>
  <si>
    <t>事業所数</t>
    <phoneticPr fontId="39"/>
  </si>
  <si>
    <t>従業者数（人）</t>
    <phoneticPr fontId="39"/>
  </si>
  <si>
    <t>事業所数</t>
    <rPh sb="0" eb="3">
      <t>ジギョウショ</t>
    </rPh>
    <rPh sb="3" eb="4">
      <t>スウ</t>
    </rPh>
    <phoneticPr fontId="39"/>
  </si>
  <si>
    <t>事業所数(%)</t>
    <rPh sb="0" eb="3">
      <t>ジギョウショ</t>
    </rPh>
    <rPh sb="3" eb="4">
      <t>スウ</t>
    </rPh>
    <phoneticPr fontId="39"/>
  </si>
  <si>
    <t>従業者数(%)</t>
    <rPh sb="0" eb="3">
      <t>ジュウギョウシャ</t>
    </rPh>
    <rPh sb="3" eb="4">
      <t>スウ</t>
    </rPh>
    <phoneticPr fontId="39"/>
  </si>
  <si>
    <t>構成比(％)</t>
    <rPh sb="0" eb="3">
      <t>コウセイヒ</t>
    </rPh>
    <phoneticPr fontId="40"/>
  </si>
  <si>
    <t>岡山県</t>
    <phoneticPr fontId="13"/>
  </si>
  <si>
    <t xml:space="preserve">  岡山市</t>
    <phoneticPr fontId="13"/>
  </si>
  <si>
    <t>　 岡山市北区</t>
    <rPh sb="2" eb="5">
      <t>オカヤマシ</t>
    </rPh>
    <phoneticPr fontId="13"/>
  </si>
  <si>
    <t xml:space="preserve">   岡山市中区</t>
    <rPh sb="3" eb="6">
      <t>オカヤマシ</t>
    </rPh>
    <phoneticPr fontId="13"/>
  </si>
  <si>
    <t xml:space="preserve">   岡山市東区</t>
    <rPh sb="3" eb="6">
      <t>オカヤマシ</t>
    </rPh>
    <phoneticPr fontId="13"/>
  </si>
  <si>
    <t xml:space="preserve">   岡山市南区</t>
    <rPh sb="3" eb="6">
      <t>オカヤマシ</t>
    </rPh>
    <phoneticPr fontId="13"/>
  </si>
  <si>
    <t>　倉敷市</t>
    <phoneticPr fontId="13"/>
  </si>
  <si>
    <t xml:space="preserve">  津山市</t>
    <phoneticPr fontId="13"/>
  </si>
  <si>
    <t xml:space="preserve">  玉野市</t>
    <phoneticPr fontId="13"/>
  </si>
  <si>
    <t xml:space="preserve">  笠岡市</t>
    <phoneticPr fontId="13"/>
  </si>
  <si>
    <t xml:space="preserve">  井原市</t>
    <phoneticPr fontId="13"/>
  </si>
  <si>
    <t xml:space="preserve">  総社市</t>
    <phoneticPr fontId="13"/>
  </si>
  <si>
    <t xml:space="preserve">  高梁市</t>
    <phoneticPr fontId="13"/>
  </si>
  <si>
    <t xml:space="preserve">  新見市</t>
    <phoneticPr fontId="13"/>
  </si>
  <si>
    <t xml:space="preserve">  備前市</t>
    <phoneticPr fontId="13"/>
  </si>
  <si>
    <t xml:space="preserve">  瀬戸内市</t>
    <phoneticPr fontId="13"/>
  </si>
  <si>
    <t xml:space="preserve">  赤磐市</t>
    <phoneticPr fontId="13"/>
  </si>
  <si>
    <t xml:space="preserve">  真庭市</t>
    <phoneticPr fontId="13"/>
  </si>
  <si>
    <t xml:space="preserve">  美作市 </t>
    <phoneticPr fontId="13"/>
  </si>
  <si>
    <t xml:space="preserve">  浅口市 </t>
    <phoneticPr fontId="13"/>
  </si>
  <si>
    <t xml:space="preserve">  和気町</t>
    <phoneticPr fontId="13"/>
  </si>
  <si>
    <t xml:space="preserve">  早島町</t>
    <phoneticPr fontId="13"/>
  </si>
  <si>
    <t xml:space="preserve">  里庄町</t>
    <phoneticPr fontId="13"/>
  </si>
  <si>
    <t xml:space="preserve">  矢掛町</t>
    <phoneticPr fontId="13"/>
  </si>
  <si>
    <t xml:space="preserve">  新庄村</t>
    <phoneticPr fontId="13"/>
  </si>
  <si>
    <t xml:space="preserve">  鏡野町</t>
    <phoneticPr fontId="13"/>
  </si>
  <si>
    <t xml:space="preserve">  勝央町</t>
    <phoneticPr fontId="13"/>
  </si>
  <si>
    <t xml:space="preserve">  奈義町</t>
    <phoneticPr fontId="13"/>
  </si>
  <si>
    <t xml:space="preserve">  西粟倉村</t>
    <phoneticPr fontId="13"/>
  </si>
  <si>
    <t xml:space="preserve">  久米南町</t>
    <phoneticPr fontId="13"/>
  </si>
  <si>
    <t xml:space="preserve">  美咲町</t>
    <phoneticPr fontId="13"/>
  </si>
  <si>
    <t xml:space="preserve">  吉備中央町</t>
    <phoneticPr fontId="13"/>
  </si>
  <si>
    <t>　　注）事業所数、従業者数とも、事業内容等不詳の事業所を除く。</t>
    <rPh sb="2" eb="3">
      <t>チュウ</t>
    </rPh>
    <rPh sb="4" eb="7">
      <t>ジギョウショ</t>
    </rPh>
    <rPh sb="7" eb="8">
      <t>スウ</t>
    </rPh>
    <rPh sb="9" eb="12">
      <t>ジュウギョウシャ</t>
    </rPh>
    <rPh sb="12" eb="13">
      <t>スウ</t>
    </rPh>
    <rPh sb="16" eb="18">
      <t>ジギョウ</t>
    </rPh>
    <rPh sb="18" eb="20">
      <t>ナイヨウ</t>
    </rPh>
    <rPh sb="20" eb="21">
      <t>トウ</t>
    </rPh>
    <rPh sb="21" eb="23">
      <t>フショウ</t>
    </rPh>
    <rPh sb="24" eb="27">
      <t>ジギョウショ</t>
    </rPh>
    <rPh sb="28" eb="29">
      <t>ノゾ</t>
    </rPh>
    <phoneticPr fontId="13"/>
  </si>
  <si>
    <t>令和3年6月1日</t>
    <rPh sb="0" eb="2">
      <t>レイワ</t>
    </rPh>
    <rPh sb="3" eb="4">
      <t>ネン</t>
    </rPh>
    <rPh sb="5" eb="6">
      <t>ガツ</t>
    </rPh>
    <rPh sb="7" eb="8">
      <t>ニチ</t>
    </rPh>
    <phoneticPr fontId="21"/>
  </si>
  <si>
    <t>総務省・経済産業省
「令和３年経済センサス-活動調査」　　　　　　　　　　　</t>
    <rPh sb="4" eb="9">
      <t>ケイザイサンギョウショウ</t>
    </rPh>
    <rPh sb="11" eb="13">
      <t>レイワ</t>
    </rPh>
    <rPh sb="15" eb="17">
      <t>ケイザイ</t>
    </rPh>
    <rPh sb="22" eb="24">
      <t>カツドウ</t>
    </rPh>
    <rPh sb="24" eb="26">
      <t>チョウサ</t>
    </rPh>
    <phoneticPr fontId="21"/>
  </si>
  <si>
    <t>(＊)</t>
  </si>
  <si>
    <t>＊　個人経営の農林漁業の事業所、国及び地方公共団体の事業所等を除く。
　　　(事業内容等不詳の事業所を除く。)</t>
    <rPh sb="2" eb="4">
      <t>コジン</t>
    </rPh>
    <rPh sb="4" eb="6">
      <t>ケイエイ</t>
    </rPh>
    <rPh sb="7" eb="9">
      <t>ノウリン</t>
    </rPh>
    <rPh sb="9" eb="11">
      <t>ギョギョウ</t>
    </rPh>
    <rPh sb="12" eb="15">
      <t>ジギョウショ</t>
    </rPh>
    <rPh sb="16" eb="17">
      <t>クニ</t>
    </rPh>
    <rPh sb="17" eb="18">
      <t>オヨ</t>
    </rPh>
    <rPh sb="19" eb="21">
      <t>チホウ</t>
    </rPh>
    <rPh sb="21" eb="23">
      <t>コウキョウ</t>
    </rPh>
    <rPh sb="23" eb="25">
      <t>ダンタイ</t>
    </rPh>
    <rPh sb="26" eb="29">
      <t>ジギョウショ</t>
    </rPh>
    <rPh sb="29" eb="30">
      <t>トウ</t>
    </rPh>
    <rPh sb="31" eb="32">
      <t>ノゾ</t>
    </rPh>
    <rPh sb="39" eb="41">
      <t>ジギョウ</t>
    </rPh>
    <rPh sb="41" eb="43">
      <t>ナイヨウ</t>
    </rPh>
    <rPh sb="43" eb="44">
      <t>ナド</t>
    </rPh>
    <rPh sb="44" eb="46">
      <t>フショウ</t>
    </rPh>
    <rPh sb="47" eb="50">
      <t>ジギョウショ</t>
    </rPh>
    <rPh sb="51" eb="52">
      <t>ノゾ</t>
    </rPh>
    <phoneticPr fontId="20"/>
  </si>
  <si>
    <t>令和４年</t>
  </si>
  <si>
    <t>令和４（２０２２）年１０月１日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</si>
</sst>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[Red]\(#,##0\)"/>
    <numFmt numFmtId="177" formatCode="#,##0.0_);[Red]\(#,##0.0\)"/>
    <numFmt numFmtId="178" formatCode="#,##0.00_);[Red]\(#,##0.00\)"/>
    <numFmt numFmtId="179" formatCode="#,##0.00&quot;   &quot;;[Red]\-#,##0.00&quot;   &quot;"/>
    <numFmt numFmtId="180" formatCode="0.0_);[Red]\(0.0\)"/>
    <numFmt numFmtId="181" formatCode="0.00_);[Red]\(0.00\)"/>
    <numFmt numFmtId="182" formatCode="#,##0_ ;[Red]\-#,##0\ "/>
    <numFmt numFmtId="183" formatCode="#,##0;&quot;-&quot;#,##0"/>
    <numFmt numFmtId="184" formatCode="&quot;&quot;\ #,##0.0;&quot;▲&quot;\ #,##0.0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Terminal"/>
      <family val="3"/>
      <charset val="255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System"/>
      <charset val="128"/>
    </font>
    <font>
      <sz val="11"/>
      <name val="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vertAlign val="superscript"/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3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double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8">
    <xf numFmtId="0" fontId="0" fillId="0" borderId="0"/>
    <xf numFmtId="9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0"/>
    <xf numFmtId="0" fontId="12" fillId="0" borderId="0">
      <alignment vertical="center"/>
    </xf>
    <xf numFmtId="0" fontId="20" fillId="0" borderId="0"/>
    <xf numFmtId="0" fontId="2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1" fontId="22" fillId="0" borderId="0"/>
    <xf numFmtId="0" fontId="26" fillId="0" borderId="0">
      <alignment vertical="center"/>
    </xf>
    <xf numFmtId="0" fontId="12" fillId="0" borderId="0"/>
    <xf numFmtId="0" fontId="26" fillId="0" borderId="0">
      <alignment vertical="center"/>
    </xf>
    <xf numFmtId="0" fontId="17" fillId="0" borderId="0"/>
    <xf numFmtId="0" fontId="15" fillId="0" borderId="0"/>
    <xf numFmtId="0" fontId="15" fillId="0" borderId="0"/>
    <xf numFmtId="0" fontId="22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3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231">
    <xf numFmtId="0" fontId="0" fillId="0" borderId="0" xfId="0"/>
    <xf numFmtId="0" fontId="16" fillId="0" borderId="7" xfId="21" applyFont="1" applyFill="1" applyBorder="1" applyAlignment="1">
      <alignment horizontal="distributed" vertical="center" indent="1"/>
    </xf>
    <xf numFmtId="0" fontId="16" fillId="0" borderId="8" xfId="21" applyFont="1" applyFill="1" applyBorder="1" applyAlignment="1">
      <alignment horizontal="distributed" vertical="center" indent="1"/>
    </xf>
    <xf numFmtId="0" fontId="16" fillId="0" borderId="9" xfId="21" applyFont="1" applyFill="1" applyBorder="1" applyAlignment="1">
      <alignment horizontal="distributed" vertical="center" indent="1"/>
    </xf>
    <xf numFmtId="0" fontId="12" fillId="0" borderId="0" xfId="0" applyFont="1" applyFill="1"/>
    <xf numFmtId="0" fontId="14" fillId="0" borderId="0" xfId="22" applyFont="1" applyFill="1" applyAlignment="1">
      <alignment vertical="center"/>
    </xf>
    <xf numFmtId="180" fontId="12" fillId="0" borderId="0" xfId="0" applyNumberFormat="1" applyFont="1" applyFill="1" applyBorder="1" applyAlignment="1">
      <alignment horizontal="right"/>
    </xf>
    <xf numFmtId="38" fontId="12" fillId="0" borderId="0" xfId="2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/>
    </xf>
    <xf numFmtId="179" fontId="16" fillId="0" borderId="14" xfId="2" applyNumberFormat="1" applyFont="1" applyFill="1" applyBorder="1" applyAlignment="1">
      <alignment horizontal="distributed" vertical="center"/>
    </xf>
    <xf numFmtId="179" fontId="16" fillId="0" borderId="15" xfId="2" applyNumberFormat="1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23" fillId="0" borderId="0" xfId="22" applyFont="1" applyFill="1" applyAlignment="1">
      <alignment vertical="center"/>
    </xf>
    <xf numFmtId="0" fontId="16" fillId="0" borderId="0" xfId="0" applyFont="1" applyFill="1" applyAlignment="1">
      <alignment horizontal="center"/>
    </xf>
    <xf numFmtId="180" fontId="16" fillId="0" borderId="19" xfId="0" applyNumberFormat="1" applyFont="1" applyFill="1" applyBorder="1" applyAlignment="1">
      <alignment horizontal="center" vertical="center"/>
    </xf>
    <xf numFmtId="180" fontId="16" fillId="0" borderId="19" xfId="0" applyNumberFormat="1" applyFont="1" applyFill="1" applyBorder="1" applyAlignment="1">
      <alignment horizontal="right" vertical="center" indent="1"/>
    </xf>
    <xf numFmtId="177" fontId="16" fillId="0" borderId="19" xfId="2" applyNumberFormat="1" applyFont="1" applyFill="1" applyBorder="1" applyAlignment="1">
      <alignment horizontal="right" vertical="center" indent="1"/>
    </xf>
    <xf numFmtId="180" fontId="16" fillId="0" borderId="19" xfId="2" applyNumberFormat="1" applyFont="1" applyFill="1" applyBorder="1" applyAlignment="1">
      <alignment vertical="center"/>
    </xf>
    <xf numFmtId="58" fontId="12" fillId="0" borderId="19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23" applyFont="1" applyFill="1" applyBorder="1" applyAlignment="1" applyProtection="1">
      <alignment horizontal="center" vertical="center" wrapText="1"/>
    </xf>
    <xf numFmtId="180" fontId="12" fillId="0" borderId="19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180" fontId="12" fillId="0" borderId="0" xfId="0" applyNumberFormat="1" applyFont="1" applyFill="1" applyBorder="1"/>
    <xf numFmtId="0" fontId="0" fillId="0" borderId="0" xfId="0" applyAlignment="1">
      <alignment vertical="center"/>
    </xf>
    <xf numFmtId="0" fontId="20" fillId="0" borderId="0" xfId="11"/>
    <xf numFmtId="0" fontId="27" fillId="0" borderId="0" xfId="0" applyFont="1" applyFill="1" applyBorder="1"/>
    <xf numFmtId="0" fontId="28" fillId="0" borderId="0" xfId="0" applyFont="1" applyFill="1" applyBorder="1" applyAlignment="1">
      <alignment horizontal="center" wrapText="1"/>
    </xf>
    <xf numFmtId="181" fontId="28" fillId="0" borderId="0" xfId="0" applyNumberFormat="1" applyFont="1" applyFill="1"/>
    <xf numFmtId="0" fontId="28" fillId="0" borderId="0" xfId="0" applyFont="1" applyFill="1"/>
    <xf numFmtId="0" fontId="0" fillId="0" borderId="0" xfId="0" applyFont="1" applyFill="1" applyBorder="1" applyAlignment="1">
      <alignment horizontal="center" wrapText="1"/>
    </xf>
    <xf numFmtId="38" fontId="0" fillId="0" borderId="0" xfId="2" applyFont="1" applyFill="1"/>
    <xf numFmtId="0" fontId="0" fillId="0" borderId="0" xfId="0" applyFont="1" applyFill="1"/>
    <xf numFmtId="0" fontId="0" fillId="0" borderId="0" xfId="0" applyFont="1" applyFill="1" applyBorder="1"/>
    <xf numFmtId="0" fontId="29" fillId="0" borderId="0" xfId="0" applyFont="1" applyFill="1" applyBorder="1" applyAlignment="1">
      <alignment horizontal="center" wrapText="1"/>
    </xf>
    <xf numFmtId="180" fontId="29" fillId="0" borderId="0" xfId="0" applyNumberFormat="1" applyFont="1" applyFill="1"/>
    <xf numFmtId="0" fontId="7" fillId="0" borderId="35" xfId="29" applyBorder="1" applyAlignment="1">
      <alignment vertical="center"/>
    </xf>
    <xf numFmtId="0" fontId="7" fillId="0" borderId="36" xfId="29" applyBorder="1" applyAlignment="1">
      <alignment vertical="center"/>
    </xf>
    <xf numFmtId="0" fontId="7" fillId="0" borderId="37" xfId="29" applyBorder="1" applyAlignment="1">
      <alignment vertical="center"/>
    </xf>
    <xf numFmtId="0" fontId="7" fillId="0" borderId="38" xfId="29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right" vertical="center" indent="1"/>
    </xf>
    <xf numFmtId="58" fontId="29" fillId="0" borderId="3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180" fontId="3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38" fontId="16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right" vertical="center" indent="1"/>
    </xf>
    <xf numFmtId="180" fontId="30" fillId="0" borderId="16" xfId="0" applyNumberFormat="1" applyFont="1" applyFill="1" applyBorder="1" applyAlignment="1">
      <alignment horizontal="right" vertical="center" indent="1"/>
    </xf>
    <xf numFmtId="0" fontId="16" fillId="0" borderId="21" xfId="0" applyFont="1" applyFill="1" applyBorder="1" applyAlignment="1">
      <alignment horizontal="right" vertical="center" indent="1"/>
    </xf>
    <xf numFmtId="38" fontId="16" fillId="0" borderId="21" xfId="2" applyFont="1" applyFill="1" applyBorder="1" applyAlignment="1">
      <alignment horizontal="right" vertical="center" indent="1"/>
    </xf>
    <xf numFmtId="182" fontId="16" fillId="0" borderId="10" xfId="2" applyNumberFormat="1" applyFont="1" applyFill="1" applyBorder="1" applyAlignment="1">
      <alignment horizontal="right" vertical="center" indent="1"/>
    </xf>
    <xf numFmtId="177" fontId="30" fillId="0" borderId="6" xfId="2" applyNumberFormat="1" applyFont="1" applyFill="1" applyBorder="1" applyAlignment="1">
      <alignment horizontal="right" vertical="center" indent="1"/>
    </xf>
    <xf numFmtId="176" fontId="16" fillId="0" borderId="6" xfId="0" applyNumberFormat="1" applyFont="1" applyFill="1" applyBorder="1" applyAlignment="1">
      <alignment horizontal="right" vertical="center" indent="1"/>
    </xf>
    <xf numFmtId="182" fontId="16" fillId="0" borderId="6" xfId="2" applyNumberFormat="1" applyFont="1" applyFill="1" applyBorder="1" applyAlignment="1">
      <alignment horizontal="right" vertical="center" indent="1"/>
    </xf>
    <xf numFmtId="182" fontId="16" fillId="0" borderId="5" xfId="2" applyNumberFormat="1" applyFont="1" applyFill="1" applyBorder="1" applyAlignment="1" applyProtection="1">
      <alignment horizontal="right" vertical="center" indent="1"/>
    </xf>
    <xf numFmtId="177" fontId="30" fillId="0" borderId="3" xfId="2" applyNumberFormat="1" applyFont="1" applyFill="1" applyBorder="1" applyAlignment="1">
      <alignment horizontal="right" vertical="center" indent="1"/>
    </xf>
    <xf numFmtId="176" fontId="16" fillId="0" borderId="3" xfId="0" applyNumberFormat="1" applyFont="1" applyFill="1" applyBorder="1" applyAlignment="1">
      <alignment horizontal="right" vertical="center" indent="1"/>
    </xf>
    <xf numFmtId="182" fontId="16" fillId="0" borderId="3" xfId="2" applyNumberFormat="1" applyFont="1" applyFill="1" applyBorder="1" applyAlignment="1">
      <alignment horizontal="right" vertical="center" indent="1"/>
    </xf>
    <xf numFmtId="182" fontId="16" fillId="0" borderId="4" xfId="2" applyNumberFormat="1" applyFont="1" applyFill="1" applyBorder="1" applyAlignment="1" applyProtection="1">
      <alignment horizontal="right" vertical="center" indent="1"/>
    </xf>
    <xf numFmtId="177" fontId="30" fillId="0" borderId="11" xfId="2" applyNumberFormat="1" applyFont="1" applyFill="1" applyBorder="1" applyAlignment="1">
      <alignment horizontal="right" vertical="center" indent="1"/>
    </xf>
    <xf numFmtId="176" fontId="16" fillId="0" borderId="11" xfId="0" applyNumberFormat="1" applyFont="1" applyFill="1" applyBorder="1" applyAlignment="1">
      <alignment horizontal="right" vertical="center" indent="1"/>
    </xf>
    <xf numFmtId="182" fontId="16" fillId="0" borderId="11" xfId="2" applyNumberFormat="1" applyFont="1" applyFill="1" applyBorder="1" applyAlignment="1">
      <alignment horizontal="right" vertical="center" indent="1"/>
    </xf>
    <xf numFmtId="182" fontId="16" fillId="0" borderId="12" xfId="2" applyNumberFormat="1" applyFont="1" applyFill="1" applyBorder="1" applyAlignment="1" applyProtection="1">
      <alignment horizontal="right" vertical="center" indent="1"/>
    </xf>
    <xf numFmtId="176" fontId="16" fillId="0" borderId="2" xfId="0" applyNumberFormat="1" applyFont="1" applyFill="1" applyBorder="1" applyAlignment="1">
      <alignment horizontal="right" vertical="center" indent="1"/>
    </xf>
    <xf numFmtId="182" fontId="16" fillId="0" borderId="13" xfId="2" applyNumberFormat="1" applyFont="1" applyFill="1" applyBorder="1" applyAlignment="1">
      <alignment horizontal="right" vertical="center" indent="1"/>
    </xf>
    <xf numFmtId="176" fontId="16" fillId="0" borderId="13" xfId="0" applyNumberFormat="1" applyFont="1" applyFill="1" applyBorder="1" applyAlignment="1">
      <alignment horizontal="right" vertical="center" indent="1"/>
    </xf>
    <xf numFmtId="176" fontId="16" fillId="0" borderId="15" xfId="2" applyNumberFormat="1" applyFont="1" applyFill="1" applyBorder="1" applyAlignment="1">
      <alignment vertical="center"/>
    </xf>
    <xf numFmtId="180" fontId="30" fillId="0" borderId="1" xfId="2" applyNumberFormat="1" applyFont="1" applyFill="1" applyBorder="1" applyAlignment="1">
      <alignment vertical="center"/>
    </xf>
    <xf numFmtId="177" fontId="16" fillId="0" borderId="1" xfId="0" applyNumberFormat="1" applyFont="1" applyFill="1" applyBorder="1" applyAlignment="1">
      <alignment vertical="center"/>
    </xf>
    <xf numFmtId="38" fontId="16" fillId="0" borderId="1" xfId="2" applyFont="1" applyFill="1" applyBorder="1" applyAlignment="1">
      <alignment vertical="center"/>
    </xf>
    <xf numFmtId="58" fontId="0" fillId="0" borderId="5" xfId="0" applyNumberFormat="1" applyFont="1" applyFill="1" applyBorder="1" applyAlignment="1">
      <alignment horizontal="center" vertical="center" wrapText="1"/>
    </xf>
    <xf numFmtId="58" fontId="0" fillId="0" borderId="3" xfId="0" applyNumberFormat="1" applyFont="1" applyFill="1" applyBorder="1" applyAlignment="1">
      <alignment horizontal="center" vertical="center" wrapText="1"/>
    </xf>
    <xf numFmtId="49" fontId="0" fillId="0" borderId="3" xfId="2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38" fontId="0" fillId="0" borderId="11" xfId="2" applyFont="1" applyFill="1" applyBorder="1" applyAlignment="1">
      <alignment horizontal="center" vertical="center" wrapText="1"/>
    </xf>
    <xf numFmtId="0" fontId="0" fillId="0" borderId="16" xfId="23" applyFont="1" applyFill="1" applyBorder="1" applyAlignment="1" applyProtection="1">
      <alignment horizontal="center" vertical="center" wrapText="1"/>
    </xf>
    <xf numFmtId="0" fontId="0" fillId="0" borderId="11" xfId="23" applyFont="1" applyFill="1" applyBorder="1" applyAlignment="1" applyProtection="1">
      <alignment horizontal="center" vertical="center" wrapText="1"/>
    </xf>
    <xf numFmtId="0" fontId="29" fillId="0" borderId="11" xfId="23" applyFont="1" applyFill="1" applyBorder="1" applyAlignment="1" applyProtection="1">
      <alignment horizontal="center" vertical="center" wrapText="1"/>
    </xf>
    <xf numFmtId="0" fontId="12" fillId="0" borderId="11" xfId="23" applyFont="1" applyFill="1" applyBorder="1" applyAlignment="1" applyProtection="1">
      <alignment horizontal="center" vertical="center" wrapText="1"/>
    </xf>
    <xf numFmtId="58" fontId="0" fillId="0" borderId="1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80" fontId="29" fillId="0" borderId="2" xfId="0" applyNumberFormat="1" applyFont="1" applyFill="1" applyBorder="1" applyAlignment="1">
      <alignment horizontal="center" vertical="center" wrapText="1"/>
    </xf>
    <xf numFmtId="0" fontId="7" fillId="0" borderId="35" xfId="29" applyFill="1" applyBorder="1" applyAlignment="1">
      <alignment vertical="center"/>
    </xf>
    <xf numFmtId="0" fontId="7" fillId="0" borderId="38" xfId="29" applyFill="1" applyBorder="1" applyAlignment="1">
      <alignment vertical="center"/>
    </xf>
    <xf numFmtId="0" fontId="7" fillId="2" borderId="36" xfId="29" applyFill="1" applyBorder="1" applyAlignment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0" xfId="0" applyFill="1" applyAlignment="1">
      <alignment vertical="center"/>
    </xf>
    <xf numFmtId="178" fontId="34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80" fontId="29" fillId="0" borderId="0" xfId="0" applyNumberFormat="1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horizontal="center" vertical="center"/>
    </xf>
    <xf numFmtId="178" fontId="16" fillId="0" borderId="6" xfId="0" applyNumberFormat="1" applyFont="1" applyFill="1" applyBorder="1" applyAlignment="1">
      <alignment horizontal="right" vertical="center" indent="1"/>
    </xf>
    <xf numFmtId="181" fontId="16" fillId="0" borderId="3" xfId="2" applyNumberFormat="1" applyFont="1" applyFill="1" applyBorder="1" applyAlignment="1">
      <alignment horizontal="right" vertical="center" indent="1"/>
    </xf>
    <xf numFmtId="178" fontId="16" fillId="0" borderId="11" xfId="0" applyNumberFormat="1" applyFont="1" applyFill="1" applyBorder="1" applyAlignment="1">
      <alignment horizontal="right" vertical="center" indent="1"/>
    </xf>
    <xf numFmtId="178" fontId="16" fillId="0" borderId="13" xfId="0" applyNumberFormat="1" applyFont="1" applyFill="1" applyBorder="1" applyAlignment="1">
      <alignment horizontal="right" vertical="center" indent="1"/>
    </xf>
    <xf numFmtId="58" fontId="0" fillId="0" borderId="13" xfId="0" applyNumberFormat="1" applyFont="1" applyFill="1" applyBorder="1" applyAlignment="1">
      <alignment horizontal="center" vertical="center" wrapText="1"/>
    </xf>
    <xf numFmtId="58" fontId="0" fillId="0" borderId="2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right" vertical="top"/>
    </xf>
    <xf numFmtId="0" fontId="35" fillId="0" borderId="30" xfId="0" applyFont="1" applyFill="1" applyBorder="1" applyAlignment="1">
      <alignment vertical="center"/>
    </xf>
    <xf numFmtId="0" fontId="35" fillId="0" borderId="52" xfId="0" applyFont="1" applyFill="1" applyBorder="1" applyAlignment="1">
      <alignment horizontal="center" vertical="center" shrinkToFit="1"/>
    </xf>
    <xf numFmtId="0" fontId="35" fillId="0" borderId="53" xfId="0" applyFont="1" applyFill="1" applyBorder="1" applyAlignment="1">
      <alignment horizontal="center" vertical="top"/>
    </xf>
    <xf numFmtId="38" fontId="41" fillId="0" borderId="54" xfId="2" applyFont="1" applyFill="1" applyBorder="1" applyAlignment="1">
      <alignment horizontal="center" vertical="center" shrinkToFit="1"/>
    </xf>
    <xf numFmtId="0" fontId="38" fillId="0" borderId="0" xfId="0" applyFont="1" applyFill="1" applyAlignment="1">
      <alignment vertical="center"/>
    </xf>
    <xf numFmtId="49" fontId="42" fillId="0" borderId="3" xfId="12" applyNumberFormat="1" applyFont="1" applyFill="1" applyBorder="1" applyAlignment="1">
      <alignment vertical="center"/>
    </xf>
    <xf numFmtId="183" fontId="42" fillId="0" borderId="7" xfId="12" applyNumberFormat="1" applyFont="1" applyFill="1" applyBorder="1" applyAlignment="1">
      <alignment vertical="center"/>
    </xf>
    <xf numFmtId="183" fontId="42" fillId="0" borderId="59" xfId="12" applyNumberFormat="1" applyFont="1" applyFill="1" applyBorder="1" applyAlignment="1">
      <alignment vertical="center"/>
    </xf>
    <xf numFmtId="49" fontId="42" fillId="0" borderId="13" xfId="12" applyNumberFormat="1" applyFont="1" applyFill="1" applyBorder="1" applyAlignment="1">
      <alignment vertical="center"/>
    </xf>
    <xf numFmtId="183" fontId="42" fillId="0" borderId="22" xfId="12" applyNumberFormat="1" applyFont="1" applyFill="1" applyBorder="1" applyAlignment="1">
      <alignment vertical="center"/>
    </xf>
    <xf numFmtId="183" fontId="42" fillId="0" borderId="49" xfId="12" applyNumberFormat="1" applyFont="1" applyFill="1" applyBorder="1" applyAlignment="1">
      <alignment vertical="center"/>
    </xf>
    <xf numFmtId="49" fontId="42" fillId="0" borderId="64" xfId="12" applyNumberFormat="1" applyFont="1" applyFill="1" applyBorder="1" applyAlignment="1">
      <alignment horizontal="left" vertical="center"/>
    </xf>
    <xf numFmtId="183" fontId="42" fillId="0" borderId="68" xfId="12" applyNumberFormat="1" applyFont="1" applyFill="1" applyBorder="1" applyAlignment="1">
      <alignment vertical="center"/>
    </xf>
    <xf numFmtId="183" fontId="42" fillId="0" borderId="67" xfId="12" applyNumberFormat="1" applyFont="1" applyFill="1" applyBorder="1" applyAlignment="1">
      <alignment vertical="center"/>
    </xf>
    <xf numFmtId="49" fontId="42" fillId="0" borderId="71" xfId="12" applyNumberFormat="1" applyFont="1" applyFill="1" applyBorder="1" applyAlignment="1">
      <alignment horizontal="left" vertical="center"/>
    </xf>
    <xf numFmtId="183" fontId="42" fillId="0" borderId="75" xfId="12" applyNumberFormat="1" applyFont="1" applyFill="1" applyBorder="1" applyAlignment="1">
      <alignment vertical="center"/>
    </xf>
    <xf numFmtId="183" fontId="42" fillId="0" borderId="74" xfId="12" applyNumberFormat="1" applyFont="1" applyFill="1" applyBorder="1" applyAlignment="1">
      <alignment vertical="center"/>
    </xf>
    <xf numFmtId="49" fontId="42" fillId="0" borderId="11" xfId="12" applyNumberFormat="1" applyFont="1" applyFill="1" applyBorder="1" applyAlignment="1">
      <alignment vertical="center"/>
    </xf>
    <xf numFmtId="183" fontId="42" fillId="0" borderId="79" xfId="12" applyNumberFormat="1" applyFont="1" applyFill="1" applyBorder="1" applyAlignment="1">
      <alignment vertical="center"/>
    </xf>
    <xf numFmtId="183" fontId="42" fillId="0" borderId="78" xfId="12" applyNumberFormat="1" applyFont="1" applyFill="1" applyBorder="1" applyAlignment="1">
      <alignment vertical="center"/>
    </xf>
    <xf numFmtId="49" fontId="42" fillId="0" borderId="2" xfId="12" applyNumberFormat="1" applyFont="1" applyFill="1" applyBorder="1" applyAlignment="1">
      <alignment vertical="center"/>
    </xf>
    <xf numFmtId="183" fontId="42" fillId="0" borderId="27" xfId="12" applyNumberFormat="1" applyFont="1" applyFill="1" applyBorder="1" applyAlignment="1">
      <alignment vertical="center"/>
    </xf>
    <xf numFmtId="183" fontId="42" fillId="0" borderId="54" xfId="12" applyNumberFormat="1" applyFont="1" applyFill="1" applyBorder="1" applyAlignment="1">
      <alignment vertical="center"/>
    </xf>
    <xf numFmtId="183" fontId="35" fillId="0" borderId="0" xfId="0" applyNumberFormat="1" applyFont="1" applyFill="1" applyAlignment="1">
      <alignment vertical="center"/>
    </xf>
    <xf numFmtId="38" fontId="28" fillId="0" borderId="2" xfId="2" applyFont="1" applyFill="1" applyBorder="1" applyAlignment="1" applyProtection="1">
      <alignment horizontal="center" vertical="center" wrapText="1"/>
    </xf>
    <xf numFmtId="183" fontId="43" fillId="0" borderId="29" xfId="12" applyNumberFormat="1" applyFont="1" applyFill="1" applyBorder="1" applyAlignment="1">
      <alignment vertical="center"/>
    </xf>
    <xf numFmtId="184" fontId="43" fillId="0" borderId="18" xfId="12" applyNumberFormat="1" applyFont="1" applyFill="1" applyBorder="1" applyAlignment="1">
      <alignment vertical="center"/>
    </xf>
    <xf numFmtId="183" fontId="43" fillId="0" borderId="40" xfId="12" applyNumberFormat="1" applyFont="1" applyFill="1" applyBorder="1" applyAlignment="1">
      <alignment vertical="center"/>
    </xf>
    <xf numFmtId="184" fontId="43" fillId="0" borderId="59" xfId="12" applyNumberFormat="1" applyFont="1" applyFill="1" applyBorder="1" applyAlignment="1">
      <alignment vertical="center"/>
    </xf>
    <xf numFmtId="184" fontId="43" fillId="0" borderId="60" xfId="37" applyNumberFormat="1" applyFont="1" applyFill="1" applyBorder="1" applyAlignment="1">
      <alignment vertical="center"/>
    </xf>
    <xf numFmtId="184" fontId="43" fillId="0" borderId="61" xfId="37" applyNumberFormat="1" applyFont="1" applyFill="1" applyBorder="1" applyAlignment="1">
      <alignment vertical="center"/>
    </xf>
    <xf numFmtId="183" fontId="43" fillId="0" borderId="62" xfId="12" applyNumberFormat="1" applyFont="1" applyFill="1" applyBorder="1" applyAlignment="1">
      <alignment vertical="center"/>
    </xf>
    <xf numFmtId="184" fontId="43" fillId="0" borderId="47" xfId="12" applyNumberFormat="1" applyFont="1" applyFill="1" applyBorder="1" applyAlignment="1">
      <alignment vertical="center"/>
    </xf>
    <xf numFmtId="183" fontId="43" fillId="0" borderId="39" xfId="12" applyNumberFormat="1" applyFont="1" applyFill="1" applyBorder="1" applyAlignment="1">
      <alignment vertical="center"/>
    </xf>
    <xf numFmtId="184" fontId="43" fillId="0" borderId="49" xfId="12" applyNumberFormat="1" applyFont="1" applyFill="1" applyBorder="1" applyAlignment="1">
      <alignment vertical="center"/>
    </xf>
    <xf numFmtId="184" fontId="43" fillId="0" borderId="63" xfId="37" applyNumberFormat="1" applyFont="1" applyFill="1" applyBorder="1" applyAlignment="1">
      <alignment vertical="center"/>
    </xf>
    <xf numFmtId="184" fontId="43" fillId="0" borderId="51" xfId="37" applyNumberFormat="1" applyFont="1" applyFill="1" applyBorder="1" applyAlignment="1">
      <alignment vertical="center"/>
    </xf>
    <xf numFmtId="183" fontId="43" fillId="0" borderId="65" xfId="12" applyNumberFormat="1" applyFont="1" applyFill="1" applyBorder="1" applyAlignment="1">
      <alignment vertical="center"/>
    </xf>
    <xf numFmtId="184" fontId="43" fillId="0" borderId="66" xfId="12" applyNumberFormat="1" applyFont="1" applyFill="1" applyBorder="1" applyAlignment="1">
      <alignment vertical="center"/>
    </xf>
    <xf numFmtId="183" fontId="43" fillId="0" borderId="36" xfId="12" applyNumberFormat="1" applyFont="1" applyFill="1" applyBorder="1" applyAlignment="1">
      <alignment vertical="center"/>
    </xf>
    <xf numFmtId="184" fontId="43" fillId="0" borderId="67" xfId="12" applyNumberFormat="1" applyFont="1" applyFill="1" applyBorder="1" applyAlignment="1">
      <alignment vertical="center"/>
    </xf>
    <xf numFmtId="184" fontId="43" fillId="0" borderId="69" xfId="37" applyNumberFormat="1" applyFont="1" applyFill="1" applyBorder="1" applyAlignment="1">
      <alignment vertical="center"/>
    </xf>
    <xf numFmtId="184" fontId="43" fillId="0" borderId="70" xfId="37" applyNumberFormat="1" applyFont="1" applyFill="1" applyBorder="1" applyAlignment="1">
      <alignment vertical="center"/>
    </xf>
    <xf numFmtId="183" fontId="43" fillId="0" borderId="72" xfId="12" applyNumberFormat="1" applyFont="1" applyFill="1" applyBorder="1" applyAlignment="1">
      <alignment vertical="center"/>
    </xf>
    <xf numFmtId="184" fontId="43" fillId="0" borderId="73" xfId="12" applyNumberFormat="1" applyFont="1" applyFill="1" applyBorder="1" applyAlignment="1">
      <alignment vertical="center"/>
    </xf>
    <xf numFmtId="183" fontId="43" fillId="0" borderId="37" xfId="12" applyNumberFormat="1" applyFont="1" applyFill="1" applyBorder="1" applyAlignment="1">
      <alignment vertical="center"/>
    </xf>
    <xf numFmtId="184" fontId="43" fillId="0" borderId="74" xfId="12" applyNumberFormat="1" applyFont="1" applyFill="1" applyBorder="1" applyAlignment="1">
      <alignment vertical="center"/>
    </xf>
    <xf numFmtId="184" fontId="43" fillId="0" borderId="76" xfId="37" applyNumberFormat="1" applyFont="1" applyFill="1" applyBorder="1" applyAlignment="1">
      <alignment vertical="center"/>
    </xf>
    <xf numFmtId="184" fontId="43" fillId="0" borderId="77" xfId="37" applyNumberFormat="1" applyFont="1" applyFill="1" applyBorder="1" applyAlignment="1">
      <alignment vertical="center"/>
    </xf>
    <xf numFmtId="183" fontId="43" fillId="0" borderId="25" xfId="12" applyNumberFormat="1" applyFont="1" applyFill="1" applyBorder="1" applyAlignment="1">
      <alignment vertical="center"/>
    </xf>
    <xf numFmtId="184" fontId="43" fillId="0" borderId="17" xfId="12" applyNumberFormat="1" applyFont="1" applyFill="1" applyBorder="1" applyAlignment="1">
      <alignment vertical="center"/>
    </xf>
    <xf numFmtId="183" fontId="43" fillId="0" borderId="34" xfId="12" applyNumberFormat="1" applyFont="1" applyFill="1" applyBorder="1" applyAlignment="1">
      <alignment vertical="center"/>
    </xf>
    <xf numFmtId="184" fontId="43" fillId="0" borderId="78" xfId="12" applyNumberFormat="1" applyFont="1" applyFill="1" applyBorder="1" applyAlignment="1">
      <alignment vertical="center"/>
    </xf>
    <xf numFmtId="184" fontId="43" fillId="0" borderId="80" xfId="37" applyNumberFormat="1" applyFont="1" applyFill="1" applyBorder="1" applyAlignment="1">
      <alignment vertical="center"/>
    </xf>
    <xf numFmtId="184" fontId="43" fillId="0" borderId="81" xfId="37" applyNumberFormat="1" applyFont="1" applyFill="1" applyBorder="1" applyAlignment="1">
      <alignment vertical="center"/>
    </xf>
    <xf numFmtId="183" fontId="43" fillId="0" borderId="82" xfId="12" applyNumberFormat="1" applyFont="1" applyFill="1" applyBorder="1" applyAlignment="1">
      <alignment vertical="center"/>
    </xf>
    <xf numFmtId="184" fontId="43" fillId="0" borderId="52" xfId="12" applyNumberFormat="1" applyFont="1" applyFill="1" applyBorder="1" applyAlignment="1">
      <alignment vertical="center"/>
    </xf>
    <xf numFmtId="183" fontId="43" fillId="0" borderId="83" xfId="12" applyNumberFormat="1" applyFont="1" applyFill="1" applyBorder="1" applyAlignment="1">
      <alignment vertical="center"/>
    </xf>
    <xf numFmtId="184" fontId="43" fillId="0" borderId="54" xfId="12" applyNumberFormat="1" applyFont="1" applyFill="1" applyBorder="1" applyAlignment="1">
      <alignment vertical="center"/>
    </xf>
    <xf numFmtId="184" fontId="43" fillId="0" borderId="84" xfId="37" applyNumberFormat="1" applyFont="1" applyFill="1" applyBorder="1" applyAlignment="1">
      <alignment vertical="center"/>
    </xf>
    <xf numFmtId="184" fontId="43" fillId="0" borderId="85" xfId="37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23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left" wrapText="1"/>
    </xf>
    <xf numFmtId="0" fontId="28" fillId="0" borderId="23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179" fontId="16" fillId="0" borderId="25" xfId="2" applyNumberFormat="1" applyFont="1" applyFill="1" applyBorder="1" applyAlignment="1">
      <alignment horizontal="distributed" vertical="center" indent="1"/>
    </xf>
    <xf numFmtId="179" fontId="16" fillId="0" borderId="17" xfId="2" applyNumberFormat="1" applyFont="1" applyFill="1" applyBorder="1" applyAlignment="1">
      <alignment horizontal="distributed" vertical="center" indent="1"/>
    </xf>
    <xf numFmtId="179" fontId="16" fillId="0" borderId="26" xfId="2" applyNumberFormat="1" applyFont="1" applyFill="1" applyBorder="1" applyAlignment="1">
      <alignment horizontal="center" vertical="center"/>
    </xf>
    <xf numFmtId="179" fontId="16" fillId="0" borderId="28" xfId="2" applyNumberFormat="1" applyFont="1" applyFill="1" applyBorder="1" applyAlignment="1">
      <alignment horizontal="center" vertical="center"/>
    </xf>
    <xf numFmtId="179" fontId="25" fillId="0" borderId="26" xfId="2" applyNumberFormat="1" applyFont="1" applyFill="1" applyBorder="1" applyAlignment="1">
      <alignment horizontal="center" vertical="center"/>
    </xf>
    <xf numFmtId="179" fontId="25" fillId="0" borderId="28" xfId="2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179" fontId="25" fillId="0" borderId="25" xfId="2" applyNumberFormat="1" applyFont="1" applyFill="1" applyBorder="1" applyAlignment="1">
      <alignment horizontal="distributed" vertical="center" indent="1"/>
    </xf>
    <xf numFmtId="179" fontId="25" fillId="0" borderId="17" xfId="2" applyNumberFormat="1" applyFont="1" applyFill="1" applyBorder="1" applyAlignment="1">
      <alignment horizontal="distributed" vertical="center" indent="1"/>
    </xf>
    <xf numFmtId="0" fontId="16" fillId="0" borderId="25" xfId="21" applyFont="1" applyFill="1" applyBorder="1" applyAlignment="1">
      <alignment horizontal="distributed" vertical="center" indent="1"/>
    </xf>
    <xf numFmtId="0" fontId="16" fillId="0" borderId="17" xfId="21" applyFont="1" applyFill="1" applyBorder="1" applyAlignment="1">
      <alignment horizontal="distributed" vertical="center" indent="1"/>
    </xf>
    <xf numFmtId="0" fontId="25" fillId="0" borderId="25" xfId="21" applyFont="1" applyFill="1" applyBorder="1" applyAlignment="1">
      <alignment horizontal="distributed" vertical="center" indent="1"/>
    </xf>
    <xf numFmtId="0" fontId="25" fillId="0" borderId="17" xfId="21" applyFont="1" applyFill="1" applyBorder="1" applyAlignment="1">
      <alignment horizontal="distributed" vertical="center" indent="1"/>
    </xf>
    <xf numFmtId="0" fontId="16" fillId="0" borderId="14" xfId="23" applyFont="1" applyFill="1" applyBorder="1" applyAlignment="1" applyProtection="1">
      <alignment horizontal="center" vertical="distributed"/>
    </xf>
    <xf numFmtId="0" fontId="16" fillId="0" borderId="15" xfId="23" applyFont="1" applyFill="1" applyBorder="1" applyAlignment="1" applyProtection="1">
      <alignment horizontal="center" vertical="distributed"/>
    </xf>
    <xf numFmtId="0" fontId="16" fillId="0" borderId="30" xfId="23" applyFont="1" applyFill="1" applyBorder="1" applyAlignment="1" applyProtection="1">
      <alignment horizontal="center" vertical="distributed"/>
    </xf>
    <xf numFmtId="0" fontId="16" fillId="0" borderId="31" xfId="23" applyFont="1" applyFill="1" applyBorder="1" applyAlignment="1" applyProtection="1">
      <alignment horizontal="center" vertical="distributed"/>
    </xf>
    <xf numFmtId="0" fontId="16" fillId="0" borderId="32" xfId="23" applyFont="1" applyFill="1" applyBorder="1" applyAlignment="1" applyProtection="1">
      <alignment horizontal="distributed" vertical="center" indent="1"/>
    </xf>
    <xf numFmtId="0" fontId="16" fillId="0" borderId="33" xfId="23" applyFont="1" applyFill="1" applyBorder="1" applyAlignment="1" applyProtection="1">
      <alignment horizontal="distributed" vertical="center" indent="1"/>
    </xf>
    <xf numFmtId="0" fontId="16" fillId="0" borderId="29" xfId="21" applyFont="1" applyFill="1" applyBorder="1" applyAlignment="1">
      <alignment horizontal="distributed" vertical="center" indent="1"/>
    </xf>
    <xf numFmtId="0" fontId="16" fillId="0" borderId="18" xfId="21" applyFont="1" applyFill="1" applyBorder="1" applyAlignment="1">
      <alignment horizontal="distributed" vertical="center" indent="1"/>
    </xf>
    <xf numFmtId="0" fontId="35" fillId="0" borderId="51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8" fillId="0" borderId="41" xfId="12" applyFont="1" applyFill="1" applyBorder="1" applyAlignment="1">
      <alignment horizontal="center" vertical="center"/>
    </xf>
    <xf numFmtId="0" fontId="38" fillId="0" borderId="11" xfId="12" applyFont="1" applyFill="1" applyBorder="1" applyAlignment="1">
      <alignment horizontal="center" vertical="center"/>
    </xf>
    <xf numFmtId="0" fontId="38" fillId="0" borderId="2" xfId="12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center" vertical="center" wrapText="1"/>
    </xf>
    <xf numFmtId="0" fontId="35" fillId="0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38" fontId="35" fillId="0" borderId="45" xfId="2" applyFont="1" applyFill="1" applyBorder="1" applyAlignment="1">
      <alignment horizontal="distributed" vertical="center" wrapText="1" justifyLastLine="1"/>
    </xf>
    <xf numFmtId="0" fontId="26" fillId="0" borderId="43" xfId="0" applyFont="1" applyBorder="1" applyAlignment="1">
      <alignment horizontal="distributed" vertical="center" wrapText="1" justifyLastLine="1"/>
    </xf>
    <xf numFmtId="0" fontId="0" fillId="0" borderId="45" xfId="0" applyBorder="1" applyAlignment="1">
      <alignment horizontal="distributed" vertical="center" wrapText="1" justifyLastLine="1"/>
    </xf>
    <xf numFmtId="0" fontId="0" fillId="0" borderId="46" xfId="0" applyBorder="1" applyAlignment="1">
      <alignment horizontal="distributed" vertical="center" wrapText="1" justifyLastLine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38" fontId="35" fillId="0" borderId="22" xfId="2" applyFont="1" applyFill="1" applyBorder="1" applyAlignment="1">
      <alignment horizontal="center" vertical="center" wrapText="1"/>
    </xf>
    <xf numFmtId="38" fontId="35" fillId="0" borderId="55" xfId="2" applyFont="1" applyFill="1" applyBorder="1" applyAlignment="1">
      <alignment horizontal="center" vertical="center" wrapText="1"/>
    </xf>
    <xf numFmtId="38" fontId="35" fillId="0" borderId="49" xfId="2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35" fillId="0" borderId="50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</cellXfs>
  <cellStyles count="38">
    <cellStyle name="パーセント" xfId="37" builtinId="5"/>
    <cellStyle name="パーセント 2" xfId="1"/>
    <cellStyle name="桁区切り" xfId="2" builtinId="6"/>
    <cellStyle name="桁区切り 2" xfId="3"/>
    <cellStyle name="桁区切り 2 3" xfId="4"/>
    <cellStyle name="桁区切り 3" xfId="5"/>
    <cellStyle name="桁区切り 4" xfId="6"/>
    <cellStyle name="桁区切り 5" xfId="7"/>
    <cellStyle name="標準" xfId="0" builtinId="0"/>
    <cellStyle name="標準 10" xfId="8"/>
    <cellStyle name="標準 11" xfId="9"/>
    <cellStyle name="標準 12" xfId="10"/>
    <cellStyle name="標準 13" xfId="11"/>
    <cellStyle name="標準 14" xfId="26"/>
    <cellStyle name="標準 15" xfId="27"/>
    <cellStyle name="標準 16" xfId="28"/>
    <cellStyle name="標準 17" xfId="29"/>
    <cellStyle name="標準 18" xfId="30"/>
    <cellStyle name="標準 19" xfId="31"/>
    <cellStyle name="標準 2" xfId="12"/>
    <cellStyle name="標準 2 2" xfId="13"/>
    <cellStyle name="標準 2_H19集計結果（ごみ処理状況）" xfId="14"/>
    <cellStyle name="標準 20" xfId="32"/>
    <cellStyle name="標準 21" xfId="33"/>
    <cellStyle name="標準 22" xfId="34"/>
    <cellStyle name="標準 23" xfId="35"/>
    <cellStyle name="標準 24" xfId="36"/>
    <cellStyle name="標準 3" xfId="15"/>
    <cellStyle name="標準 4" xfId="16"/>
    <cellStyle name="標準 5" xfId="17"/>
    <cellStyle name="標準 6" xfId="25"/>
    <cellStyle name="標準 7" xfId="18"/>
    <cellStyle name="標準 8" xfId="19"/>
    <cellStyle name="標準 9" xfId="20"/>
    <cellStyle name="標準_#市区町村CSV＞FD" xfId="21"/>
    <cellStyle name="標準_06総人口" xfId="22"/>
    <cellStyle name="標準_６人口" xfId="23"/>
    <cellStyle name="未定義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14</xdr:col>
      <xdr:colOff>581025</xdr:colOff>
      <xdr:row>24</xdr:row>
      <xdr:rowOff>171450</xdr:rowOff>
    </xdr:to>
    <xdr:pic>
      <xdr:nvPicPr>
        <xdr:cNvPr id="9261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10182225" cy="401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17</xdr:row>
      <xdr:rowOff>85725</xdr:rowOff>
    </xdr:from>
    <xdr:to>
      <xdr:col>4</xdr:col>
      <xdr:colOff>609600</xdr:colOff>
      <xdr:row>19</xdr:row>
      <xdr:rowOff>104775</xdr:rowOff>
    </xdr:to>
    <xdr:sp macro="" textlink="">
      <xdr:nvSpPr>
        <xdr:cNvPr id="3" name="正方形/長方形 2"/>
        <xdr:cNvSpPr/>
      </xdr:nvSpPr>
      <xdr:spPr>
        <a:xfrm>
          <a:off x="485775" y="3000375"/>
          <a:ext cx="2867025" cy="3619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15</xdr:col>
      <xdr:colOff>314325</xdr:colOff>
      <xdr:row>56</xdr:row>
      <xdr:rowOff>114300</xdr:rowOff>
    </xdr:to>
    <xdr:pic>
      <xdr:nvPicPr>
        <xdr:cNvPr id="9263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10601325" cy="525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304801</xdr:colOff>
      <xdr:row>54</xdr:row>
      <xdr:rowOff>152400</xdr:rowOff>
    </xdr:from>
    <xdr:to>
      <xdr:col>4</xdr:col>
      <xdr:colOff>304800</xdr:colOff>
      <xdr:row>56</xdr:row>
      <xdr:rowOff>66675</xdr:rowOff>
    </xdr:to>
    <xdr:sp macro="" textlink="">
      <xdr:nvSpPr>
        <xdr:cNvPr id="5" name="正方形/長方形 4"/>
        <xdr:cNvSpPr/>
      </xdr:nvSpPr>
      <xdr:spPr>
        <a:xfrm>
          <a:off x="2362201" y="9410700"/>
          <a:ext cx="685799" cy="2571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13</xdr:col>
      <xdr:colOff>523875</xdr:colOff>
      <xdr:row>29</xdr:row>
      <xdr:rowOff>95250</xdr:rowOff>
    </xdr:to>
    <xdr:pic>
      <xdr:nvPicPr>
        <xdr:cNvPr id="419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439275" cy="504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609600</xdr:colOff>
      <xdr:row>16</xdr:row>
      <xdr:rowOff>133350</xdr:rowOff>
    </xdr:from>
    <xdr:to>
      <xdr:col>7</xdr:col>
      <xdr:colOff>114300</xdr:colOff>
      <xdr:row>18</xdr:row>
      <xdr:rowOff>142875</xdr:rowOff>
    </xdr:to>
    <xdr:sp macro="" textlink="">
      <xdr:nvSpPr>
        <xdr:cNvPr id="3" name="正方形/長方形 2"/>
        <xdr:cNvSpPr/>
      </xdr:nvSpPr>
      <xdr:spPr>
        <a:xfrm>
          <a:off x="4038600" y="2876550"/>
          <a:ext cx="876300" cy="3524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13</xdr:col>
      <xdr:colOff>447675</xdr:colOff>
      <xdr:row>53</xdr:row>
      <xdr:rowOff>9525</xdr:rowOff>
    </xdr:to>
    <xdr:pic>
      <xdr:nvPicPr>
        <xdr:cNvPr id="4194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14950"/>
          <a:ext cx="9363075" cy="3781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46</xdr:row>
      <xdr:rowOff>47626</xdr:rowOff>
    </xdr:from>
    <xdr:to>
      <xdr:col>7</xdr:col>
      <xdr:colOff>647700</xdr:colOff>
      <xdr:row>47</xdr:row>
      <xdr:rowOff>133350</xdr:rowOff>
    </xdr:to>
    <xdr:sp macro="" textlink="">
      <xdr:nvSpPr>
        <xdr:cNvPr id="5" name="正方形/長方形 4"/>
        <xdr:cNvSpPr/>
      </xdr:nvSpPr>
      <xdr:spPr>
        <a:xfrm>
          <a:off x="1114425" y="7934326"/>
          <a:ext cx="4333875" cy="25717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428625</xdr:colOff>
      <xdr:row>47</xdr:row>
      <xdr:rowOff>133350</xdr:rowOff>
    </xdr:from>
    <xdr:to>
      <xdr:col>7</xdr:col>
      <xdr:colOff>647700</xdr:colOff>
      <xdr:row>49</xdr:row>
      <xdr:rowOff>47624</xdr:rowOff>
    </xdr:to>
    <xdr:sp macro="" textlink="">
      <xdr:nvSpPr>
        <xdr:cNvPr id="6" name="正方形/長方形 5"/>
        <xdr:cNvSpPr/>
      </xdr:nvSpPr>
      <xdr:spPr>
        <a:xfrm>
          <a:off x="1114425" y="8191500"/>
          <a:ext cx="4333875" cy="25717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5"/>
  <sheetViews>
    <sheetView tabSelected="1" view="pageBreakPreview" zoomScaleNormal="100" zoomScaleSheetLayoutView="100" workbookViewId="0">
      <pane xSplit="2" ySplit="4" topLeftCell="C5" activePane="bottomRight" state="frozen"/>
      <selection activeCell="L1724" sqref="L1724"/>
      <selection pane="topRight" activeCell="L1724" sqref="L1724"/>
      <selection pane="bottomLeft" activeCell="L1724" sqref="L1724"/>
      <selection pane="bottomRight" activeCell="K38" sqref="K38"/>
    </sheetView>
  </sheetViews>
  <sheetFormatPr defaultRowHeight="13.5"/>
  <cols>
    <col min="1" max="1" width="3" style="4" customWidth="1"/>
    <col min="2" max="2" width="12" style="4" customWidth="1"/>
    <col min="3" max="3" width="18.625" style="31" customWidth="1"/>
    <col min="4" max="4" width="18.625" style="34" customWidth="1"/>
    <col min="5" max="5" width="18.625" style="37" customWidth="1"/>
    <col min="6" max="6" width="2" style="25" customWidth="1"/>
    <col min="7" max="7" width="3.125" style="4" customWidth="1"/>
    <col min="8" max="8" width="12" style="4" customWidth="1"/>
    <col min="9" max="9" width="18.625" style="34" customWidth="1"/>
    <col min="10" max="10" width="18.625" style="7" customWidth="1"/>
    <col min="11" max="11" width="18.625" style="34" customWidth="1"/>
    <col min="12" max="12" width="0.875" style="4" customWidth="1"/>
    <col min="13" max="16384" width="9" style="4"/>
  </cols>
  <sheetData>
    <row r="1" spans="1:11" ht="35.25" customHeight="1" thickBot="1">
      <c r="A1" s="14" t="s">
        <v>47</v>
      </c>
      <c r="B1" s="5"/>
      <c r="C1" s="28"/>
      <c r="D1" s="96"/>
      <c r="E1" s="97"/>
      <c r="F1" s="6"/>
      <c r="G1" s="14"/>
      <c r="H1" s="5"/>
      <c r="I1" s="96"/>
      <c r="J1" s="98"/>
      <c r="K1" s="35"/>
    </row>
    <row r="2" spans="1:11" s="15" customFormat="1" ht="31.5" customHeight="1">
      <c r="A2" s="197" t="s">
        <v>10</v>
      </c>
      <c r="B2" s="198"/>
      <c r="C2" s="42" t="s">
        <v>31</v>
      </c>
      <c r="D2" s="45" t="s">
        <v>40</v>
      </c>
      <c r="E2" s="46" t="s">
        <v>41</v>
      </c>
      <c r="F2" s="16"/>
      <c r="G2" s="197" t="s">
        <v>10</v>
      </c>
      <c r="H2" s="198"/>
      <c r="I2" s="47" t="s">
        <v>42</v>
      </c>
      <c r="J2" s="48" t="s">
        <v>43</v>
      </c>
      <c r="K2" s="49" t="s">
        <v>46</v>
      </c>
    </row>
    <row r="3" spans="1:11" s="9" customFormat="1" ht="18" customHeight="1" thickBot="1">
      <c r="A3" s="199"/>
      <c r="B3" s="200"/>
      <c r="C3" s="43" t="s">
        <v>86</v>
      </c>
      <c r="D3" s="50" t="s">
        <v>49</v>
      </c>
      <c r="E3" s="51" t="s">
        <v>85</v>
      </c>
      <c r="F3" s="17"/>
      <c r="G3" s="199"/>
      <c r="H3" s="200"/>
      <c r="I3" s="52" t="s">
        <v>50</v>
      </c>
      <c r="J3" s="53" t="s">
        <v>51</v>
      </c>
      <c r="K3" s="52" t="s">
        <v>52</v>
      </c>
    </row>
    <row r="4" spans="1:11" s="8" customFormat="1" ht="20.25" customHeight="1" thickBot="1">
      <c r="A4" s="201" t="s">
        <v>11</v>
      </c>
      <c r="B4" s="202"/>
      <c r="C4" s="99">
        <v>7114.6</v>
      </c>
      <c r="D4" s="54">
        <v>1888432</v>
      </c>
      <c r="E4" s="55">
        <v>265.39999999999998</v>
      </c>
      <c r="F4" s="18"/>
      <c r="G4" s="201" t="s">
        <v>11</v>
      </c>
      <c r="H4" s="202"/>
      <c r="I4" s="56">
        <v>801409</v>
      </c>
      <c r="J4" s="57">
        <v>78646</v>
      </c>
      <c r="K4" s="56">
        <v>1767</v>
      </c>
    </row>
    <row r="5" spans="1:11" ht="20.25" customHeight="1">
      <c r="A5" s="203" t="s">
        <v>0</v>
      </c>
      <c r="B5" s="204"/>
      <c r="C5" s="100">
        <v>789.95</v>
      </c>
      <c r="D5" s="58">
        <v>724691</v>
      </c>
      <c r="E5" s="59">
        <v>917.4</v>
      </c>
      <c r="F5" s="18"/>
      <c r="G5" s="203" t="s">
        <v>0</v>
      </c>
      <c r="H5" s="204"/>
      <c r="I5" s="60">
        <v>327620</v>
      </c>
      <c r="J5" s="61">
        <v>32683</v>
      </c>
      <c r="K5" s="60">
        <v>740</v>
      </c>
    </row>
    <row r="6" spans="1:11" ht="20.25" customHeight="1">
      <c r="A6" s="2"/>
      <c r="B6" s="1" t="s">
        <v>35</v>
      </c>
      <c r="C6" s="100">
        <v>450.7</v>
      </c>
      <c r="D6" s="58">
        <v>314523</v>
      </c>
      <c r="E6" s="59">
        <v>697.9</v>
      </c>
      <c r="F6" s="18"/>
      <c r="G6" s="2"/>
      <c r="H6" s="1" t="s">
        <v>35</v>
      </c>
      <c r="I6" s="60">
        <v>155323</v>
      </c>
      <c r="J6" s="61">
        <v>18777</v>
      </c>
      <c r="K6" s="60">
        <v>425</v>
      </c>
    </row>
    <row r="7" spans="1:11" ht="20.25" customHeight="1">
      <c r="A7" s="3"/>
      <c r="B7" s="1" t="s">
        <v>36</v>
      </c>
      <c r="C7" s="100">
        <v>51.24</v>
      </c>
      <c r="D7" s="58">
        <v>149232</v>
      </c>
      <c r="E7" s="59">
        <v>2912.4</v>
      </c>
      <c r="F7" s="18"/>
      <c r="G7" s="3"/>
      <c r="H7" s="1" t="s">
        <v>36</v>
      </c>
      <c r="I7" s="60">
        <v>65547</v>
      </c>
      <c r="J7" s="61">
        <v>4249</v>
      </c>
      <c r="K7" s="60">
        <v>122</v>
      </c>
    </row>
    <row r="8" spans="1:11" ht="20.25" customHeight="1">
      <c r="A8" s="3"/>
      <c r="B8" s="1" t="s">
        <v>37</v>
      </c>
      <c r="C8" s="100">
        <v>160.53</v>
      </c>
      <c r="D8" s="58">
        <v>93108</v>
      </c>
      <c r="E8" s="59">
        <v>580</v>
      </c>
      <c r="F8" s="18"/>
      <c r="G8" s="3"/>
      <c r="H8" s="1" t="s">
        <v>37</v>
      </c>
      <c r="I8" s="60">
        <v>37471</v>
      </c>
      <c r="J8" s="61">
        <v>3005</v>
      </c>
      <c r="K8" s="60">
        <v>76</v>
      </c>
    </row>
    <row r="9" spans="1:11" ht="20.25" customHeight="1">
      <c r="A9" s="3"/>
      <c r="B9" s="1" t="s">
        <v>38</v>
      </c>
      <c r="C9" s="100">
        <v>127.48</v>
      </c>
      <c r="D9" s="58">
        <v>167828</v>
      </c>
      <c r="E9" s="59">
        <v>1316.5</v>
      </c>
      <c r="F9" s="18"/>
      <c r="G9" s="3"/>
      <c r="H9" s="1" t="s">
        <v>38</v>
      </c>
      <c r="I9" s="60">
        <v>69279</v>
      </c>
      <c r="J9" s="61">
        <v>6652</v>
      </c>
      <c r="K9" s="60">
        <v>117</v>
      </c>
    </row>
    <row r="10" spans="1:11" ht="20.25" customHeight="1">
      <c r="A10" s="193" t="s">
        <v>1</v>
      </c>
      <c r="B10" s="194"/>
      <c r="C10" s="101">
        <v>356.07</v>
      </c>
      <c r="D10" s="62">
        <v>474592</v>
      </c>
      <c r="E10" s="63">
        <v>1334.5</v>
      </c>
      <c r="F10" s="18"/>
      <c r="G10" s="193" t="s">
        <v>1</v>
      </c>
      <c r="H10" s="194"/>
      <c r="I10" s="64">
        <v>199082</v>
      </c>
      <c r="J10" s="65">
        <v>17484</v>
      </c>
      <c r="K10" s="64">
        <v>382</v>
      </c>
    </row>
    <row r="11" spans="1:11" ht="20.25" customHeight="1">
      <c r="A11" s="193" t="s">
        <v>2</v>
      </c>
      <c r="B11" s="194"/>
      <c r="C11" s="101">
        <v>506.33</v>
      </c>
      <c r="D11" s="62">
        <v>99937</v>
      </c>
      <c r="E11" s="63">
        <v>197.4</v>
      </c>
      <c r="F11" s="18"/>
      <c r="G11" s="193" t="s">
        <v>2</v>
      </c>
      <c r="H11" s="194"/>
      <c r="I11" s="64">
        <v>41213</v>
      </c>
      <c r="J11" s="65">
        <v>4756</v>
      </c>
      <c r="K11" s="64">
        <v>100</v>
      </c>
    </row>
    <row r="12" spans="1:11" ht="20.25" customHeight="1">
      <c r="A12" s="193" t="s">
        <v>3</v>
      </c>
      <c r="B12" s="194"/>
      <c r="C12" s="101">
        <v>103.58</v>
      </c>
      <c r="D12" s="62">
        <v>56531</v>
      </c>
      <c r="E12" s="63">
        <v>545.79999999999995</v>
      </c>
      <c r="F12" s="18"/>
      <c r="G12" s="193" t="s">
        <v>3</v>
      </c>
      <c r="H12" s="194"/>
      <c r="I12" s="64">
        <v>24090</v>
      </c>
      <c r="J12" s="65">
        <v>2107</v>
      </c>
      <c r="K12" s="64">
        <v>55</v>
      </c>
    </row>
    <row r="13" spans="1:11" ht="20.25" customHeight="1">
      <c r="A13" s="193" t="s">
        <v>4</v>
      </c>
      <c r="B13" s="194"/>
      <c r="C13" s="101">
        <v>136.07</v>
      </c>
      <c r="D13" s="62">
        <v>46088</v>
      </c>
      <c r="E13" s="63">
        <v>338.3</v>
      </c>
      <c r="F13" s="18"/>
      <c r="G13" s="193" t="s">
        <v>4</v>
      </c>
      <c r="H13" s="194"/>
      <c r="I13" s="64">
        <v>18466</v>
      </c>
      <c r="J13" s="65">
        <v>1860</v>
      </c>
      <c r="K13" s="64">
        <v>46</v>
      </c>
    </row>
    <row r="14" spans="1:11" ht="20.25" customHeight="1">
      <c r="A14" s="193" t="s">
        <v>5</v>
      </c>
      <c r="B14" s="194"/>
      <c r="C14" s="101">
        <v>243.54</v>
      </c>
      <c r="D14" s="62">
        <v>38384</v>
      </c>
      <c r="E14" s="63">
        <v>157.6</v>
      </c>
      <c r="F14" s="18"/>
      <c r="G14" s="193" t="s">
        <v>5</v>
      </c>
      <c r="H14" s="194"/>
      <c r="I14" s="64">
        <v>14732</v>
      </c>
      <c r="J14" s="65">
        <v>1577</v>
      </c>
      <c r="K14" s="64">
        <v>31</v>
      </c>
    </row>
    <row r="15" spans="1:11" ht="20.25" customHeight="1">
      <c r="A15" s="193" t="s">
        <v>6</v>
      </c>
      <c r="B15" s="194"/>
      <c r="C15" s="101">
        <v>211.9</v>
      </c>
      <c r="D15" s="62">
        <v>69030</v>
      </c>
      <c r="E15" s="63">
        <v>325.8</v>
      </c>
      <c r="F15" s="18"/>
      <c r="G15" s="193" t="s">
        <v>6</v>
      </c>
      <c r="H15" s="194"/>
      <c r="I15" s="64">
        <v>27110</v>
      </c>
      <c r="J15" s="65">
        <v>2243</v>
      </c>
      <c r="K15" s="64">
        <v>49</v>
      </c>
    </row>
    <row r="16" spans="1:11" ht="20.25" customHeight="1">
      <c r="A16" s="193" t="s">
        <v>7</v>
      </c>
      <c r="B16" s="194"/>
      <c r="C16" s="101">
        <v>546.99</v>
      </c>
      <c r="D16" s="62">
        <v>29072</v>
      </c>
      <c r="E16" s="63">
        <v>53.1</v>
      </c>
      <c r="F16" s="18"/>
      <c r="G16" s="193" t="s">
        <v>7</v>
      </c>
      <c r="H16" s="194"/>
      <c r="I16" s="64">
        <v>12886</v>
      </c>
      <c r="J16" s="65">
        <v>1488</v>
      </c>
      <c r="K16" s="64">
        <v>36</v>
      </c>
    </row>
    <row r="17" spans="1:11" ht="20.25" customHeight="1">
      <c r="A17" s="193" t="s">
        <v>8</v>
      </c>
      <c r="B17" s="194"/>
      <c r="C17" s="101">
        <v>793.29</v>
      </c>
      <c r="D17" s="62">
        <v>28079</v>
      </c>
      <c r="E17" s="63">
        <v>35.4</v>
      </c>
      <c r="F17" s="18"/>
      <c r="G17" s="193" t="s">
        <v>8</v>
      </c>
      <c r="H17" s="194"/>
      <c r="I17" s="64">
        <v>11324</v>
      </c>
      <c r="J17" s="65">
        <v>1429</v>
      </c>
      <c r="K17" s="64">
        <v>33</v>
      </c>
    </row>
    <row r="18" spans="1:11" ht="20.25" customHeight="1">
      <c r="A18" s="193" t="s">
        <v>12</v>
      </c>
      <c r="B18" s="194"/>
      <c r="C18" s="101">
        <v>258.14</v>
      </c>
      <c r="D18" s="62">
        <v>32320</v>
      </c>
      <c r="E18" s="63">
        <v>125.2</v>
      </c>
      <c r="F18" s="18"/>
      <c r="G18" s="193" t="s">
        <v>12</v>
      </c>
      <c r="H18" s="194"/>
      <c r="I18" s="64">
        <v>13486</v>
      </c>
      <c r="J18" s="65">
        <v>1694</v>
      </c>
      <c r="K18" s="64">
        <v>35</v>
      </c>
    </row>
    <row r="19" spans="1:11" ht="20.25" customHeight="1">
      <c r="A19" s="195" t="s">
        <v>13</v>
      </c>
      <c r="B19" s="196"/>
      <c r="C19" s="101">
        <v>125.46</v>
      </c>
      <c r="D19" s="62">
        <v>36048</v>
      </c>
      <c r="E19" s="63">
        <v>287.3</v>
      </c>
      <c r="F19" s="18"/>
      <c r="G19" s="195" t="s">
        <v>13</v>
      </c>
      <c r="H19" s="196"/>
      <c r="I19" s="64">
        <v>14068</v>
      </c>
      <c r="J19" s="65">
        <v>1236</v>
      </c>
      <c r="K19" s="64">
        <v>32</v>
      </c>
    </row>
    <row r="20" spans="1:11" ht="20.25" customHeight="1">
      <c r="A20" s="193" t="s">
        <v>14</v>
      </c>
      <c r="B20" s="194"/>
      <c r="C20" s="101">
        <v>209.36</v>
      </c>
      <c r="D20" s="62">
        <v>42661</v>
      </c>
      <c r="E20" s="63">
        <v>203.8</v>
      </c>
      <c r="F20" s="18"/>
      <c r="G20" s="193" t="s">
        <v>14</v>
      </c>
      <c r="H20" s="194"/>
      <c r="I20" s="64">
        <v>16439</v>
      </c>
      <c r="J20" s="65">
        <v>1287</v>
      </c>
      <c r="K20" s="64">
        <v>36</v>
      </c>
    </row>
    <row r="21" spans="1:11" ht="20.25" customHeight="1">
      <c r="A21" s="193" t="s">
        <v>15</v>
      </c>
      <c r="B21" s="194"/>
      <c r="C21" s="101">
        <v>828.53</v>
      </c>
      <c r="D21" s="62">
        <v>42725</v>
      </c>
      <c r="E21" s="63">
        <v>51.6</v>
      </c>
      <c r="F21" s="18"/>
      <c r="G21" s="193" t="s">
        <v>15</v>
      </c>
      <c r="H21" s="194"/>
      <c r="I21" s="64">
        <v>15845</v>
      </c>
      <c r="J21" s="65">
        <v>2304</v>
      </c>
      <c r="K21" s="64">
        <v>47</v>
      </c>
    </row>
    <row r="22" spans="1:11" ht="20.25" customHeight="1">
      <c r="A22" s="193" t="s">
        <v>16</v>
      </c>
      <c r="B22" s="194"/>
      <c r="C22" s="101">
        <v>429.29</v>
      </c>
      <c r="D22" s="62">
        <v>25939</v>
      </c>
      <c r="E22" s="63">
        <v>60.4</v>
      </c>
      <c r="F22" s="18"/>
      <c r="G22" s="193" t="s">
        <v>16</v>
      </c>
      <c r="H22" s="194"/>
      <c r="I22" s="64">
        <v>10793</v>
      </c>
      <c r="J22" s="65">
        <v>1219</v>
      </c>
      <c r="K22" s="64">
        <v>28</v>
      </c>
    </row>
    <row r="23" spans="1:11" ht="20.25" customHeight="1">
      <c r="A23" s="183" t="s">
        <v>17</v>
      </c>
      <c r="B23" s="184"/>
      <c r="C23" s="101">
        <v>66.459999999999994</v>
      </c>
      <c r="D23" s="62">
        <v>32772</v>
      </c>
      <c r="E23" s="63">
        <v>493.1</v>
      </c>
      <c r="F23" s="18"/>
      <c r="G23" s="183" t="s">
        <v>17</v>
      </c>
      <c r="H23" s="184"/>
      <c r="I23" s="64">
        <v>12615</v>
      </c>
      <c r="J23" s="65">
        <v>926</v>
      </c>
      <c r="K23" s="64">
        <v>19</v>
      </c>
    </row>
    <row r="24" spans="1:11" ht="20.25" customHeight="1">
      <c r="A24" s="183" t="s">
        <v>18</v>
      </c>
      <c r="B24" s="184"/>
      <c r="C24" s="101">
        <v>144.21</v>
      </c>
      <c r="D24" s="62">
        <v>13623</v>
      </c>
      <c r="E24" s="63">
        <v>94.5</v>
      </c>
      <c r="F24" s="18"/>
      <c r="G24" s="183" t="s">
        <v>18</v>
      </c>
      <c r="H24" s="184"/>
      <c r="I24" s="64">
        <v>5296</v>
      </c>
      <c r="J24" s="65">
        <v>515</v>
      </c>
      <c r="K24" s="64">
        <v>12</v>
      </c>
    </row>
    <row r="25" spans="1:11" ht="20.25" customHeight="1">
      <c r="A25" s="183" t="s">
        <v>19</v>
      </c>
      <c r="B25" s="184"/>
      <c r="C25" s="101">
        <v>7.62</v>
      </c>
      <c r="D25" s="58">
        <v>12368</v>
      </c>
      <c r="E25" s="63">
        <v>1623.1</v>
      </c>
      <c r="F25" s="18"/>
      <c r="G25" s="183" t="s">
        <v>19</v>
      </c>
      <c r="H25" s="184"/>
      <c r="I25" s="64">
        <v>4522</v>
      </c>
      <c r="J25" s="65">
        <v>479</v>
      </c>
      <c r="K25" s="64">
        <v>11</v>
      </c>
    </row>
    <row r="26" spans="1:11" ht="20.25" customHeight="1">
      <c r="A26" s="183" t="s">
        <v>20</v>
      </c>
      <c r="B26" s="184"/>
      <c r="C26" s="101">
        <v>12.23</v>
      </c>
      <c r="D26" s="58">
        <v>10950</v>
      </c>
      <c r="E26" s="63">
        <v>895.3</v>
      </c>
      <c r="F26" s="18"/>
      <c r="G26" s="183" t="s">
        <v>20</v>
      </c>
      <c r="H26" s="184"/>
      <c r="I26" s="64">
        <v>4138</v>
      </c>
      <c r="J26" s="65">
        <v>336</v>
      </c>
      <c r="K26" s="64">
        <v>6</v>
      </c>
    </row>
    <row r="27" spans="1:11" ht="20.25" customHeight="1">
      <c r="A27" s="183" t="s">
        <v>21</v>
      </c>
      <c r="B27" s="184"/>
      <c r="C27" s="101">
        <v>90.62</v>
      </c>
      <c r="D27" s="58">
        <v>13414</v>
      </c>
      <c r="E27" s="63">
        <v>148</v>
      </c>
      <c r="F27" s="18"/>
      <c r="G27" s="183" t="s">
        <v>21</v>
      </c>
      <c r="H27" s="184"/>
      <c r="I27" s="64">
        <v>5000</v>
      </c>
      <c r="J27" s="65">
        <v>550</v>
      </c>
      <c r="K27" s="64">
        <v>10</v>
      </c>
    </row>
    <row r="28" spans="1:11" ht="20.25" customHeight="1">
      <c r="A28" s="183" t="s">
        <v>22</v>
      </c>
      <c r="B28" s="184"/>
      <c r="C28" s="101">
        <v>67.11</v>
      </c>
      <c r="D28" s="58">
        <v>813</v>
      </c>
      <c r="E28" s="63">
        <v>12.1</v>
      </c>
      <c r="F28" s="18"/>
      <c r="G28" s="183" t="s">
        <v>22</v>
      </c>
      <c r="H28" s="184"/>
      <c r="I28" s="64">
        <v>331</v>
      </c>
      <c r="J28" s="65">
        <v>48</v>
      </c>
      <c r="K28" s="64">
        <v>1</v>
      </c>
    </row>
    <row r="29" spans="1:11" ht="20.25" customHeight="1">
      <c r="A29" s="183" t="s">
        <v>23</v>
      </c>
      <c r="B29" s="184"/>
      <c r="C29" s="101">
        <v>419.68</v>
      </c>
      <c r="D29" s="58">
        <v>12062</v>
      </c>
      <c r="E29" s="63">
        <v>28.7</v>
      </c>
      <c r="F29" s="18"/>
      <c r="G29" s="183" t="s">
        <v>23</v>
      </c>
      <c r="H29" s="184"/>
      <c r="I29" s="64">
        <v>4643</v>
      </c>
      <c r="J29" s="65">
        <v>493</v>
      </c>
      <c r="K29" s="64">
        <v>13</v>
      </c>
    </row>
    <row r="30" spans="1:11" ht="20.25" customHeight="1">
      <c r="A30" s="183" t="s">
        <v>24</v>
      </c>
      <c r="B30" s="184"/>
      <c r="C30" s="101">
        <v>54.05</v>
      </c>
      <c r="D30" s="58">
        <v>10888</v>
      </c>
      <c r="E30" s="63">
        <v>201.4</v>
      </c>
      <c r="F30" s="18"/>
      <c r="G30" s="183" t="s">
        <v>24</v>
      </c>
      <c r="H30" s="184"/>
      <c r="I30" s="64">
        <v>4089</v>
      </c>
      <c r="J30" s="65">
        <v>448</v>
      </c>
      <c r="K30" s="64">
        <v>8</v>
      </c>
    </row>
    <row r="31" spans="1:11" ht="20.25" customHeight="1">
      <c r="A31" s="183" t="s">
        <v>25</v>
      </c>
      <c r="B31" s="184"/>
      <c r="C31" s="101">
        <v>69.52</v>
      </c>
      <c r="D31" s="58">
        <v>5578</v>
      </c>
      <c r="E31" s="63">
        <v>80.2</v>
      </c>
      <c r="F31" s="18"/>
      <c r="G31" s="183" t="s">
        <v>25</v>
      </c>
      <c r="H31" s="184"/>
      <c r="I31" s="64">
        <v>1942</v>
      </c>
      <c r="J31" s="65">
        <v>239</v>
      </c>
      <c r="K31" s="64">
        <v>5</v>
      </c>
    </row>
    <row r="32" spans="1:11" ht="20.25" customHeight="1">
      <c r="A32" s="191" t="s">
        <v>26</v>
      </c>
      <c r="B32" s="192"/>
      <c r="C32" s="101">
        <v>57.97</v>
      </c>
      <c r="D32" s="58">
        <v>1398</v>
      </c>
      <c r="E32" s="63">
        <v>24.1</v>
      </c>
      <c r="F32" s="18"/>
      <c r="G32" s="191" t="s">
        <v>26</v>
      </c>
      <c r="H32" s="192"/>
      <c r="I32" s="64">
        <v>575</v>
      </c>
      <c r="J32" s="65">
        <v>82</v>
      </c>
      <c r="K32" s="64">
        <v>1</v>
      </c>
    </row>
    <row r="33" spans="1:11" ht="20.25" customHeight="1">
      <c r="A33" s="191" t="s">
        <v>27</v>
      </c>
      <c r="B33" s="192"/>
      <c r="C33" s="101">
        <v>78.650000000000006</v>
      </c>
      <c r="D33" s="58">
        <v>4530</v>
      </c>
      <c r="E33" s="63">
        <v>57.6</v>
      </c>
      <c r="F33" s="18"/>
      <c r="G33" s="191" t="s">
        <v>27</v>
      </c>
      <c r="H33" s="192"/>
      <c r="I33" s="64">
        <v>1793</v>
      </c>
      <c r="J33" s="65">
        <v>163</v>
      </c>
      <c r="K33" s="64">
        <v>4</v>
      </c>
    </row>
    <row r="34" spans="1:11" ht="20.25" customHeight="1">
      <c r="A34" s="183" t="s">
        <v>28</v>
      </c>
      <c r="B34" s="184"/>
      <c r="C34" s="101">
        <v>232.17</v>
      </c>
      <c r="D34" s="58">
        <v>13053</v>
      </c>
      <c r="E34" s="63">
        <v>56.2</v>
      </c>
      <c r="F34" s="18"/>
      <c r="G34" s="183" t="s">
        <v>28</v>
      </c>
      <c r="H34" s="184"/>
      <c r="I34" s="64">
        <v>5028</v>
      </c>
      <c r="J34" s="65">
        <v>522</v>
      </c>
      <c r="K34" s="64">
        <v>12</v>
      </c>
    </row>
    <row r="35" spans="1:11" ht="20.25" customHeight="1" thickBot="1">
      <c r="A35" s="185" t="s">
        <v>9</v>
      </c>
      <c r="B35" s="186"/>
      <c r="C35" s="102">
        <v>268.77999999999997</v>
      </c>
      <c r="D35" s="66">
        <v>10886</v>
      </c>
      <c r="E35" s="59">
        <v>40.5</v>
      </c>
      <c r="F35" s="18"/>
      <c r="G35" s="187" t="s">
        <v>9</v>
      </c>
      <c r="H35" s="188"/>
      <c r="I35" s="67">
        <v>4283</v>
      </c>
      <c r="J35" s="68">
        <v>478</v>
      </c>
      <c r="K35" s="69">
        <v>15</v>
      </c>
    </row>
    <row r="36" spans="1:11" ht="12.75" customHeight="1">
      <c r="A36" s="10"/>
      <c r="B36" s="11"/>
      <c r="C36" s="95"/>
      <c r="D36" s="70"/>
      <c r="E36" s="71"/>
      <c r="F36" s="19"/>
      <c r="G36" s="10"/>
      <c r="H36" s="11"/>
      <c r="I36" s="72"/>
      <c r="J36" s="73"/>
      <c r="K36" s="72"/>
    </row>
    <row r="37" spans="1:11" s="12" customFormat="1" ht="33.75" customHeight="1">
      <c r="A37" s="189" t="s">
        <v>29</v>
      </c>
      <c r="B37" s="190"/>
      <c r="C37" s="75">
        <v>45200</v>
      </c>
      <c r="D37" s="74">
        <v>44105</v>
      </c>
      <c r="E37" s="44">
        <v>44105</v>
      </c>
      <c r="F37" s="20"/>
      <c r="G37" s="189" t="s">
        <v>29</v>
      </c>
      <c r="H37" s="190"/>
      <c r="I37" s="75">
        <v>44105</v>
      </c>
      <c r="J37" s="76" t="s">
        <v>172</v>
      </c>
      <c r="K37" s="75">
        <v>44835</v>
      </c>
    </row>
    <row r="38" spans="1:11" s="12" customFormat="1" ht="65.25" customHeight="1">
      <c r="A38" s="174" t="s">
        <v>30</v>
      </c>
      <c r="B38" s="175"/>
      <c r="C38" s="103" t="s">
        <v>48</v>
      </c>
      <c r="D38" s="77" t="s">
        <v>87</v>
      </c>
      <c r="E38" s="78" t="s">
        <v>125</v>
      </c>
      <c r="F38" s="21"/>
      <c r="G38" s="174" t="s">
        <v>30</v>
      </c>
      <c r="H38" s="175"/>
      <c r="I38" s="77" t="s">
        <v>87</v>
      </c>
      <c r="J38" s="79" t="s">
        <v>173</v>
      </c>
      <c r="K38" s="80" t="s">
        <v>81</v>
      </c>
    </row>
    <row r="39" spans="1:11" s="12" customFormat="1" ht="21" customHeight="1">
      <c r="A39" s="176" t="s">
        <v>32</v>
      </c>
      <c r="B39" s="177"/>
      <c r="C39" s="84" t="s">
        <v>33</v>
      </c>
      <c r="D39" s="81" t="s">
        <v>34</v>
      </c>
      <c r="E39" s="82" t="s">
        <v>34</v>
      </c>
      <c r="F39" s="22"/>
      <c r="G39" s="176" t="s">
        <v>32</v>
      </c>
      <c r="H39" s="177"/>
      <c r="I39" s="81" t="s">
        <v>34</v>
      </c>
      <c r="J39" s="83" t="s">
        <v>39</v>
      </c>
      <c r="K39" s="84" t="s">
        <v>33</v>
      </c>
    </row>
    <row r="40" spans="1:11" s="12" customFormat="1" ht="72" customHeight="1" thickBot="1">
      <c r="A40" s="178" t="s">
        <v>126</v>
      </c>
      <c r="B40" s="179"/>
      <c r="C40" s="104" t="s">
        <v>45</v>
      </c>
      <c r="D40" s="85"/>
      <c r="E40" s="86"/>
      <c r="F40" s="23"/>
      <c r="G40" s="178" t="s">
        <v>126</v>
      </c>
      <c r="H40" s="179"/>
      <c r="I40" s="85"/>
      <c r="J40" s="133" t="s">
        <v>174</v>
      </c>
      <c r="K40" s="85"/>
    </row>
    <row r="41" spans="1:11" ht="13.5" customHeight="1">
      <c r="C41" s="172" t="s">
        <v>92</v>
      </c>
      <c r="D41" s="172"/>
      <c r="E41" s="172"/>
      <c r="F41" s="13"/>
      <c r="G41" s="180" t="s">
        <v>175</v>
      </c>
      <c r="H41" s="181"/>
      <c r="I41" s="181"/>
      <c r="J41" s="181"/>
      <c r="K41" s="181"/>
    </row>
    <row r="42" spans="1:11">
      <c r="C42" s="173"/>
      <c r="D42" s="173"/>
      <c r="E42" s="173"/>
      <c r="F42" s="13"/>
      <c r="G42" s="182"/>
      <c r="H42" s="182"/>
      <c r="I42" s="182"/>
      <c r="J42" s="182"/>
      <c r="K42" s="182"/>
    </row>
    <row r="43" spans="1:11">
      <c r="C43" s="173"/>
      <c r="D43" s="173"/>
      <c r="E43" s="173"/>
      <c r="F43" s="24"/>
    </row>
    <row r="44" spans="1:11">
      <c r="C44" s="29"/>
      <c r="D44" s="32"/>
      <c r="E44" s="36"/>
      <c r="F44" s="24"/>
    </row>
    <row r="45" spans="1:11">
      <c r="C45" s="30">
        <f>SUM(C6:C35)+7.05</f>
        <v>7114.62</v>
      </c>
      <c r="D45" s="33">
        <f>SUM(D6:D35)</f>
        <v>1888432</v>
      </c>
      <c r="I45" s="33">
        <f>SUM(I6:I35)</f>
        <v>801409</v>
      </c>
      <c r="J45" s="7">
        <f>SUM(J6:J35)</f>
        <v>78646</v>
      </c>
      <c r="K45" s="33">
        <f>SUM(K6:K35)</f>
        <v>1767</v>
      </c>
    </row>
  </sheetData>
  <mergeCells count="68">
    <mergeCell ref="A2:B3"/>
    <mergeCell ref="G2:H3"/>
    <mergeCell ref="A4:B4"/>
    <mergeCell ref="G4:H4"/>
    <mergeCell ref="A5:B5"/>
    <mergeCell ref="G5:H5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7:B37"/>
    <mergeCell ref="G37:H37"/>
    <mergeCell ref="C41:E43"/>
    <mergeCell ref="A38:B38"/>
    <mergeCell ref="G38:H38"/>
    <mergeCell ref="A39:B39"/>
    <mergeCell ref="G39:H39"/>
    <mergeCell ref="A40:B40"/>
    <mergeCell ref="G40:H40"/>
    <mergeCell ref="G41:K42"/>
  </mergeCells>
  <phoneticPr fontId="13"/>
  <pageMargins left="0.25" right="0.25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8"/>
  <sheetViews>
    <sheetView workbookViewId="0">
      <selection activeCell="Q13" sqref="Q13"/>
    </sheetView>
  </sheetViews>
  <sheetFormatPr defaultRowHeight="13.5"/>
  <cols>
    <col min="1" max="1" width="4" customWidth="1"/>
    <col min="2" max="2" width="13.875" customWidth="1"/>
    <col min="3" max="4" width="9.125" bestFit="1" customWidth="1"/>
    <col min="5" max="5" width="9.625" bestFit="1" customWidth="1"/>
    <col min="6" max="6" width="9.125" bestFit="1" customWidth="1"/>
    <col min="9" max="10" width="9.625" bestFit="1" customWidth="1"/>
  </cols>
  <sheetData>
    <row r="1" spans="1:10" ht="18.75">
      <c r="A1" s="105"/>
      <c r="B1" s="207" t="s">
        <v>128</v>
      </c>
      <c r="C1" s="208"/>
      <c r="D1" s="208"/>
      <c r="E1" s="208"/>
      <c r="F1" s="208"/>
      <c r="G1" s="208"/>
      <c r="H1" s="208"/>
      <c r="I1" s="208"/>
      <c r="J1" s="208"/>
    </row>
    <row r="2" spans="1:10" ht="24.75" thickBot="1">
      <c r="A2" s="105"/>
      <c r="B2" s="106"/>
      <c r="C2" s="106"/>
      <c r="D2" s="106"/>
      <c r="E2" s="107"/>
      <c r="F2" s="107"/>
      <c r="G2" s="106"/>
      <c r="H2" s="108"/>
      <c r="I2" s="106"/>
      <c r="J2" s="107"/>
    </row>
    <row r="3" spans="1:10">
      <c r="A3" s="105"/>
      <c r="B3" s="209" t="s">
        <v>129</v>
      </c>
      <c r="C3" s="212" t="s">
        <v>130</v>
      </c>
      <c r="D3" s="213"/>
      <c r="E3" s="214"/>
      <c r="F3" s="215"/>
      <c r="G3" s="216" t="s">
        <v>131</v>
      </c>
      <c r="H3" s="217"/>
      <c r="I3" s="218" t="s">
        <v>132</v>
      </c>
      <c r="J3" s="219"/>
    </row>
    <row r="4" spans="1:10">
      <c r="A4" s="105"/>
      <c r="B4" s="210"/>
      <c r="C4" s="220" t="s">
        <v>133</v>
      </c>
      <c r="D4" s="221"/>
      <c r="E4" s="222" t="s">
        <v>134</v>
      </c>
      <c r="F4" s="223"/>
      <c r="G4" s="224" t="s">
        <v>135</v>
      </c>
      <c r="H4" s="226" t="s">
        <v>134</v>
      </c>
      <c r="I4" s="228" t="s">
        <v>136</v>
      </c>
      <c r="J4" s="205" t="s">
        <v>137</v>
      </c>
    </row>
    <row r="5" spans="1:10" ht="14.25" thickBot="1">
      <c r="A5" s="105"/>
      <c r="B5" s="211"/>
      <c r="C5" s="109"/>
      <c r="D5" s="110" t="s">
        <v>138</v>
      </c>
      <c r="E5" s="111"/>
      <c r="F5" s="112" t="s">
        <v>138</v>
      </c>
      <c r="G5" s="225"/>
      <c r="H5" s="227"/>
      <c r="I5" s="229"/>
      <c r="J5" s="206"/>
    </row>
    <row r="6" spans="1:10" ht="15">
      <c r="A6" s="113"/>
      <c r="B6" s="114" t="s">
        <v>139</v>
      </c>
      <c r="C6" s="134">
        <f>SUM(C8:C37)</f>
        <v>78646</v>
      </c>
      <c r="D6" s="135">
        <f>SUM(D7,D12:D37)</f>
        <v>99.999999999999972</v>
      </c>
      <c r="E6" s="136">
        <f>SUM(E8:E37)</f>
        <v>838870</v>
      </c>
      <c r="F6" s="137">
        <f>SUM(F7,F12:F37)</f>
        <v>99.999999999999972</v>
      </c>
      <c r="G6" s="115">
        <v>79870</v>
      </c>
      <c r="H6" s="116">
        <v>820656</v>
      </c>
      <c r="I6" s="138">
        <f t="shared" ref="I6:I37" si="0">(C6-G6)/G6*100</f>
        <v>-1.5324902967321898</v>
      </c>
      <c r="J6" s="139">
        <f t="shared" ref="J6:J37" si="1">(E6-H6)/H6*100</f>
        <v>2.2194439570294984</v>
      </c>
    </row>
    <row r="7" spans="1:10" ht="15">
      <c r="A7" s="113"/>
      <c r="B7" s="117" t="s">
        <v>140</v>
      </c>
      <c r="C7" s="140">
        <f>SUM(C8:C11)</f>
        <v>32683</v>
      </c>
      <c r="D7" s="141">
        <f>C7/$C$6*100</f>
        <v>41.557103984945201</v>
      </c>
      <c r="E7" s="142">
        <f>SUM(E8:E11)</f>
        <v>353376</v>
      </c>
      <c r="F7" s="143">
        <f>E7/$E$6*100</f>
        <v>42.12523990606411</v>
      </c>
      <c r="G7" s="118">
        <v>31798</v>
      </c>
      <c r="H7" s="119">
        <v>341398</v>
      </c>
      <c r="I7" s="144">
        <f t="shared" si="0"/>
        <v>2.7831939115667654</v>
      </c>
      <c r="J7" s="145">
        <f t="shared" si="1"/>
        <v>3.5085149883713438</v>
      </c>
    </row>
    <row r="8" spans="1:10" ht="15">
      <c r="A8" s="113"/>
      <c r="B8" s="120" t="s">
        <v>141</v>
      </c>
      <c r="C8" s="146">
        <v>18777</v>
      </c>
      <c r="D8" s="147">
        <f t="shared" ref="D8:D37" si="2">C8/$C$6*100</f>
        <v>23.875340131729523</v>
      </c>
      <c r="E8" s="148">
        <v>201170</v>
      </c>
      <c r="F8" s="149">
        <f t="shared" ref="F8:F37" si="3">E8/$E$6*100</f>
        <v>23.981069772431962</v>
      </c>
      <c r="G8" s="121">
        <v>18078</v>
      </c>
      <c r="H8" s="122">
        <v>194559</v>
      </c>
      <c r="I8" s="150">
        <f t="shared" si="0"/>
        <v>3.866578161301029</v>
      </c>
      <c r="J8" s="151">
        <f t="shared" si="1"/>
        <v>3.3979409844828563</v>
      </c>
    </row>
    <row r="9" spans="1:10" ht="15">
      <c r="A9" s="113"/>
      <c r="B9" s="120" t="s">
        <v>142</v>
      </c>
      <c r="C9" s="146">
        <v>4249</v>
      </c>
      <c r="D9" s="147">
        <f t="shared" si="2"/>
        <v>5.4026905373445562</v>
      </c>
      <c r="E9" s="148">
        <v>47598</v>
      </c>
      <c r="F9" s="149">
        <f t="shared" si="3"/>
        <v>5.6740615351603942</v>
      </c>
      <c r="G9" s="121">
        <v>4215</v>
      </c>
      <c r="H9" s="122">
        <v>47019</v>
      </c>
      <c r="I9" s="150">
        <f t="shared" si="0"/>
        <v>0.80664294187425856</v>
      </c>
      <c r="J9" s="151">
        <f t="shared" si="1"/>
        <v>1.2314170867096279</v>
      </c>
    </row>
    <row r="10" spans="1:10" ht="15">
      <c r="A10" s="113"/>
      <c r="B10" s="120" t="s">
        <v>143</v>
      </c>
      <c r="C10" s="146">
        <v>3005</v>
      </c>
      <c r="D10" s="147">
        <f t="shared" si="2"/>
        <v>3.8209190550059757</v>
      </c>
      <c r="E10" s="148">
        <v>35083</v>
      </c>
      <c r="F10" s="149">
        <f t="shared" si="3"/>
        <v>4.1821736383468231</v>
      </c>
      <c r="G10" s="121">
        <v>3093</v>
      </c>
      <c r="H10" s="122">
        <v>32855</v>
      </c>
      <c r="I10" s="150">
        <f t="shared" si="0"/>
        <v>-2.8451341739411573</v>
      </c>
      <c r="J10" s="151">
        <f t="shared" si="1"/>
        <v>6.7813118246842192</v>
      </c>
    </row>
    <row r="11" spans="1:10" ht="15">
      <c r="A11" s="113"/>
      <c r="B11" s="123" t="s">
        <v>144</v>
      </c>
      <c r="C11" s="152">
        <v>6652</v>
      </c>
      <c r="D11" s="153">
        <f t="shared" si="2"/>
        <v>8.4581542608651432</v>
      </c>
      <c r="E11" s="154">
        <v>69525</v>
      </c>
      <c r="F11" s="155">
        <f t="shared" si="3"/>
        <v>8.2879349601249306</v>
      </c>
      <c r="G11" s="124">
        <v>6412</v>
      </c>
      <c r="H11" s="125">
        <v>66965</v>
      </c>
      <c r="I11" s="156">
        <f t="shared" si="0"/>
        <v>3.7429819089207736</v>
      </c>
      <c r="J11" s="157">
        <f t="shared" si="1"/>
        <v>3.822892555812738</v>
      </c>
    </row>
    <row r="12" spans="1:10" ht="15">
      <c r="A12" s="113"/>
      <c r="B12" s="126" t="s">
        <v>145</v>
      </c>
      <c r="C12" s="158">
        <v>17484</v>
      </c>
      <c r="D12" s="159">
        <f t="shared" si="2"/>
        <v>22.231264145665385</v>
      </c>
      <c r="E12" s="160">
        <v>205199</v>
      </c>
      <c r="F12" s="161">
        <f t="shared" si="3"/>
        <v>24.461358732580734</v>
      </c>
      <c r="G12" s="127">
        <v>18363</v>
      </c>
      <c r="H12" s="128">
        <v>205279</v>
      </c>
      <c r="I12" s="162">
        <f t="shared" si="0"/>
        <v>-4.7867995425584056</v>
      </c>
      <c r="J12" s="163">
        <f t="shared" si="1"/>
        <v>-3.8971351185459788E-2</v>
      </c>
    </row>
    <row r="13" spans="1:10" ht="15">
      <c r="A13" s="113"/>
      <c r="B13" s="126" t="s">
        <v>146</v>
      </c>
      <c r="C13" s="158">
        <v>4756</v>
      </c>
      <c r="D13" s="159">
        <f t="shared" si="2"/>
        <v>6.0473514228314222</v>
      </c>
      <c r="E13" s="160">
        <v>44528</v>
      </c>
      <c r="F13" s="161">
        <f t="shared" si="3"/>
        <v>5.3080930299092826</v>
      </c>
      <c r="G13" s="127">
        <v>5055</v>
      </c>
      <c r="H13" s="128">
        <v>44629</v>
      </c>
      <c r="I13" s="162">
        <f t="shared" si="0"/>
        <v>-5.9149357072205735</v>
      </c>
      <c r="J13" s="163">
        <f t="shared" si="1"/>
        <v>-0.22631024670057587</v>
      </c>
    </row>
    <row r="14" spans="1:10" ht="15">
      <c r="A14" s="113"/>
      <c r="B14" s="126" t="s">
        <v>147</v>
      </c>
      <c r="C14" s="158">
        <v>2107</v>
      </c>
      <c r="D14" s="159">
        <f t="shared" si="2"/>
        <v>2.6790936601988657</v>
      </c>
      <c r="E14" s="160">
        <v>23626</v>
      </c>
      <c r="F14" s="161">
        <f t="shared" si="3"/>
        <v>2.8164077866653954</v>
      </c>
      <c r="G14" s="127">
        <v>2326</v>
      </c>
      <c r="H14" s="128">
        <v>23010</v>
      </c>
      <c r="I14" s="162">
        <f t="shared" si="0"/>
        <v>-9.4153052450558903</v>
      </c>
      <c r="J14" s="163">
        <f t="shared" si="1"/>
        <v>2.67709691438505</v>
      </c>
    </row>
    <row r="15" spans="1:10" ht="15">
      <c r="A15" s="113"/>
      <c r="B15" s="126" t="s">
        <v>148</v>
      </c>
      <c r="C15" s="158">
        <v>1860</v>
      </c>
      <c r="D15" s="159">
        <f t="shared" si="2"/>
        <v>2.365028100602701</v>
      </c>
      <c r="E15" s="160">
        <v>18958</v>
      </c>
      <c r="F15" s="161">
        <f t="shared" si="3"/>
        <v>2.2599449259122393</v>
      </c>
      <c r="G15" s="127">
        <v>1940</v>
      </c>
      <c r="H15" s="128">
        <v>18471</v>
      </c>
      <c r="I15" s="162">
        <f t="shared" si="0"/>
        <v>-4.1237113402061851</v>
      </c>
      <c r="J15" s="163">
        <f t="shared" si="1"/>
        <v>2.636565426885388</v>
      </c>
    </row>
    <row r="16" spans="1:10" ht="15">
      <c r="A16" s="113"/>
      <c r="B16" s="126" t="s">
        <v>149</v>
      </c>
      <c r="C16" s="158">
        <v>1577</v>
      </c>
      <c r="D16" s="159">
        <f t="shared" si="2"/>
        <v>2.0051878035755153</v>
      </c>
      <c r="E16" s="160">
        <v>14639</v>
      </c>
      <c r="F16" s="161">
        <f t="shared" si="3"/>
        <v>1.7450856509351866</v>
      </c>
      <c r="G16" s="127">
        <v>1691</v>
      </c>
      <c r="H16" s="128">
        <v>14990</v>
      </c>
      <c r="I16" s="162">
        <f t="shared" si="0"/>
        <v>-6.7415730337078648</v>
      </c>
      <c r="J16" s="163">
        <f t="shared" si="1"/>
        <v>-2.3415610406937959</v>
      </c>
    </row>
    <row r="17" spans="1:10" ht="15">
      <c r="A17" s="113"/>
      <c r="B17" s="126" t="s">
        <v>150</v>
      </c>
      <c r="C17" s="158">
        <v>2243</v>
      </c>
      <c r="D17" s="159">
        <f t="shared" si="2"/>
        <v>2.8520204460493859</v>
      </c>
      <c r="E17" s="160">
        <v>25397</v>
      </c>
      <c r="F17" s="161">
        <f t="shared" si="3"/>
        <v>3.0275251230822415</v>
      </c>
      <c r="G17" s="127">
        <v>2052</v>
      </c>
      <c r="H17" s="128">
        <v>23110</v>
      </c>
      <c r="I17" s="162">
        <f t="shared" si="0"/>
        <v>9.3079922027290447</v>
      </c>
      <c r="J17" s="163">
        <f t="shared" si="1"/>
        <v>9.8961488533102546</v>
      </c>
    </row>
    <row r="18" spans="1:10" ht="15">
      <c r="A18" s="113"/>
      <c r="B18" s="126" t="s">
        <v>151</v>
      </c>
      <c r="C18" s="158">
        <v>1488</v>
      </c>
      <c r="D18" s="159">
        <f t="shared" si="2"/>
        <v>1.8920224804821604</v>
      </c>
      <c r="E18" s="160">
        <v>13196</v>
      </c>
      <c r="F18" s="161">
        <f t="shared" si="3"/>
        <v>1.5730685326689475</v>
      </c>
      <c r="G18" s="127">
        <v>1593</v>
      </c>
      <c r="H18" s="128">
        <v>13700</v>
      </c>
      <c r="I18" s="162">
        <f t="shared" si="0"/>
        <v>-6.5913370998116756</v>
      </c>
      <c r="J18" s="163">
        <f t="shared" si="1"/>
        <v>-3.6788321167883211</v>
      </c>
    </row>
    <row r="19" spans="1:10" ht="15">
      <c r="A19" s="113"/>
      <c r="B19" s="126" t="s">
        <v>152</v>
      </c>
      <c r="C19" s="158">
        <v>1429</v>
      </c>
      <c r="D19" s="159">
        <f t="shared" si="2"/>
        <v>1.8170027719146558</v>
      </c>
      <c r="E19" s="160">
        <v>10736</v>
      </c>
      <c r="F19" s="161">
        <f t="shared" si="3"/>
        <v>1.2798168965393923</v>
      </c>
      <c r="G19" s="127">
        <v>1540</v>
      </c>
      <c r="H19" s="128">
        <v>11325</v>
      </c>
      <c r="I19" s="162">
        <f t="shared" si="0"/>
        <v>-7.2077922077922079</v>
      </c>
      <c r="J19" s="163">
        <f t="shared" si="1"/>
        <v>-5.2008830022075054</v>
      </c>
    </row>
    <row r="20" spans="1:10" ht="15">
      <c r="A20" s="113"/>
      <c r="B20" s="126" t="s">
        <v>153</v>
      </c>
      <c r="C20" s="158">
        <v>1694</v>
      </c>
      <c r="D20" s="159">
        <f t="shared" si="2"/>
        <v>2.1539557002263305</v>
      </c>
      <c r="E20" s="160">
        <v>15704</v>
      </c>
      <c r="F20" s="161">
        <f t="shared" si="3"/>
        <v>1.8720421519424941</v>
      </c>
      <c r="G20" s="127">
        <v>1750</v>
      </c>
      <c r="H20" s="128">
        <v>16271</v>
      </c>
      <c r="I20" s="162">
        <f t="shared" si="0"/>
        <v>-3.2</v>
      </c>
      <c r="J20" s="163">
        <f t="shared" si="1"/>
        <v>-3.4847274291684589</v>
      </c>
    </row>
    <row r="21" spans="1:10" ht="15">
      <c r="A21" s="113"/>
      <c r="B21" s="126" t="s">
        <v>154</v>
      </c>
      <c r="C21" s="158">
        <v>1236</v>
      </c>
      <c r="D21" s="159">
        <f t="shared" si="2"/>
        <v>1.5715993184650205</v>
      </c>
      <c r="E21" s="160">
        <v>16550</v>
      </c>
      <c r="F21" s="161">
        <f t="shared" si="3"/>
        <v>1.9728921048553412</v>
      </c>
      <c r="G21" s="127">
        <v>1236</v>
      </c>
      <c r="H21" s="128">
        <v>13852</v>
      </c>
      <c r="I21" s="162">
        <f t="shared" si="0"/>
        <v>0</v>
      </c>
      <c r="J21" s="163">
        <f t="shared" si="1"/>
        <v>19.477331793242854</v>
      </c>
    </row>
    <row r="22" spans="1:10" ht="15">
      <c r="A22" s="113"/>
      <c r="B22" s="126" t="s">
        <v>155</v>
      </c>
      <c r="C22" s="158">
        <v>1287</v>
      </c>
      <c r="D22" s="159">
        <f t="shared" si="2"/>
        <v>1.6364468631589655</v>
      </c>
      <c r="E22" s="160">
        <v>13524</v>
      </c>
      <c r="F22" s="161">
        <f t="shared" si="3"/>
        <v>1.6121687508195548</v>
      </c>
      <c r="G22" s="127">
        <v>1311</v>
      </c>
      <c r="H22" s="128">
        <v>12305</v>
      </c>
      <c r="I22" s="162">
        <f t="shared" si="0"/>
        <v>-1.8306636155606408</v>
      </c>
      <c r="J22" s="163">
        <f t="shared" si="1"/>
        <v>9.9065420560747661</v>
      </c>
    </row>
    <row r="23" spans="1:10" ht="15">
      <c r="A23" s="113"/>
      <c r="B23" s="126" t="s">
        <v>156</v>
      </c>
      <c r="C23" s="158">
        <v>2304</v>
      </c>
      <c r="D23" s="159">
        <f t="shared" si="2"/>
        <v>2.9295831955852809</v>
      </c>
      <c r="E23" s="160">
        <v>16787</v>
      </c>
      <c r="F23" s="161">
        <f t="shared" si="3"/>
        <v>2.0011443966287983</v>
      </c>
      <c r="G23" s="127">
        <v>2458</v>
      </c>
      <c r="H23" s="128">
        <v>17560</v>
      </c>
      <c r="I23" s="162">
        <f t="shared" si="0"/>
        <v>-6.2652563059397881</v>
      </c>
      <c r="J23" s="163">
        <f t="shared" si="1"/>
        <v>-4.4020501138952168</v>
      </c>
    </row>
    <row r="24" spans="1:10" ht="15">
      <c r="A24" s="113"/>
      <c r="B24" s="126" t="s">
        <v>157</v>
      </c>
      <c r="C24" s="158">
        <v>1219</v>
      </c>
      <c r="D24" s="159">
        <f t="shared" si="2"/>
        <v>1.5499834702337056</v>
      </c>
      <c r="E24" s="160">
        <v>10182</v>
      </c>
      <c r="F24" s="161">
        <f t="shared" si="3"/>
        <v>1.2137756744191592</v>
      </c>
      <c r="G24" s="127">
        <v>1285</v>
      </c>
      <c r="H24" s="128">
        <v>10182</v>
      </c>
      <c r="I24" s="162">
        <f t="shared" si="0"/>
        <v>-5.1361867704280151</v>
      </c>
      <c r="J24" s="163">
        <f t="shared" si="1"/>
        <v>0</v>
      </c>
    </row>
    <row r="25" spans="1:10" ht="15">
      <c r="A25" s="113"/>
      <c r="B25" s="126" t="s">
        <v>158</v>
      </c>
      <c r="C25" s="158">
        <v>926</v>
      </c>
      <c r="D25" s="159">
        <f t="shared" si="2"/>
        <v>1.1774279683645703</v>
      </c>
      <c r="E25" s="160">
        <v>8935</v>
      </c>
      <c r="F25" s="161">
        <f t="shared" si="3"/>
        <v>1.0651233206575512</v>
      </c>
      <c r="G25" s="127">
        <v>982</v>
      </c>
      <c r="H25" s="128">
        <v>8902</v>
      </c>
      <c r="I25" s="162">
        <f t="shared" si="0"/>
        <v>-5.7026476578411405</v>
      </c>
      <c r="J25" s="163">
        <f t="shared" si="1"/>
        <v>0.37070321276117724</v>
      </c>
    </row>
    <row r="26" spans="1:10" ht="15">
      <c r="A26" s="113"/>
      <c r="B26" s="126" t="s">
        <v>159</v>
      </c>
      <c r="C26" s="158">
        <v>515</v>
      </c>
      <c r="D26" s="159">
        <f t="shared" si="2"/>
        <v>0.65483304936042519</v>
      </c>
      <c r="E26" s="160">
        <v>4730</v>
      </c>
      <c r="F26" s="161">
        <f t="shared" si="3"/>
        <v>0.56385375564747819</v>
      </c>
      <c r="G26" s="127">
        <v>553</v>
      </c>
      <c r="H26" s="128">
        <v>4800</v>
      </c>
      <c r="I26" s="162">
        <f t="shared" si="0"/>
        <v>-6.8716094032549728</v>
      </c>
      <c r="J26" s="163">
        <f t="shared" si="1"/>
        <v>-1.4583333333333333</v>
      </c>
    </row>
    <row r="27" spans="1:10" ht="15">
      <c r="A27" s="113"/>
      <c r="B27" s="126" t="s">
        <v>160</v>
      </c>
      <c r="C27" s="158">
        <v>479</v>
      </c>
      <c r="D27" s="159">
        <f t="shared" si="2"/>
        <v>0.60905831192940518</v>
      </c>
      <c r="E27" s="160">
        <v>8008</v>
      </c>
      <c r="F27" s="161">
        <f t="shared" si="3"/>
        <v>0.95461752118921883</v>
      </c>
      <c r="G27" s="127">
        <v>472</v>
      </c>
      <c r="H27" s="128">
        <v>6526</v>
      </c>
      <c r="I27" s="162">
        <f t="shared" si="0"/>
        <v>1.4830508474576272</v>
      </c>
      <c r="J27" s="163">
        <f t="shared" si="1"/>
        <v>22.709163346613543</v>
      </c>
    </row>
    <row r="28" spans="1:10" ht="15">
      <c r="A28" s="113"/>
      <c r="B28" s="126" t="s">
        <v>161</v>
      </c>
      <c r="C28" s="158">
        <v>336</v>
      </c>
      <c r="D28" s="159">
        <f t="shared" si="2"/>
        <v>0.42723088268952014</v>
      </c>
      <c r="E28" s="160">
        <v>5041</v>
      </c>
      <c r="F28" s="161">
        <f t="shared" si="3"/>
        <v>0.60092743810125526</v>
      </c>
      <c r="G28" s="127">
        <v>326</v>
      </c>
      <c r="H28" s="128">
        <v>5636</v>
      </c>
      <c r="I28" s="162">
        <f t="shared" si="0"/>
        <v>3.0674846625766872</v>
      </c>
      <c r="J28" s="163">
        <f t="shared" si="1"/>
        <v>-10.557132718239886</v>
      </c>
    </row>
    <row r="29" spans="1:10" ht="15">
      <c r="A29" s="113"/>
      <c r="B29" s="126" t="s">
        <v>162</v>
      </c>
      <c r="C29" s="158">
        <v>550</v>
      </c>
      <c r="D29" s="159">
        <f t="shared" si="2"/>
        <v>0.69933626630725021</v>
      </c>
      <c r="E29" s="160">
        <v>5548</v>
      </c>
      <c r="F29" s="161">
        <f t="shared" si="3"/>
        <v>0.66136588505966365</v>
      </c>
      <c r="G29" s="127">
        <v>648</v>
      </c>
      <c r="H29" s="128">
        <v>5241</v>
      </c>
      <c r="I29" s="162">
        <f t="shared" si="0"/>
        <v>-15.123456790123457</v>
      </c>
      <c r="J29" s="163">
        <f t="shared" si="1"/>
        <v>5.8576607517649304</v>
      </c>
    </row>
    <row r="30" spans="1:10" ht="15">
      <c r="A30" s="113"/>
      <c r="B30" s="126" t="s">
        <v>163</v>
      </c>
      <c r="C30" s="158">
        <v>48</v>
      </c>
      <c r="D30" s="159">
        <f t="shared" si="2"/>
        <v>6.1032983241360014E-2</v>
      </c>
      <c r="E30" s="160">
        <v>211</v>
      </c>
      <c r="F30" s="161">
        <f t="shared" si="3"/>
        <v>2.5152884237128519E-2</v>
      </c>
      <c r="G30" s="127">
        <v>47</v>
      </c>
      <c r="H30" s="128">
        <v>135</v>
      </c>
      <c r="I30" s="162">
        <f t="shared" si="0"/>
        <v>2.1276595744680851</v>
      </c>
      <c r="J30" s="163">
        <f t="shared" si="1"/>
        <v>56.296296296296298</v>
      </c>
    </row>
    <row r="31" spans="1:10" ht="15">
      <c r="A31" s="113"/>
      <c r="B31" s="126" t="s">
        <v>164</v>
      </c>
      <c r="C31" s="158">
        <v>493</v>
      </c>
      <c r="D31" s="159">
        <f t="shared" si="2"/>
        <v>0.62685959870813512</v>
      </c>
      <c r="E31" s="160">
        <v>5207</v>
      </c>
      <c r="F31" s="161">
        <f t="shared" si="3"/>
        <v>0.62071596314089195</v>
      </c>
      <c r="G31" s="127">
        <v>486</v>
      </c>
      <c r="H31" s="128">
        <v>5259</v>
      </c>
      <c r="I31" s="162">
        <f t="shared" si="0"/>
        <v>1.440329218106996</v>
      </c>
      <c r="J31" s="163">
        <f t="shared" si="1"/>
        <v>-0.98878113709830773</v>
      </c>
    </row>
    <row r="32" spans="1:10" ht="15">
      <c r="A32" s="113"/>
      <c r="B32" s="126" t="s">
        <v>165</v>
      </c>
      <c r="C32" s="158">
        <v>448</v>
      </c>
      <c r="D32" s="159">
        <f t="shared" si="2"/>
        <v>0.56964117691936011</v>
      </c>
      <c r="E32" s="160">
        <v>5930</v>
      </c>
      <c r="F32" s="161">
        <f t="shared" si="3"/>
        <v>0.70690333424726115</v>
      </c>
      <c r="G32" s="127">
        <v>434</v>
      </c>
      <c r="H32" s="128">
        <v>5275</v>
      </c>
      <c r="I32" s="162">
        <f t="shared" si="0"/>
        <v>3.225806451612903</v>
      </c>
      <c r="J32" s="163">
        <f t="shared" si="1"/>
        <v>12.417061611374407</v>
      </c>
    </row>
    <row r="33" spans="1:10" ht="15">
      <c r="A33" s="113"/>
      <c r="B33" s="126" t="s">
        <v>166</v>
      </c>
      <c r="C33" s="158">
        <v>239</v>
      </c>
      <c r="D33" s="159">
        <f t="shared" si="2"/>
        <v>0.3038933957226051</v>
      </c>
      <c r="E33" s="160">
        <v>2129</v>
      </c>
      <c r="F33" s="161">
        <f t="shared" si="3"/>
        <v>0.25379379403244839</v>
      </c>
      <c r="G33" s="127">
        <v>244</v>
      </c>
      <c r="H33" s="128">
        <v>1951</v>
      </c>
      <c r="I33" s="162">
        <f t="shared" si="0"/>
        <v>-2.0491803278688523</v>
      </c>
      <c r="J33" s="163">
        <f t="shared" si="1"/>
        <v>9.1235263967196314</v>
      </c>
    </row>
    <row r="34" spans="1:10" ht="15">
      <c r="A34" s="113"/>
      <c r="B34" s="126" t="s">
        <v>167</v>
      </c>
      <c r="C34" s="158">
        <v>82</v>
      </c>
      <c r="D34" s="159">
        <f t="shared" si="2"/>
        <v>0.10426467970399003</v>
      </c>
      <c r="E34" s="160">
        <v>397</v>
      </c>
      <c r="F34" s="161">
        <f t="shared" si="3"/>
        <v>4.7325568920094888E-2</v>
      </c>
      <c r="G34" s="127">
        <v>70</v>
      </c>
      <c r="H34" s="128">
        <v>365</v>
      </c>
      <c r="I34" s="162">
        <f t="shared" si="0"/>
        <v>17.142857142857142</v>
      </c>
      <c r="J34" s="163">
        <f t="shared" si="1"/>
        <v>8.7671232876712324</v>
      </c>
    </row>
    <row r="35" spans="1:10" ht="15">
      <c r="A35" s="113"/>
      <c r="B35" s="126" t="s">
        <v>168</v>
      </c>
      <c r="C35" s="158">
        <v>163</v>
      </c>
      <c r="D35" s="159">
        <f t="shared" si="2"/>
        <v>0.20725783892378505</v>
      </c>
      <c r="E35" s="160">
        <v>1251</v>
      </c>
      <c r="F35" s="161">
        <f t="shared" si="3"/>
        <v>0.14912918569027384</v>
      </c>
      <c r="G35" s="127">
        <v>172</v>
      </c>
      <c r="H35" s="128">
        <v>1354</v>
      </c>
      <c r="I35" s="162">
        <f t="shared" si="0"/>
        <v>-5.2325581395348841</v>
      </c>
      <c r="J35" s="163">
        <f t="shared" si="1"/>
        <v>-7.6070901033973417</v>
      </c>
    </row>
    <row r="36" spans="1:10" ht="15">
      <c r="A36" s="113"/>
      <c r="B36" s="126" t="s">
        <v>169</v>
      </c>
      <c r="C36" s="158">
        <v>522</v>
      </c>
      <c r="D36" s="159">
        <f t="shared" si="2"/>
        <v>0.66373369274979022</v>
      </c>
      <c r="E36" s="160">
        <v>4359</v>
      </c>
      <c r="F36" s="161">
        <f t="shared" si="3"/>
        <v>0.51962759426371186</v>
      </c>
      <c r="G36" s="127">
        <v>534</v>
      </c>
      <c r="H36" s="128">
        <v>4215</v>
      </c>
      <c r="I36" s="162">
        <f t="shared" si="0"/>
        <v>-2.2471910112359552</v>
      </c>
      <c r="J36" s="163">
        <f t="shared" si="1"/>
        <v>3.4163701067615659</v>
      </c>
    </row>
    <row r="37" spans="1:10" ht="15.75" thickBot="1">
      <c r="A37" s="113"/>
      <c r="B37" s="129" t="s">
        <v>170</v>
      </c>
      <c r="C37" s="164">
        <v>478</v>
      </c>
      <c r="D37" s="165">
        <f t="shared" si="2"/>
        <v>0.60778679144521019</v>
      </c>
      <c r="E37" s="166">
        <v>4722</v>
      </c>
      <c r="F37" s="167">
        <f t="shared" si="3"/>
        <v>0.56290009179014622</v>
      </c>
      <c r="G37" s="130">
        <v>504</v>
      </c>
      <c r="H37" s="131">
        <v>4915</v>
      </c>
      <c r="I37" s="168">
        <f t="shared" si="0"/>
        <v>-5.1587301587301582</v>
      </c>
      <c r="J37" s="169">
        <f t="shared" si="1"/>
        <v>-3.9267548321464902</v>
      </c>
    </row>
    <row r="38" spans="1:10" ht="14.25">
      <c r="A38" s="105"/>
      <c r="B38" s="113" t="s">
        <v>171</v>
      </c>
      <c r="C38" s="132"/>
      <c r="D38" s="132"/>
      <c r="E38" s="105"/>
      <c r="F38" s="105"/>
      <c r="G38" s="132"/>
      <c r="H38" s="132"/>
      <c r="I38" s="132"/>
      <c r="J38" s="105"/>
    </row>
  </sheetData>
  <mergeCells count="11">
    <mergeCell ref="J4:J5"/>
    <mergeCell ref="B1:J1"/>
    <mergeCell ref="B3:B5"/>
    <mergeCell ref="C3:F3"/>
    <mergeCell ref="G3:H3"/>
    <mergeCell ref="I3:J3"/>
    <mergeCell ref="C4:D4"/>
    <mergeCell ref="E4:F4"/>
    <mergeCell ref="G4:G5"/>
    <mergeCell ref="H4:H5"/>
    <mergeCell ref="I4:I5"/>
  </mergeCells>
  <phoneticPr fontId="1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3"/>
  <sheetViews>
    <sheetView workbookViewId="0">
      <selection activeCell="F5" sqref="F5"/>
    </sheetView>
  </sheetViews>
  <sheetFormatPr defaultRowHeight="20.100000000000001" customHeight="1"/>
  <cols>
    <col min="1" max="1" width="24.125" style="26" bestFit="1" customWidth="1"/>
    <col min="2" max="2" width="9" style="26"/>
    <col min="3" max="3" width="24.125" style="26" bestFit="1" customWidth="1"/>
    <col min="4" max="4" width="9" style="26"/>
    <col min="5" max="5" width="12.625" style="94" customWidth="1"/>
    <col min="6" max="16384" width="9" style="26"/>
  </cols>
  <sheetData>
    <row r="1" spans="1:5" ht="20.100000000000001" customHeight="1">
      <c r="A1" s="230" t="s">
        <v>90</v>
      </c>
      <c r="B1" s="230"/>
      <c r="C1" s="230" t="s">
        <v>91</v>
      </c>
      <c r="D1" s="230"/>
      <c r="E1" s="90" t="s">
        <v>89</v>
      </c>
    </row>
    <row r="2" spans="1:5" ht="20.100000000000001" customHeight="1">
      <c r="A2" s="38" t="s">
        <v>74</v>
      </c>
      <c r="B2" s="87">
        <f>SUM(B4:B33)</f>
        <v>159</v>
      </c>
      <c r="C2" s="38" t="s">
        <v>74</v>
      </c>
      <c r="D2" s="87">
        <f>SUM(D4:D33)</f>
        <v>1608</v>
      </c>
      <c r="E2" s="91">
        <f>SUM(B2,D2)</f>
        <v>1767</v>
      </c>
    </row>
    <row r="3" spans="1:5" ht="20.100000000000001" customHeight="1">
      <c r="A3" s="41" t="s">
        <v>75</v>
      </c>
      <c r="B3" s="88">
        <f>SUM(B4:B7)</f>
        <v>55</v>
      </c>
      <c r="C3" s="41" t="s">
        <v>75</v>
      </c>
      <c r="D3" s="88">
        <f>SUM(D4:D7)</f>
        <v>685</v>
      </c>
      <c r="E3" s="92">
        <f t="shared" ref="E3:E33" si="0">SUM(B3,D3)</f>
        <v>740</v>
      </c>
    </row>
    <row r="4" spans="1:5" ht="20.100000000000001" customHeight="1">
      <c r="A4" s="39" t="s">
        <v>93</v>
      </c>
      <c r="B4" s="89">
        <f>VLOOKUP(A4,Sheet1!$A$10:$B$41,2,0)</f>
        <v>27</v>
      </c>
      <c r="C4" s="39" t="s">
        <v>93</v>
      </c>
      <c r="D4" s="89">
        <f>VLOOKUP(C4,Sheet3!$A$7:$B$38,2,0)</f>
        <v>398</v>
      </c>
      <c r="E4" s="92">
        <f t="shared" si="0"/>
        <v>425</v>
      </c>
    </row>
    <row r="5" spans="1:5" ht="20.100000000000001" customHeight="1">
      <c r="A5" s="39" t="s">
        <v>94</v>
      </c>
      <c r="B5" s="89">
        <f>VLOOKUP(A5,Sheet1!$A$10:$B$41,2,0)</f>
        <v>11</v>
      </c>
      <c r="C5" s="39" t="s">
        <v>94</v>
      </c>
      <c r="D5" s="89">
        <f>VLOOKUP(C5,Sheet3!$A$7:$B$38,2,0)</f>
        <v>111</v>
      </c>
      <c r="E5" s="92">
        <f t="shared" si="0"/>
        <v>122</v>
      </c>
    </row>
    <row r="6" spans="1:5" ht="20.100000000000001" customHeight="1">
      <c r="A6" s="39" t="s">
        <v>95</v>
      </c>
      <c r="B6" s="89">
        <f>VLOOKUP(A6,Sheet1!$A$10:$B$41,2,0)</f>
        <v>8</v>
      </c>
      <c r="C6" s="39" t="s">
        <v>95</v>
      </c>
      <c r="D6" s="89">
        <f>VLOOKUP(C6,Sheet3!$A$7:$B$38,2,0)</f>
        <v>68</v>
      </c>
      <c r="E6" s="92">
        <f t="shared" si="0"/>
        <v>76</v>
      </c>
    </row>
    <row r="7" spans="1:5" ht="20.100000000000001" customHeight="1">
      <c r="A7" s="39" t="s">
        <v>96</v>
      </c>
      <c r="B7" s="89">
        <f>VLOOKUP(A7,Sheet1!$A$10:$B$41,2,0)</f>
        <v>9</v>
      </c>
      <c r="C7" s="39" t="s">
        <v>96</v>
      </c>
      <c r="D7" s="89">
        <f>VLOOKUP(C7,Sheet3!$A$7:$B$38,2,0)</f>
        <v>108</v>
      </c>
      <c r="E7" s="92">
        <f t="shared" si="0"/>
        <v>117</v>
      </c>
    </row>
    <row r="8" spans="1:5" ht="20.100000000000001" customHeight="1">
      <c r="A8" s="39" t="s">
        <v>103</v>
      </c>
      <c r="B8" s="89">
        <f>VLOOKUP(A8,Sheet1!$A$10:$B$41,2,0)</f>
        <v>36</v>
      </c>
      <c r="C8" s="39" t="s">
        <v>103</v>
      </c>
      <c r="D8" s="89">
        <f>VLOOKUP(C8,Sheet3!$A$7:$B$38,2,0)</f>
        <v>346</v>
      </c>
      <c r="E8" s="92">
        <f t="shared" si="0"/>
        <v>382</v>
      </c>
    </row>
    <row r="9" spans="1:5" ht="20.100000000000001" customHeight="1">
      <c r="A9" s="39" t="s">
        <v>116</v>
      </c>
      <c r="B9" s="89">
        <f>VLOOKUP(A9,Sheet1!$A$10:$B$41,2,0)</f>
        <v>9</v>
      </c>
      <c r="C9" s="39" t="s">
        <v>116</v>
      </c>
      <c r="D9" s="89">
        <f>VLOOKUP(C9,Sheet3!$A$7:$B$38,2,0)</f>
        <v>91</v>
      </c>
      <c r="E9" s="92">
        <f t="shared" si="0"/>
        <v>100</v>
      </c>
    </row>
    <row r="10" spans="1:5" ht="20.100000000000001" customHeight="1">
      <c r="A10" s="39" t="s">
        <v>97</v>
      </c>
      <c r="B10" s="89">
        <f>VLOOKUP(A10,Sheet1!$A$10:$B$41,2,0)</f>
        <v>7</v>
      </c>
      <c r="C10" s="39" t="s">
        <v>97</v>
      </c>
      <c r="D10" s="89">
        <f>VLOOKUP(C10,Sheet3!$A$7:$B$38,2,0)</f>
        <v>48</v>
      </c>
      <c r="E10" s="92">
        <f t="shared" si="0"/>
        <v>55</v>
      </c>
    </row>
    <row r="11" spans="1:5" ht="20.100000000000001" customHeight="1">
      <c r="A11" s="39" t="s">
        <v>104</v>
      </c>
      <c r="B11" s="89">
        <f>VLOOKUP(A11,Sheet1!$A$10:$B$41,2,0)</f>
        <v>5</v>
      </c>
      <c r="C11" s="39" t="s">
        <v>104</v>
      </c>
      <c r="D11" s="89">
        <f>VLOOKUP(C11,Sheet3!$A$7:$B$38,2,0)</f>
        <v>41</v>
      </c>
      <c r="E11" s="92">
        <f t="shared" si="0"/>
        <v>46</v>
      </c>
    </row>
    <row r="12" spans="1:5" ht="20.100000000000001" customHeight="1">
      <c r="A12" s="39" t="s">
        <v>105</v>
      </c>
      <c r="B12" s="89">
        <f>VLOOKUP(A12,Sheet1!$A$10:$B$41,2,0)</f>
        <v>3</v>
      </c>
      <c r="C12" s="39" t="s">
        <v>105</v>
      </c>
      <c r="D12" s="89">
        <f>VLOOKUP(C12,Sheet3!$A$7:$B$38,2,0)</f>
        <v>28</v>
      </c>
      <c r="E12" s="92">
        <f t="shared" si="0"/>
        <v>31</v>
      </c>
    </row>
    <row r="13" spans="1:5" ht="20.100000000000001" customHeight="1">
      <c r="A13" s="39" t="s">
        <v>106</v>
      </c>
      <c r="B13" s="89">
        <f>VLOOKUP(A13,Sheet1!$A$10:$B$41,2,0)</f>
        <v>3</v>
      </c>
      <c r="C13" s="39" t="s">
        <v>106</v>
      </c>
      <c r="D13" s="89">
        <f>VLOOKUP(C13,Sheet3!$A$7:$B$38,2,0)</f>
        <v>46</v>
      </c>
      <c r="E13" s="92">
        <f t="shared" si="0"/>
        <v>49</v>
      </c>
    </row>
    <row r="14" spans="1:5" ht="20.100000000000001" customHeight="1">
      <c r="A14" s="39" t="s">
        <v>112</v>
      </c>
      <c r="B14" s="89">
        <f>VLOOKUP(A14,Sheet1!$A$10:$B$41,2,0)</f>
        <v>4</v>
      </c>
      <c r="C14" s="39" t="s">
        <v>112</v>
      </c>
      <c r="D14" s="89">
        <f>VLOOKUP(C14,Sheet3!$A$7:$B$38,2,0)</f>
        <v>32</v>
      </c>
      <c r="E14" s="92">
        <f t="shared" si="0"/>
        <v>36</v>
      </c>
    </row>
    <row r="15" spans="1:5" ht="20.100000000000001" customHeight="1">
      <c r="A15" s="39" t="s">
        <v>113</v>
      </c>
      <c r="B15" s="89">
        <f>VLOOKUP(A15,Sheet1!$A$10:$B$41,2,0)</f>
        <v>4</v>
      </c>
      <c r="C15" s="39" t="s">
        <v>113</v>
      </c>
      <c r="D15" s="89">
        <f>VLOOKUP(C15,Sheet3!$A$7:$B$38,2,0)</f>
        <v>29</v>
      </c>
      <c r="E15" s="92">
        <f t="shared" si="0"/>
        <v>33</v>
      </c>
    </row>
    <row r="16" spans="1:5" ht="20.100000000000001" customHeight="1">
      <c r="A16" s="39" t="s">
        <v>98</v>
      </c>
      <c r="B16" s="89">
        <f>VLOOKUP(A16,Sheet1!$A$10:$B$41,2,0)</f>
        <v>4</v>
      </c>
      <c r="C16" s="39" t="s">
        <v>98</v>
      </c>
      <c r="D16" s="89">
        <f>VLOOKUP(C16,Sheet3!$A$7:$B$38,2,0)</f>
        <v>31</v>
      </c>
      <c r="E16" s="92">
        <f t="shared" si="0"/>
        <v>35</v>
      </c>
    </row>
    <row r="17" spans="1:5" ht="20.100000000000001" customHeight="1">
      <c r="A17" s="39" t="s">
        <v>99</v>
      </c>
      <c r="B17" s="89">
        <f>VLOOKUP(A17,Sheet1!$A$10:$B$41,2,0)</f>
        <v>4</v>
      </c>
      <c r="C17" s="39" t="s">
        <v>99</v>
      </c>
      <c r="D17" s="89">
        <f>VLOOKUP(C17,Sheet3!$A$7:$B$38,2,0)</f>
        <v>28</v>
      </c>
      <c r="E17" s="92">
        <f t="shared" si="0"/>
        <v>32</v>
      </c>
    </row>
    <row r="18" spans="1:5" ht="20.100000000000001" customHeight="1">
      <c r="A18" s="39" t="s">
        <v>100</v>
      </c>
      <c r="B18" s="89">
        <f>VLOOKUP(A18,Sheet1!$A$10:$B$41,2,0)</f>
        <v>1</v>
      </c>
      <c r="C18" s="39" t="s">
        <v>100</v>
      </c>
      <c r="D18" s="89">
        <f>VLOOKUP(C18,Sheet3!$A$7:$B$38,2,0)</f>
        <v>35</v>
      </c>
      <c r="E18" s="92">
        <f t="shared" si="0"/>
        <v>36</v>
      </c>
    </row>
    <row r="19" spans="1:5" ht="20.100000000000001" customHeight="1">
      <c r="A19" s="39" t="s">
        <v>114</v>
      </c>
      <c r="B19" s="89">
        <f>VLOOKUP(A19,Sheet1!$A$10:$B$41,2,0)</f>
        <v>7</v>
      </c>
      <c r="C19" s="39" t="s">
        <v>114</v>
      </c>
      <c r="D19" s="89">
        <f>VLOOKUP(C19,Sheet3!$A$7:$B$38,2,0)</f>
        <v>40</v>
      </c>
      <c r="E19" s="92">
        <f t="shared" si="0"/>
        <v>47</v>
      </c>
    </row>
    <row r="20" spans="1:5" ht="20.100000000000001" customHeight="1">
      <c r="A20" s="39" t="s">
        <v>117</v>
      </c>
      <c r="B20" s="89">
        <f>VLOOKUP(A20,Sheet1!$A$10:$B$41,2,0)</f>
        <v>3</v>
      </c>
      <c r="C20" s="39" t="s">
        <v>117</v>
      </c>
      <c r="D20" s="89">
        <f>VLOOKUP(C20,Sheet3!$A$7:$B$38,2,0)</f>
        <v>25</v>
      </c>
      <c r="E20" s="92">
        <f t="shared" si="0"/>
        <v>28</v>
      </c>
    </row>
    <row r="21" spans="1:5" ht="20.100000000000001" customHeight="1">
      <c r="A21" s="39" t="s">
        <v>107</v>
      </c>
      <c r="B21" s="89">
        <f>VLOOKUP(A21,Sheet1!$A$10:$B$41,2,0)</f>
        <v>2</v>
      </c>
      <c r="C21" s="39" t="s">
        <v>107</v>
      </c>
      <c r="D21" s="89">
        <f>VLOOKUP(C21,Sheet3!$A$7:$B$38,2,0)</f>
        <v>17</v>
      </c>
      <c r="E21" s="92">
        <f t="shared" si="0"/>
        <v>19</v>
      </c>
    </row>
    <row r="22" spans="1:5" ht="20.100000000000001" customHeight="1">
      <c r="A22" s="39" t="s">
        <v>101</v>
      </c>
      <c r="B22" s="89">
        <f>VLOOKUP(A22,Sheet1!$A$10:$B$41,2,0)</f>
        <v>2</v>
      </c>
      <c r="C22" s="39" t="s">
        <v>101</v>
      </c>
      <c r="D22" s="89">
        <f>VLOOKUP(C22,Sheet3!$A$7:$B$38,2,0)</f>
        <v>10</v>
      </c>
      <c r="E22" s="92">
        <f t="shared" si="0"/>
        <v>12</v>
      </c>
    </row>
    <row r="23" spans="1:5" ht="20.100000000000001" customHeight="1">
      <c r="A23" s="39" t="s">
        <v>108</v>
      </c>
      <c r="B23" s="89">
        <f>VLOOKUP(A23,Sheet1!$A$10:$B$41,2,0)</f>
        <v>1</v>
      </c>
      <c r="C23" s="39" t="s">
        <v>108</v>
      </c>
      <c r="D23" s="89">
        <f>VLOOKUP(C23,Sheet3!$A$7:$B$38,2,0)</f>
        <v>10</v>
      </c>
      <c r="E23" s="92">
        <f t="shared" si="0"/>
        <v>11</v>
      </c>
    </row>
    <row r="24" spans="1:5" ht="20.100000000000001" customHeight="1">
      <c r="A24" s="39" t="s">
        <v>109</v>
      </c>
      <c r="B24" s="89">
        <f>VLOOKUP(A24,Sheet1!$A$10:$B$41,2,0)</f>
        <v>1</v>
      </c>
      <c r="C24" s="39" t="s">
        <v>109</v>
      </c>
      <c r="D24" s="89">
        <f>VLOOKUP(C24,Sheet3!$A$7:$B$38,2,0)</f>
        <v>5</v>
      </c>
      <c r="E24" s="92">
        <f t="shared" si="0"/>
        <v>6</v>
      </c>
    </row>
    <row r="25" spans="1:5" ht="20.100000000000001" customHeight="1">
      <c r="A25" s="39" t="s">
        <v>110</v>
      </c>
      <c r="B25" s="89">
        <f>VLOOKUP(A25,Sheet1!$A$10:$B$41,2,0)</f>
        <v>2</v>
      </c>
      <c r="C25" s="39" t="s">
        <v>110</v>
      </c>
      <c r="D25" s="89">
        <f>VLOOKUP(C25,Sheet3!$A$7:$B$38,2,0)</f>
        <v>8</v>
      </c>
      <c r="E25" s="92">
        <f t="shared" si="0"/>
        <v>10</v>
      </c>
    </row>
    <row r="26" spans="1:5" ht="20.100000000000001" customHeight="1">
      <c r="A26" s="39" t="s">
        <v>115</v>
      </c>
      <c r="B26" s="89" t="str">
        <f>VLOOKUP(A26,Sheet1!$A$10:$B$41,2,0)</f>
        <v>-</v>
      </c>
      <c r="C26" s="39" t="s">
        <v>115</v>
      </c>
      <c r="D26" s="89">
        <f>VLOOKUP(C26,Sheet3!$A$7:$B$38,2,0)</f>
        <v>1</v>
      </c>
      <c r="E26" s="92">
        <f t="shared" si="0"/>
        <v>1</v>
      </c>
    </row>
    <row r="27" spans="1:5" ht="20.100000000000001" customHeight="1">
      <c r="A27" s="39" t="s">
        <v>118</v>
      </c>
      <c r="B27" s="89">
        <f>VLOOKUP(A27,Sheet1!$A$10:$B$41,2,0)</f>
        <v>2</v>
      </c>
      <c r="C27" s="39" t="s">
        <v>118</v>
      </c>
      <c r="D27" s="89">
        <f>VLOOKUP(C27,Sheet3!$A$7:$B$38,2,0)</f>
        <v>11</v>
      </c>
      <c r="E27" s="92">
        <f t="shared" si="0"/>
        <v>13</v>
      </c>
    </row>
    <row r="28" spans="1:5" ht="20.100000000000001" customHeight="1">
      <c r="A28" s="39" t="s">
        <v>119</v>
      </c>
      <c r="B28" s="89">
        <f>VLOOKUP(A28,Sheet1!$A$10:$B$41,2,0)</f>
        <v>1</v>
      </c>
      <c r="C28" s="39" t="s">
        <v>119</v>
      </c>
      <c r="D28" s="89">
        <f>VLOOKUP(C28,Sheet3!$A$7:$B$38,2,0)</f>
        <v>7</v>
      </c>
      <c r="E28" s="92">
        <f t="shared" si="0"/>
        <v>8</v>
      </c>
    </row>
    <row r="29" spans="1:5" ht="20.100000000000001" customHeight="1">
      <c r="A29" s="39" t="s">
        <v>120</v>
      </c>
      <c r="B29" s="89" t="str">
        <f>VLOOKUP(A29,Sheet1!$A$10:$B$41,2,0)</f>
        <v>-</v>
      </c>
      <c r="C29" s="39" t="s">
        <v>120</v>
      </c>
      <c r="D29" s="89">
        <f>VLOOKUP(C29,Sheet3!$A$7:$B$38,2,0)</f>
        <v>5</v>
      </c>
      <c r="E29" s="92">
        <f t="shared" si="0"/>
        <v>5</v>
      </c>
    </row>
    <row r="30" spans="1:5" ht="20.100000000000001" customHeight="1">
      <c r="A30" s="39" t="s">
        <v>121</v>
      </c>
      <c r="B30" s="89" t="str">
        <f>VLOOKUP(A30,Sheet1!$A$10:$B$41,2,0)</f>
        <v>-</v>
      </c>
      <c r="C30" s="39" t="s">
        <v>121</v>
      </c>
      <c r="D30" s="89">
        <f>VLOOKUP(C30,Sheet3!$A$7:$B$38,2,0)</f>
        <v>1</v>
      </c>
      <c r="E30" s="92">
        <f t="shared" si="0"/>
        <v>1</v>
      </c>
    </row>
    <row r="31" spans="1:5" ht="20.100000000000001" customHeight="1">
      <c r="A31" s="39" t="s">
        <v>122</v>
      </c>
      <c r="B31" s="89" t="str">
        <f>VLOOKUP(A31,Sheet1!$A$10:$B$41,2,0)</f>
        <v>-</v>
      </c>
      <c r="C31" s="39" t="s">
        <v>122</v>
      </c>
      <c r="D31" s="89">
        <f>VLOOKUP(C31,Sheet3!$A$7:$B$38,2,0)</f>
        <v>4</v>
      </c>
      <c r="E31" s="92">
        <f t="shared" si="0"/>
        <v>4</v>
      </c>
    </row>
    <row r="32" spans="1:5" ht="20.100000000000001" customHeight="1">
      <c r="A32" s="39" t="s">
        <v>123</v>
      </c>
      <c r="B32" s="89">
        <f>VLOOKUP(A32,Sheet1!$A$10:$B$41,2,0)</f>
        <v>1</v>
      </c>
      <c r="C32" s="39" t="s">
        <v>123</v>
      </c>
      <c r="D32" s="89">
        <f>VLOOKUP(C32,Sheet3!$A$7:$B$38,2,0)</f>
        <v>11</v>
      </c>
      <c r="E32" s="92">
        <f t="shared" si="0"/>
        <v>12</v>
      </c>
    </row>
    <row r="33" spans="1:5" ht="20.100000000000001" customHeight="1">
      <c r="A33" s="40" t="s">
        <v>102</v>
      </c>
      <c r="B33" s="89">
        <f>VLOOKUP(A33,Sheet1!$A$10:$B$41,2,0)</f>
        <v>2</v>
      </c>
      <c r="C33" s="40" t="s">
        <v>102</v>
      </c>
      <c r="D33" s="89">
        <f>VLOOKUP(C33,Sheet3!$A$7:$B$38,2,0)</f>
        <v>13</v>
      </c>
      <c r="E33" s="93">
        <f t="shared" si="0"/>
        <v>15</v>
      </c>
    </row>
  </sheetData>
  <mergeCells count="2">
    <mergeCell ref="A1:B1"/>
    <mergeCell ref="C1:D1"/>
  </mergeCells>
  <phoneticPr fontId="13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41"/>
  <sheetViews>
    <sheetView workbookViewId="0">
      <selection activeCell="O9" sqref="O9"/>
    </sheetView>
  </sheetViews>
  <sheetFormatPr defaultRowHeight="13.5"/>
  <cols>
    <col min="1" max="1" width="18.875" style="170" customWidth="1"/>
    <col min="2" max="16384" width="9" style="170"/>
  </cols>
  <sheetData>
    <row r="1" spans="1:14">
      <c r="A1" s="170" t="s">
        <v>176</v>
      </c>
      <c r="B1" s="170" t="s">
        <v>53</v>
      </c>
      <c r="C1" s="170" t="s">
        <v>177</v>
      </c>
    </row>
    <row r="2" spans="1:14">
      <c r="A2" s="170" t="s">
        <v>127</v>
      </c>
    </row>
    <row r="3" spans="1:14">
      <c r="B3" s="170" t="s">
        <v>54</v>
      </c>
      <c r="H3" s="170" t="s">
        <v>57</v>
      </c>
    </row>
    <row r="4" spans="1:14">
      <c r="B4" s="170" t="s">
        <v>83</v>
      </c>
      <c r="C4" s="170" t="s">
        <v>58</v>
      </c>
      <c r="D4" s="170" t="s">
        <v>59</v>
      </c>
      <c r="F4" s="170" t="s">
        <v>55</v>
      </c>
      <c r="G4" s="170" t="s">
        <v>56</v>
      </c>
      <c r="H4" s="170" t="s">
        <v>83</v>
      </c>
      <c r="I4" s="170" t="s">
        <v>62</v>
      </c>
      <c r="J4" s="170" t="s">
        <v>63</v>
      </c>
      <c r="K4" s="170" t="s">
        <v>64</v>
      </c>
      <c r="L4" s="170" t="s">
        <v>65</v>
      </c>
      <c r="M4" s="170" t="s">
        <v>66</v>
      </c>
      <c r="N4" s="170" t="s">
        <v>55</v>
      </c>
    </row>
    <row r="5" spans="1:14">
      <c r="C5" s="170" t="s">
        <v>67</v>
      </c>
      <c r="D5" s="170" t="s">
        <v>68</v>
      </c>
      <c r="E5" s="170" t="s">
        <v>69</v>
      </c>
      <c r="F5" s="170" t="s">
        <v>60</v>
      </c>
      <c r="G5" s="170" t="s">
        <v>61</v>
      </c>
      <c r="I5" s="170" t="s">
        <v>70</v>
      </c>
      <c r="J5" s="170" t="s">
        <v>70</v>
      </c>
      <c r="K5" s="170" t="s">
        <v>70</v>
      </c>
      <c r="L5" s="170" t="s">
        <v>70</v>
      </c>
      <c r="M5" s="170" t="s">
        <v>70</v>
      </c>
      <c r="N5" s="170" t="s">
        <v>60</v>
      </c>
    </row>
    <row r="6" spans="1:14">
      <c r="E6" s="170" t="s">
        <v>71</v>
      </c>
      <c r="F6" s="170" t="s">
        <v>67</v>
      </c>
      <c r="G6" s="170" t="s">
        <v>67</v>
      </c>
      <c r="N6" s="170" t="s">
        <v>67</v>
      </c>
    </row>
    <row r="7" spans="1:14">
      <c r="E7" s="170" t="s">
        <v>73</v>
      </c>
      <c r="F7" s="170" t="s">
        <v>72</v>
      </c>
      <c r="G7" s="170" t="s">
        <v>72</v>
      </c>
      <c r="N7" s="170" t="s">
        <v>72</v>
      </c>
    </row>
    <row r="8" spans="1:14">
      <c r="E8" s="170" t="s">
        <v>72</v>
      </c>
    </row>
    <row r="10" spans="1:14">
      <c r="A10" s="170" t="s">
        <v>74</v>
      </c>
      <c r="B10" s="171">
        <v>159</v>
      </c>
      <c r="C10" s="170">
        <v>16</v>
      </c>
      <c r="D10" s="170">
        <v>143</v>
      </c>
      <c r="E10" s="170">
        <v>72</v>
      </c>
      <c r="F10" s="170">
        <v>12</v>
      </c>
      <c r="G10" s="170">
        <v>86</v>
      </c>
      <c r="H10" s="170">
        <v>27097</v>
      </c>
      <c r="I10" s="170">
        <v>5275</v>
      </c>
      <c r="J10" s="170">
        <v>26</v>
      </c>
      <c r="K10" s="170">
        <v>115</v>
      </c>
      <c r="L10" s="170">
        <v>4041</v>
      </c>
      <c r="M10" s="170">
        <v>17640</v>
      </c>
      <c r="N10" s="170">
        <v>5673</v>
      </c>
    </row>
    <row r="11" spans="1:14">
      <c r="A11" s="170" t="s">
        <v>93</v>
      </c>
      <c r="B11" s="171">
        <v>27</v>
      </c>
      <c r="C11" s="170">
        <v>3</v>
      </c>
      <c r="D11" s="170">
        <v>24</v>
      </c>
      <c r="E11" s="170">
        <v>5</v>
      </c>
      <c r="F11" s="170">
        <v>7</v>
      </c>
      <c r="G11" s="170">
        <v>12</v>
      </c>
      <c r="H11" s="170">
        <v>6806</v>
      </c>
      <c r="I11" s="170">
        <v>1429</v>
      </c>
      <c r="J11" s="170">
        <v>8</v>
      </c>
      <c r="K11" s="170">
        <v>53</v>
      </c>
      <c r="L11" s="170">
        <v>204</v>
      </c>
      <c r="M11" s="170">
        <v>5112</v>
      </c>
      <c r="N11" s="170">
        <v>3169</v>
      </c>
    </row>
    <row r="12" spans="1:14">
      <c r="A12" s="170" t="s">
        <v>94</v>
      </c>
      <c r="B12" s="171">
        <v>11</v>
      </c>
      <c r="C12" s="170">
        <v>1</v>
      </c>
      <c r="D12" s="170">
        <v>10</v>
      </c>
      <c r="E12" s="170">
        <v>5</v>
      </c>
      <c r="F12" s="170">
        <v>1</v>
      </c>
      <c r="G12" s="170">
        <v>4</v>
      </c>
      <c r="H12" s="170">
        <v>1775</v>
      </c>
      <c r="I12" s="170">
        <v>482</v>
      </c>
      <c r="J12" s="170" t="s">
        <v>44</v>
      </c>
      <c r="K12" s="170" t="s">
        <v>44</v>
      </c>
      <c r="L12" s="170">
        <v>405</v>
      </c>
      <c r="M12" s="170">
        <v>888</v>
      </c>
      <c r="N12" s="170">
        <v>214</v>
      </c>
    </row>
    <row r="13" spans="1:14">
      <c r="A13" s="170" t="s">
        <v>95</v>
      </c>
      <c r="B13" s="171">
        <v>8</v>
      </c>
      <c r="C13" s="170" t="s">
        <v>44</v>
      </c>
      <c r="D13" s="170">
        <v>8</v>
      </c>
      <c r="E13" s="170">
        <v>3</v>
      </c>
      <c r="F13" s="170" t="s">
        <v>44</v>
      </c>
      <c r="G13" s="170">
        <v>3</v>
      </c>
      <c r="H13" s="170">
        <v>733</v>
      </c>
      <c r="I13" s="170" t="s">
        <v>44</v>
      </c>
      <c r="J13" s="170" t="s">
        <v>44</v>
      </c>
      <c r="K13" s="170" t="s">
        <v>44</v>
      </c>
      <c r="L13" s="170">
        <v>192</v>
      </c>
      <c r="M13" s="170">
        <v>541</v>
      </c>
      <c r="N13" s="170" t="s">
        <v>44</v>
      </c>
    </row>
    <row r="14" spans="1:14">
      <c r="A14" s="170" t="s">
        <v>96</v>
      </c>
      <c r="B14" s="171">
        <v>9</v>
      </c>
      <c r="C14" s="170">
        <v>2</v>
      </c>
      <c r="D14" s="170">
        <v>7</v>
      </c>
      <c r="E14" s="170">
        <v>2</v>
      </c>
      <c r="F14" s="170">
        <v>1</v>
      </c>
      <c r="G14" s="170">
        <v>5</v>
      </c>
      <c r="H14" s="170">
        <v>1619</v>
      </c>
      <c r="I14" s="170">
        <v>750</v>
      </c>
      <c r="J14" s="170" t="s">
        <v>44</v>
      </c>
      <c r="K14" s="170" t="s">
        <v>44</v>
      </c>
      <c r="L14" s="170">
        <v>98</v>
      </c>
      <c r="M14" s="170">
        <v>771</v>
      </c>
      <c r="N14" s="170">
        <v>358</v>
      </c>
    </row>
    <row r="15" spans="1:14">
      <c r="A15" s="170" t="s">
        <v>97</v>
      </c>
      <c r="B15" s="171">
        <v>7</v>
      </c>
      <c r="C15" s="170" t="s">
        <v>44</v>
      </c>
      <c r="D15" s="170">
        <v>7</v>
      </c>
      <c r="E15" s="170">
        <v>3</v>
      </c>
      <c r="F15" s="170" t="s">
        <v>44</v>
      </c>
      <c r="G15" s="170">
        <v>4</v>
      </c>
      <c r="H15" s="170">
        <v>751</v>
      </c>
      <c r="I15" s="170">
        <v>186</v>
      </c>
      <c r="J15" s="170" t="s">
        <v>44</v>
      </c>
      <c r="K15" s="170" t="s">
        <v>44</v>
      </c>
      <c r="L15" s="170">
        <v>134</v>
      </c>
      <c r="M15" s="170">
        <v>431</v>
      </c>
      <c r="N15" s="170" t="s">
        <v>44</v>
      </c>
    </row>
    <row r="16" spans="1:14">
      <c r="A16" s="170" t="s">
        <v>98</v>
      </c>
      <c r="B16" s="171">
        <v>4</v>
      </c>
      <c r="C16" s="170" t="s">
        <v>44</v>
      </c>
      <c r="D16" s="170">
        <v>4</v>
      </c>
      <c r="E16" s="170">
        <v>3</v>
      </c>
      <c r="F16" s="170" t="s">
        <v>44</v>
      </c>
      <c r="G16" s="170">
        <v>3</v>
      </c>
      <c r="H16" s="170">
        <v>316</v>
      </c>
      <c r="I16" s="170" t="s">
        <v>44</v>
      </c>
      <c r="J16" s="170" t="s">
        <v>44</v>
      </c>
      <c r="K16" s="170" t="s">
        <v>44</v>
      </c>
      <c r="L16" s="170">
        <v>132</v>
      </c>
      <c r="M16" s="170">
        <v>184</v>
      </c>
      <c r="N16" s="170" t="s">
        <v>44</v>
      </c>
    </row>
    <row r="17" spans="1:14">
      <c r="A17" s="170" t="s">
        <v>99</v>
      </c>
      <c r="B17" s="171">
        <v>4</v>
      </c>
      <c r="C17" s="170" t="s">
        <v>44</v>
      </c>
      <c r="D17" s="170">
        <v>4</v>
      </c>
      <c r="E17" s="170">
        <v>1</v>
      </c>
      <c r="F17" s="170" t="s">
        <v>44</v>
      </c>
      <c r="G17" s="170">
        <v>1</v>
      </c>
      <c r="H17" s="170">
        <v>1235</v>
      </c>
      <c r="I17" s="170">
        <v>120</v>
      </c>
      <c r="J17" s="170" t="s">
        <v>44</v>
      </c>
      <c r="K17" s="170" t="s">
        <v>44</v>
      </c>
      <c r="L17" s="170">
        <v>114</v>
      </c>
      <c r="M17" s="170">
        <v>1001</v>
      </c>
      <c r="N17" s="170" t="s">
        <v>44</v>
      </c>
    </row>
    <row r="18" spans="1:14">
      <c r="A18" s="170" t="s">
        <v>100</v>
      </c>
      <c r="B18" s="171">
        <v>1</v>
      </c>
      <c r="C18" s="170" t="s">
        <v>44</v>
      </c>
      <c r="D18" s="170">
        <v>1</v>
      </c>
      <c r="E18" s="170">
        <v>1</v>
      </c>
      <c r="F18" s="170">
        <v>1</v>
      </c>
      <c r="G18" s="170">
        <v>1</v>
      </c>
      <c r="H18" s="170">
        <v>245</v>
      </c>
      <c r="I18" s="170" t="s">
        <v>44</v>
      </c>
      <c r="J18" s="170" t="s">
        <v>44</v>
      </c>
      <c r="K18" s="170" t="s">
        <v>44</v>
      </c>
      <c r="L18" s="170">
        <v>94</v>
      </c>
      <c r="M18" s="170">
        <v>151</v>
      </c>
      <c r="N18" s="170">
        <v>245</v>
      </c>
    </row>
    <row r="19" spans="1:14">
      <c r="A19" s="170" t="s">
        <v>101</v>
      </c>
      <c r="B19" s="171">
        <v>2</v>
      </c>
      <c r="C19" s="170" t="s">
        <v>44</v>
      </c>
      <c r="D19" s="170">
        <v>2</v>
      </c>
      <c r="E19" s="170">
        <v>1</v>
      </c>
      <c r="F19" s="170" t="s">
        <v>44</v>
      </c>
      <c r="G19" s="170">
        <v>2</v>
      </c>
      <c r="H19" s="170">
        <v>165</v>
      </c>
      <c r="I19" s="170" t="s">
        <v>44</v>
      </c>
      <c r="J19" s="170" t="s">
        <v>44</v>
      </c>
      <c r="K19" s="170">
        <v>27</v>
      </c>
      <c r="L19" s="170">
        <v>29</v>
      </c>
      <c r="M19" s="170">
        <v>109</v>
      </c>
      <c r="N19" s="170" t="s">
        <v>44</v>
      </c>
    </row>
    <row r="20" spans="1:14">
      <c r="A20" s="170" t="s">
        <v>102</v>
      </c>
      <c r="B20" s="171">
        <v>2</v>
      </c>
      <c r="C20" s="170" t="s">
        <v>44</v>
      </c>
      <c r="D20" s="170">
        <v>2</v>
      </c>
      <c r="E20" s="170">
        <v>1</v>
      </c>
      <c r="F20" s="170" t="s">
        <v>44</v>
      </c>
      <c r="G20" s="170" t="s">
        <v>44</v>
      </c>
      <c r="H20" s="170">
        <v>208</v>
      </c>
      <c r="I20" s="170" t="s">
        <v>44</v>
      </c>
      <c r="J20" s="170" t="s">
        <v>44</v>
      </c>
      <c r="K20" s="170" t="s">
        <v>44</v>
      </c>
      <c r="L20" s="170">
        <v>58</v>
      </c>
      <c r="M20" s="170">
        <v>150</v>
      </c>
      <c r="N20" s="170" t="s">
        <v>44</v>
      </c>
    </row>
    <row r="21" spans="1:14">
      <c r="A21" s="170" t="s">
        <v>103</v>
      </c>
      <c r="B21" s="171">
        <v>36</v>
      </c>
      <c r="C21" s="170">
        <v>4</v>
      </c>
      <c r="D21" s="170">
        <v>32</v>
      </c>
      <c r="E21" s="170">
        <v>14</v>
      </c>
      <c r="F21" s="170">
        <v>1</v>
      </c>
      <c r="G21" s="170">
        <v>22</v>
      </c>
      <c r="H21" s="170">
        <v>7241</v>
      </c>
      <c r="I21" s="170">
        <v>854</v>
      </c>
      <c r="J21" s="170">
        <v>10</v>
      </c>
      <c r="K21" s="170" t="s">
        <v>44</v>
      </c>
      <c r="L21" s="170">
        <v>1061</v>
      </c>
      <c r="M21" s="170">
        <v>5316</v>
      </c>
      <c r="N21" s="170">
        <v>1172</v>
      </c>
    </row>
    <row r="22" spans="1:14">
      <c r="A22" s="170" t="s">
        <v>104</v>
      </c>
      <c r="B22" s="171">
        <v>5</v>
      </c>
      <c r="C22" s="170">
        <v>2</v>
      </c>
      <c r="D22" s="170">
        <v>3</v>
      </c>
      <c r="E22" s="170">
        <v>1</v>
      </c>
      <c r="F22" s="170" t="s">
        <v>44</v>
      </c>
      <c r="G22" s="170">
        <v>3</v>
      </c>
      <c r="H22" s="170">
        <v>827</v>
      </c>
      <c r="I22" s="170">
        <v>509</v>
      </c>
      <c r="J22" s="170" t="s">
        <v>44</v>
      </c>
      <c r="K22" s="170" t="s">
        <v>44</v>
      </c>
      <c r="L22" s="170">
        <v>39</v>
      </c>
      <c r="M22" s="170">
        <v>279</v>
      </c>
      <c r="N22" s="170" t="s">
        <v>44</v>
      </c>
    </row>
    <row r="23" spans="1:14">
      <c r="A23" s="170" t="s">
        <v>105</v>
      </c>
      <c r="B23" s="171">
        <v>3</v>
      </c>
      <c r="C23" s="170" t="s">
        <v>44</v>
      </c>
      <c r="D23" s="170">
        <v>3</v>
      </c>
      <c r="E23" s="170">
        <v>2</v>
      </c>
      <c r="F23" s="170" t="s">
        <v>44</v>
      </c>
      <c r="G23" s="170">
        <v>3</v>
      </c>
      <c r="H23" s="170">
        <v>272</v>
      </c>
      <c r="I23" s="170" t="s">
        <v>44</v>
      </c>
      <c r="J23" s="170" t="s">
        <v>44</v>
      </c>
      <c r="K23" s="170" t="s">
        <v>44</v>
      </c>
      <c r="L23" s="170">
        <v>87</v>
      </c>
      <c r="M23" s="170">
        <v>185</v>
      </c>
      <c r="N23" s="170" t="s">
        <v>44</v>
      </c>
    </row>
    <row r="24" spans="1:14">
      <c r="A24" s="170" t="s">
        <v>106</v>
      </c>
      <c r="B24" s="171">
        <v>3</v>
      </c>
      <c r="C24" s="170" t="s">
        <v>44</v>
      </c>
      <c r="D24" s="170">
        <v>3</v>
      </c>
      <c r="E24" s="170">
        <v>3</v>
      </c>
      <c r="F24" s="170" t="s">
        <v>44</v>
      </c>
      <c r="G24" s="170">
        <v>2</v>
      </c>
      <c r="H24" s="170">
        <v>214</v>
      </c>
      <c r="I24" s="170" t="s">
        <v>44</v>
      </c>
      <c r="J24" s="170" t="s">
        <v>44</v>
      </c>
      <c r="K24" s="170" t="s">
        <v>44</v>
      </c>
      <c r="L24" s="170">
        <v>145</v>
      </c>
      <c r="M24" s="170">
        <v>69</v>
      </c>
      <c r="N24" s="170" t="s">
        <v>44</v>
      </c>
    </row>
    <row r="25" spans="1:14">
      <c r="A25" s="170" t="s">
        <v>107</v>
      </c>
      <c r="B25" s="171">
        <v>2</v>
      </c>
      <c r="C25" s="170" t="s">
        <v>44</v>
      </c>
      <c r="D25" s="170">
        <v>2</v>
      </c>
      <c r="E25" s="170">
        <v>2</v>
      </c>
      <c r="F25" s="170" t="s">
        <v>44</v>
      </c>
      <c r="G25" s="170">
        <v>1</v>
      </c>
      <c r="H25" s="170">
        <v>207</v>
      </c>
      <c r="I25" s="170" t="s">
        <v>44</v>
      </c>
      <c r="J25" s="170" t="s">
        <v>44</v>
      </c>
      <c r="K25" s="170" t="s">
        <v>44</v>
      </c>
      <c r="L25" s="170">
        <v>69</v>
      </c>
      <c r="M25" s="170">
        <v>138</v>
      </c>
      <c r="N25" s="170" t="s">
        <v>44</v>
      </c>
    </row>
    <row r="26" spans="1:14">
      <c r="A26" s="170" t="s">
        <v>108</v>
      </c>
      <c r="B26" s="171">
        <v>1</v>
      </c>
      <c r="C26" s="170" t="s">
        <v>44</v>
      </c>
      <c r="D26" s="170">
        <v>1</v>
      </c>
      <c r="E26" s="170" t="s">
        <v>44</v>
      </c>
      <c r="F26" s="170" t="s">
        <v>44</v>
      </c>
      <c r="G26" s="170">
        <v>1</v>
      </c>
      <c r="H26" s="170">
        <v>395</v>
      </c>
      <c r="I26" s="170" t="s">
        <v>44</v>
      </c>
      <c r="J26" s="170" t="s">
        <v>44</v>
      </c>
      <c r="K26" s="170">
        <v>25</v>
      </c>
      <c r="L26" s="170" t="s">
        <v>44</v>
      </c>
      <c r="M26" s="170">
        <v>370</v>
      </c>
      <c r="N26" s="170" t="s">
        <v>44</v>
      </c>
    </row>
    <row r="27" spans="1:14">
      <c r="A27" s="170" t="s">
        <v>109</v>
      </c>
      <c r="B27" s="171">
        <v>1</v>
      </c>
      <c r="C27" s="170" t="s">
        <v>44</v>
      </c>
      <c r="D27" s="170">
        <v>1</v>
      </c>
      <c r="E27" s="170">
        <v>1</v>
      </c>
      <c r="F27" s="170" t="s">
        <v>44</v>
      </c>
      <c r="G27" s="170" t="s">
        <v>44</v>
      </c>
      <c r="H27" s="170">
        <v>70</v>
      </c>
      <c r="I27" s="170" t="s">
        <v>44</v>
      </c>
      <c r="J27" s="170" t="s">
        <v>44</v>
      </c>
      <c r="K27" s="170" t="s">
        <v>44</v>
      </c>
      <c r="L27" s="170">
        <v>31</v>
      </c>
      <c r="M27" s="170">
        <v>39</v>
      </c>
      <c r="N27" s="170" t="s">
        <v>44</v>
      </c>
    </row>
    <row r="28" spans="1:14">
      <c r="A28" s="170" t="s">
        <v>110</v>
      </c>
      <c r="B28" s="171">
        <v>2</v>
      </c>
      <c r="C28" s="170" t="s">
        <v>44</v>
      </c>
      <c r="D28" s="170">
        <v>2</v>
      </c>
      <c r="E28" s="170">
        <v>2</v>
      </c>
      <c r="F28" s="170" t="s">
        <v>44</v>
      </c>
      <c r="G28" s="170">
        <v>1</v>
      </c>
      <c r="H28" s="170">
        <v>165</v>
      </c>
      <c r="I28" s="170" t="s">
        <v>44</v>
      </c>
      <c r="J28" s="170" t="s">
        <v>44</v>
      </c>
      <c r="K28" s="170" t="s">
        <v>44</v>
      </c>
      <c r="L28" s="170">
        <v>108</v>
      </c>
      <c r="M28" s="170">
        <v>57</v>
      </c>
      <c r="N28" s="170" t="s">
        <v>44</v>
      </c>
    </row>
    <row r="29" spans="1:14">
      <c r="A29" s="170" t="s">
        <v>111</v>
      </c>
      <c r="B29" s="171">
        <v>8</v>
      </c>
      <c r="C29" s="170">
        <v>1</v>
      </c>
      <c r="D29" s="170">
        <v>7</v>
      </c>
      <c r="E29" s="170">
        <v>6</v>
      </c>
      <c r="F29" s="170" t="s">
        <v>44</v>
      </c>
      <c r="G29" s="170">
        <v>5</v>
      </c>
      <c r="H29" s="170">
        <v>872</v>
      </c>
      <c r="I29" s="170">
        <v>240</v>
      </c>
      <c r="J29" s="170" t="s">
        <v>44</v>
      </c>
      <c r="K29" s="170" t="s">
        <v>44</v>
      </c>
      <c r="L29" s="170">
        <v>233</v>
      </c>
      <c r="M29" s="170">
        <v>399</v>
      </c>
      <c r="N29" s="170" t="s">
        <v>44</v>
      </c>
    </row>
    <row r="30" spans="1:14">
      <c r="A30" s="170" t="s">
        <v>112</v>
      </c>
      <c r="B30" s="171">
        <v>4</v>
      </c>
      <c r="C30" s="170">
        <v>1</v>
      </c>
      <c r="D30" s="170">
        <v>3</v>
      </c>
      <c r="E30" s="170">
        <v>2</v>
      </c>
      <c r="F30" s="170" t="s">
        <v>44</v>
      </c>
      <c r="G30" s="170">
        <v>3</v>
      </c>
      <c r="H30" s="170">
        <v>549</v>
      </c>
      <c r="I30" s="170">
        <v>240</v>
      </c>
      <c r="J30" s="170" t="s">
        <v>44</v>
      </c>
      <c r="K30" s="170" t="s">
        <v>44</v>
      </c>
      <c r="L30" s="170">
        <v>86</v>
      </c>
      <c r="M30" s="170">
        <v>223</v>
      </c>
      <c r="N30" s="170" t="s">
        <v>44</v>
      </c>
    </row>
    <row r="31" spans="1:14">
      <c r="A31" s="170" t="s">
        <v>113</v>
      </c>
      <c r="B31" s="171">
        <v>4</v>
      </c>
      <c r="C31" s="170" t="s">
        <v>44</v>
      </c>
      <c r="D31" s="170">
        <v>4</v>
      </c>
      <c r="E31" s="170">
        <v>4</v>
      </c>
      <c r="F31" s="170" t="s">
        <v>44</v>
      </c>
      <c r="G31" s="170">
        <v>2</v>
      </c>
      <c r="H31" s="170">
        <v>323</v>
      </c>
      <c r="I31" s="170" t="s">
        <v>44</v>
      </c>
      <c r="J31" s="170" t="s">
        <v>44</v>
      </c>
      <c r="K31" s="170" t="s">
        <v>44</v>
      </c>
      <c r="L31" s="170">
        <v>147</v>
      </c>
      <c r="M31" s="170">
        <v>176</v>
      </c>
      <c r="N31" s="170" t="s">
        <v>44</v>
      </c>
    </row>
    <row r="32" spans="1:14">
      <c r="A32" s="170" t="s">
        <v>114</v>
      </c>
      <c r="B32" s="171">
        <v>7</v>
      </c>
      <c r="C32" s="170">
        <v>1</v>
      </c>
      <c r="D32" s="170">
        <v>6</v>
      </c>
      <c r="E32" s="170">
        <v>4</v>
      </c>
      <c r="F32" s="170" t="s">
        <v>44</v>
      </c>
      <c r="G32" s="170">
        <v>6</v>
      </c>
      <c r="H32" s="170">
        <v>717</v>
      </c>
      <c r="I32" s="170">
        <v>170</v>
      </c>
      <c r="J32" s="170" t="s">
        <v>44</v>
      </c>
      <c r="K32" s="170" t="s">
        <v>44</v>
      </c>
      <c r="L32" s="170">
        <v>194</v>
      </c>
      <c r="M32" s="170">
        <v>353</v>
      </c>
      <c r="N32" s="170" t="s">
        <v>44</v>
      </c>
    </row>
    <row r="33" spans="1:14">
      <c r="A33" s="170" t="s">
        <v>115</v>
      </c>
      <c r="B33" s="171" t="s">
        <v>44</v>
      </c>
      <c r="C33" s="170" t="s">
        <v>44</v>
      </c>
      <c r="D33" s="170" t="s">
        <v>44</v>
      </c>
      <c r="E33" s="170" t="s">
        <v>44</v>
      </c>
      <c r="F33" s="170" t="s">
        <v>44</v>
      </c>
      <c r="G33" s="170" t="s">
        <v>44</v>
      </c>
      <c r="H33" s="170" t="s">
        <v>44</v>
      </c>
      <c r="I33" s="170" t="s">
        <v>44</v>
      </c>
      <c r="J33" s="170" t="s">
        <v>44</v>
      </c>
      <c r="K33" s="170" t="s">
        <v>44</v>
      </c>
      <c r="L33" s="170" t="s">
        <v>44</v>
      </c>
      <c r="M33" s="170" t="s">
        <v>44</v>
      </c>
      <c r="N33" s="170" t="s">
        <v>44</v>
      </c>
    </row>
    <row r="34" spans="1:14">
      <c r="A34" s="170" t="s">
        <v>116</v>
      </c>
      <c r="B34" s="171">
        <v>9</v>
      </c>
      <c r="C34" s="170">
        <v>2</v>
      </c>
      <c r="D34" s="170">
        <v>7</v>
      </c>
      <c r="E34" s="170">
        <v>5</v>
      </c>
      <c r="F34" s="170">
        <v>1</v>
      </c>
      <c r="G34" s="170">
        <v>2</v>
      </c>
      <c r="H34" s="170">
        <v>1616</v>
      </c>
      <c r="I34" s="170">
        <v>535</v>
      </c>
      <c r="J34" s="170">
        <v>8</v>
      </c>
      <c r="K34" s="170">
        <v>10</v>
      </c>
      <c r="L34" s="170">
        <v>243</v>
      </c>
      <c r="M34" s="170">
        <v>820</v>
      </c>
      <c r="N34" s="170">
        <v>515</v>
      </c>
    </row>
    <row r="35" spans="1:14">
      <c r="A35" s="170" t="s">
        <v>117</v>
      </c>
      <c r="B35" s="171">
        <v>3</v>
      </c>
      <c r="C35" s="170" t="s">
        <v>44</v>
      </c>
      <c r="D35" s="170">
        <v>3</v>
      </c>
      <c r="E35" s="170">
        <v>3</v>
      </c>
      <c r="F35" s="170" t="s">
        <v>44</v>
      </c>
      <c r="G35" s="170">
        <v>2</v>
      </c>
      <c r="H35" s="170">
        <v>223</v>
      </c>
      <c r="I35" s="170" t="s">
        <v>44</v>
      </c>
      <c r="J35" s="170" t="s">
        <v>44</v>
      </c>
      <c r="K35" s="170" t="s">
        <v>44</v>
      </c>
      <c r="L35" s="170">
        <v>137</v>
      </c>
      <c r="M35" s="170">
        <v>86</v>
      </c>
      <c r="N35" s="170" t="s">
        <v>44</v>
      </c>
    </row>
    <row r="36" spans="1:14">
      <c r="A36" s="170" t="s">
        <v>118</v>
      </c>
      <c r="B36" s="171">
        <v>2</v>
      </c>
      <c r="C36" s="170" t="s">
        <v>44</v>
      </c>
      <c r="D36" s="170">
        <v>2</v>
      </c>
      <c r="E36" s="170">
        <v>2</v>
      </c>
      <c r="F36" s="170" t="s">
        <v>44</v>
      </c>
      <c r="G36" s="170">
        <v>2</v>
      </c>
      <c r="H36" s="170">
        <v>198</v>
      </c>
      <c r="I36" s="170" t="s">
        <v>44</v>
      </c>
      <c r="J36" s="170" t="s">
        <v>44</v>
      </c>
      <c r="K36" s="170" t="s">
        <v>44</v>
      </c>
      <c r="L36" s="170">
        <v>98</v>
      </c>
      <c r="M36" s="170">
        <v>100</v>
      </c>
      <c r="N36" s="170" t="s">
        <v>44</v>
      </c>
    </row>
    <row r="37" spans="1:14">
      <c r="A37" s="170" t="s">
        <v>119</v>
      </c>
      <c r="B37" s="171">
        <v>1</v>
      </c>
      <c r="C37" s="170" t="s">
        <v>44</v>
      </c>
      <c r="D37" s="170">
        <v>1</v>
      </c>
      <c r="E37" s="170">
        <v>1</v>
      </c>
      <c r="F37" s="170" t="s">
        <v>44</v>
      </c>
      <c r="G37" s="170">
        <v>1</v>
      </c>
      <c r="H37" s="170">
        <v>179</v>
      </c>
      <c r="I37" s="170" t="s">
        <v>44</v>
      </c>
      <c r="J37" s="170" t="s">
        <v>44</v>
      </c>
      <c r="K37" s="170" t="s">
        <v>44</v>
      </c>
      <c r="L37" s="170">
        <v>88</v>
      </c>
      <c r="M37" s="170">
        <v>91</v>
      </c>
      <c r="N37" s="170" t="s">
        <v>44</v>
      </c>
    </row>
    <row r="38" spans="1:14">
      <c r="A38" s="170" t="s">
        <v>120</v>
      </c>
      <c r="B38" s="171" t="s">
        <v>44</v>
      </c>
      <c r="C38" s="170" t="s">
        <v>44</v>
      </c>
      <c r="D38" s="170" t="s">
        <v>44</v>
      </c>
      <c r="E38" s="170" t="s">
        <v>44</v>
      </c>
      <c r="F38" s="170" t="s">
        <v>44</v>
      </c>
      <c r="G38" s="170" t="s">
        <v>44</v>
      </c>
      <c r="H38" s="170" t="s">
        <v>44</v>
      </c>
      <c r="I38" s="170" t="s">
        <v>44</v>
      </c>
      <c r="J38" s="170" t="s">
        <v>44</v>
      </c>
      <c r="K38" s="170" t="s">
        <v>44</v>
      </c>
      <c r="L38" s="170" t="s">
        <v>44</v>
      </c>
      <c r="M38" s="170" t="s">
        <v>44</v>
      </c>
      <c r="N38" s="170" t="s">
        <v>44</v>
      </c>
    </row>
    <row r="39" spans="1:14">
      <c r="A39" s="170" t="s">
        <v>121</v>
      </c>
      <c r="B39" s="171" t="s">
        <v>44</v>
      </c>
      <c r="C39" s="170" t="s">
        <v>44</v>
      </c>
      <c r="D39" s="170" t="s">
        <v>44</v>
      </c>
      <c r="E39" s="170" t="s">
        <v>44</v>
      </c>
      <c r="F39" s="170" t="s">
        <v>44</v>
      </c>
      <c r="G39" s="170" t="s">
        <v>44</v>
      </c>
      <c r="H39" s="170" t="s">
        <v>44</v>
      </c>
      <c r="I39" s="170" t="s">
        <v>44</v>
      </c>
      <c r="J39" s="170" t="s">
        <v>44</v>
      </c>
      <c r="K39" s="170" t="s">
        <v>44</v>
      </c>
      <c r="L39" s="170" t="s">
        <v>44</v>
      </c>
      <c r="M39" s="170" t="s">
        <v>44</v>
      </c>
      <c r="N39" s="170" t="s">
        <v>44</v>
      </c>
    </row>
    <row r="40" spans="1:14">
      <c r="A40" s="170" t="s">
        <v>122</v>
      </c>
      <c r="B40" s="171" t="s">
        <v>44</v>
      </c>
      <c r="C40" s="170" t="s">
        <v>44</v>
      </c>
      <c r="D40" s="170" t="s">
        <v>44</v>
      </c>
      <c r="E40" s="170" t="s">
        <v>44</v>
      </c>
      <c r="F40" s="170" t="s">
        <v>44</v>
      </c>
      <c r="G40" s="170" t="s">
        <v>44</v>
      </c>
      <c r="H40" s="170" t="s">
        <v>44</v>
      </c>
      <c r="I40" s="170" t="s">
        <v>44</v>
      </c>
      <c r="J40" s="170" t="s">
        <v>44</v>
      </c>
      <c r="K40" s="170" t="s">
        <v>44</v>
      </c>
      <c r="L40" s="170" t="s">
        <v>44</v>
      </c>
      <c r="M40" s="170" t="s">
        <v>44</v>
      </c>
      <c r="N40" s="170" t="s">
        <v>44</v>
      </c>
    </row>
    <row r="41" spans="1:14">
      <c r="A41" s="170" t="s">
        <v>123</v>
      </c>
      <c r="B41" s="171">
        <v>1</v>
      </c>
      <c r="C41" s="170" t="s">
        <v>44</v>
      </c>
      <c r="D41" s="170">
        <v>1</v>
      </c>
      <c r="E41" s="170">
        <v>1</v>
      </c>
      <c r="F41" s="170" t="s">
        <v>44</v>
      </c>
      <c r="G41" s="170" t="s">
        <v>44</v>
      </c>
      <c r="H41" s="170">
        <v>48</v>
      </c>
      <c r="I41" s="170" t="s">
        <v>44</v>
      </c>
      <c r="J41" s="170" t="s">
        <v>44</v>
      </c>
      <c r="K41" s="170" t="s">
        <v>44</v>
      </c>
      <c r="L41" s="170">
        <v>48</v>
      </c>
      <c r="M41" s="170" t="s">
        <v>44</v>
      </c>
      <c r="N41" s="170" t="s">
        <v>44</v>
      </c>
    </row>
  </sheetData>
  <phoneticPr fontId="13"/>
  <pageMargins left="0.7" right="0.7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8"/>
  <sheetViews>
    <sheetView workbookViewId="0"/>
  </sheetViews>
  <sheetFormatPr defaultColWidth="17.875" defaultRowHeight="13.5"/>
  <cols>
    <col min="1" max="16384" width="17.875" style="170"/>
  </cols>
  <sheetData>
    <row r="1" spans="1:10">
      <c r="A1" s="170" t="s">
        <v>176</v>
      </c>
      <c r="B1" s="170" t="s">
        <v>53</v>
      </c>
      <c r="C1" s="170" t="s">
        <v>177</v>
      </c>
    </row>
    <row r="2" spans="1:10">
      <c r="A2" s="170" t="s">
        <v>124</v>
      </c>
    </row>
    <row r="3" spans="1:10">
      <c r="B3" s="170" t="s">
        <v>76</v>
      </c>
      <c r="F3" s="170" t="s">
        <v>77</v>
      </c>
      <c r="I3" s="170" t="s">
        <v>78</v>
      </c>
    </row>
    <row r="4" spans="1:10">
      <c r="B4" s="170" t="s">
        <v>68</v>
      </c>
      <c r="C4" s="170" t="s">
        <v>79</v>
      </c>
      <c r="D4" s="170" t="s">
        <v>84</v>
      </c>
      <c r="E4" s="170" t="s">
        <v>80</v>
      </c>
      <c r="F4" s="170" t="s">
        <v>68</v>
      </c>
      <c r="G4" s="170" t="s">
        <v>79</v>
      </c>
      <c r="H4" s="170" t="s">
        <v>80</v>
      </c>
      <c r="I4" s="170" t="s">
        <v>57</v>
      </c>
      <c r="J4" s="170" t="s">
        <v>88</v>
      </c>
    </row>
    <row r="7" spans="1:10">
      <c r="A7" s="170" t="s">
        <v>74</v>
      </c>
      <c r="B7" s="171">
        <v>1608</v>
      </c>
      <c r="C7" s="170">
        <v>126</v>
      </c>
      <c r="D7" s="170">
        <v>24</v>
      </c>
      <c r="E7" s="170">
        <v>1482</v>
      </c>
      <c r="F7" s="170">
        <v>995</v>
      </c>
      <c r="G7" s="170" t="s">
        <v>44</v>
      </c>
      <c r="H7" s="170">
        <v>995</v>
      </c>
      <c r="I7" s="170">
        <v>1812</v>
      </c>
      <c r="J7" s="170">
        <v>275</v>
      </c>
    </row>
    <row r="8" spans="1:10">
      <c r="A8" s="170" t="s">
        <v>93</v>
      </c>
      <c r="B8" s="171">
        <v>398</v>
      </c>
      <c r="C8" s="170">
        <v>32</v>
      </c>
      <c r="D8" s="170">
        <v>5</v>
      </c>
      <c r="E8" s="170">
        <v>366</v>
      </c>
      <c r="F8" s="170">
        <v>238</v>
      </c>
      <c r="G8" s="170" t="s">
        <v>44</v>
      </c>
      <c r="H8" s="170">
        <v>238</v>
      </c>
      <c r="I8" s="170">
        <v>417</v>
      </c>
      <c r="J8" s="170">
        <v>71</v>
      </c>
    </row>
    <row r="9" spans="1:10">
      <c r="A9" s="170" t="s">
        <v>94</v>
      </c>
      <c r="B9" s="171">
        <v>111</v>
      </c>
      <c r="C9" s="170">
        <v>8</v>
      </c>
      <c r="D9" s="170">
        <v>3</v>
      </c>
      <c r="E9" s="170">
        <v>103</v>
      </c>
      <c r="F9" s="170">
        <v>69</v>
      </c>
      <c r="G9" s="170" t="s">
        <v>44</v>
      </c>
      <c r="H9" s="170">
        <v>69</v>
      </c>
      <c r="I9" s="170">
        <v>117</v>
      </c>
      <c r="J9" s="170">
        <v>25</v>
      </c>
    </row>
    <row r="10" spans="1:10">
      <c r="A10" s="170" t="s">
        <v>95</v>
      </c>
      <c r="B10" s="171">
        <v>68</v>
      </c>
      <c r="C10" s="170">
        <v>5</v>
      </c>
      <c r="D10" s="170">
        <v>1</v>
      </c>
      <c r="E10" s="170">
        <v>63</v>
      </c>
      <c r="F10" s="170">
        <v>46</v>
      </c>
      <c r="G10" s="170" t="s">
        <v>44</v>
      </c>
      <c r="H10" s="170">
        <v>46</v>
      </c>
      <c r="I10" s="170">
        <v>72</v>
      </c>
      <c r="J10" s="170">
        <v>19</v>
      </c>
    </row>
    <row r="11" spans="1:10">
      <c r="A11" s="170" t="s">
        <v>96</v>
      </c>
      <c r="B11" s="171">
        <v>108</v>
      </c>
      <c r="C11" s="170">
        <v>14</v>
      </c>
      <c r="D11" s="170">
        <v>4</v>
      </c>
      <c r="E11" s="170">
        <v>94</v>
      </c>
      <c r="F11" s="170">
        <v>92</v>
      </c>
      <c r="G11" s="170" t="s">
        <v>44</v>
      </c>
      <c r="H11" s="170">
        <v>92</v>
      </c>
      <c r="I11" s="170">
        <v>240</v>
      </c>
      <c r="J11" s="170">
        <v>30</v>
      </c>
    </row>
    <row r="12" spans="1:10">
      <c r="A12" s="170" t="s">
        <v>97</v>
      </c>
      <c r="B12" s="171">
        <v>48</v>
      </c>
      <c r="C12" s="170">
        <v>3</v>
      </c>
      <c r="D12" s="170" t="s">
        <v>44</v>
      </c>
      <c r="E12" s="170">
        <v>45</v>
      </c>
      <c r="F12" s="170">
        <v>35</v>
      </c>
      <c r="G12" s="170" t="s">
        <v>44</v>
      </c>
      <c r="H12" s="170">
        <v>35</v>
      </c>
      <c r="I12" s="170">
        <v>32</v>
      </c>
      <c r="J12" s="170" t="s">
        <v>44</v>
      </c>
    </row>
    <row r="13" spans="1:10">
      <c r="A13" s="170" t="s">
        <v>98</v>
      </c>
      <c r="B13" s="171">
        <v>31</v>
      </c>
      <c r="C13" s="170">
        <v>1</v>
      </c>
      <c r="D13" s="170" t="s">
        <v>44</v>
      </c>
      <c r="E13" s="170">
        <v>30</v>
      </c>
      <c r="F13" s="170">
        <v>17</v>
      </c>
      <c r="G13" s="170" t="s">
        <v>44</v>
      </c>
      <c r="H13" s="170">
        <v>17</v>
      </c>
      <c r="I13" s="170">
        <v>3</v>
      </c>
      <c r="J13" s="170" t="s">
        <v>44</v>
      </c>
    </row>
    <row r="14" spans="1:10">
      <c r="A14" s="170" t="s">
        <v>99</v>
      </c>
      <c r="B14" s="171">
        <v>28</v>
      </c>
      <c r="C14" s="170">
        <v>1</v>
      </c>
      <c r="D14" s="170">
        <v>1</v>
      </c>
      <c r="E14" s="170">
        <v>27</v>
      </c>
      <c r="F14" s="170">
        <v>16</v>
      </c>
      <c r="G14" s="170" t="s">
        <v>44</v>
      </c>
      <c r="H14" s="170">
        <v>16</v>
      </c>
      <c r="I14" s="170">
        <v>19</v>
      </c>
      <c r="J14" s="170">
        <v>8</v>
      </c>
    </row>
    <row r="15" spans="1:10">
      <c r="A15" s="170" t="s">
        <v>100</v>
      </c>
      <c r="B15" s="171">
        <v>35</v>
      </c>
      <c r="C15" s="170" t="s">
        <v>44</v>
      </c>
      <c r="D15" s="170" t="s">
        <v>44</v>
      </c>
      <c r="E15" s="170">
        <v>35</v>
      </c>
      <c r="F15" s="170">
        <v>24</v>
      </c>
      <c r="G15" s="170" t="s">
        <v>44</v>
      </c>
      <c r="H15" s="170">
        <v>24</v>
      </c>
      <c r="I15" s="170" t="s">
        <v>44</v>
      </c>
      <c r="J15" s="170" t="s">
        <v>44</v>
      </c>
    </row>
    <row r="16" spans="1:10">
      <c r="A16" s="170" t="s">
        <v>101</v>
      </c>
      <c r="B16" s="171">
        <v>10</v>
      </c>
      <c r="C16" s="170">
        <v>1</v>
      </c>
      <c r="D16" s="170">
        <v>1</v>
      </c>
      <c r="E16" s="170">
        <v>9</v>
      </c>
      <c r="F16" s="170">
        <v>5</v>
      </c>
      <c r="G16" s="170" t="s">
        <v>44</v>
      </c>
      <c r="H16" s="170">
        <v>5</v>
      </c>
      <c r="I16" s="170">
        <v>19</v>
      </c>
      <c r="J16" s="170">
        <v>15</v>
      </c>
    </row>
    <row r="17" spans="1:10">
      <c r="A17" s="170" t="s">
        <v>102</v>
      </c>
      <c r="B17" s="171">
        <v>13</v>
      </c>
      <c r="C17" s="170" t="s">
        <v>44</v>
      </c>
      <c r="D17" s="170" t="s">
        <v>44</v>
      </c>
      <c r="E17" s="170">
        <v>13</v>
      </c>
      <c r="F17" s="170">
        <v>5</v>
      </c>
      <c r="G17" s="170" t="s">
        <v>44</v>
      </c>
      <c r="H17" s="170">
        <v>5</v>
      </c>
      <c r="I17" s="170" t="s">
        <v>44</v>
      </c>
      <c r="J17" s="170" t="s">
        <v>44</v>
      </c>
    </row>
    <row r="18" spans="1:10">
      <c r="A18" s="170" t="s">
        <v>103</v>
      </c>
      <c r="B18" s="171">
        <v>346</v>
      </c>
      <c r="C18" s="170">
        <v>16</v>
      </c>
      <c r="D18" s="170">
        <v>1</v>
      </c>
      <c r="E18" s="170">
        <v>330</v>
      </c>
      <c r="F18" s="170">
        <v>224</v>
      </c>
      <c r="G18" s="170" t="s">
        <v>44</v>
      </c>
      <c r="H18" s="170">
        <v>224</v>
      </c>
      <c r="I18" s="170">
        <v>253</v>
      </c>
      <c r="J18" s="170">
        <v>18</v>
      </c>
    </row>
    <row r="19" spans="1:10">
      <c r="A19" s="170" t="s">
        <v>104</v>
      </c>
      <c r="B19" s="171">
        <v>41</v>
      </c>
      <c r="C19" s="170">
        <v>3</v>
      </c>
      <c r="D19" s="170" t="s">
        <v>44</v>
      </c>
      <c r="E19" s="170">
        <v>38</v>
      </c>
      <c r="F19" s="170">
        <v>25</v>
      </c>
      <c r="G19" s="170" t="s">
        <v>44</v>
      </c>
      <c r="H19" s="170">
        <v>25</v>
      </c>
      <c r="I19" s="170">
        <v>36</v>
      </c>
      <c r="J19" s="170" t="s">
        <v>44</v>
      </c>
    </row>
    <row r="20" spans="1:10">
      <c r="A20" s="170" t="s">
        <v>105</v>
      </c>
      <c r="B20" s="171">
        <v>28</v>
      </c>
      <c r="C20" s="170">
        <v>4</v>
      </c>
      <c r="D20" s="170" t="s">
        <v>44</v>
      </c>
      <c r="E20" s="170">
        <v>24</v>
      </c>
      <c r="F20" s="170">
        <v>21</v>
      </c>
      <c r="G20" s="170" t="s">
        <v>44</v>
      </c>
      <c r="H20" s="170">
        <v>21</v>
      </c>
      <c r="I20" s="170">
        <v>49</v>
      </c>
      <c r="J20" s="170" t="s">
        <v>44</v>
      </c>
    </row>
    <row r="21" spans="1:10">
      <c r="A21" s="170" t="s">
        <v>106</v>
      </c>
      <c r="B21" s="171">
        <v>46</v>
      </c>
      <c r="C21" s="170">
        <v>10</v>
      </c>
      <c r="D21" s="170">
        <v>2</v>
      </c>
      <c r="E21" s="170">
        <v>36</v>
      </c>
      <c r="F21" s="170">
        <v>29</v>
      </c>
      <c r="G21" s="170" t="s">
        <v>44</v>
      </c>
      <c r="H21" s="170">
        <v>29</v>
      </c>
      <c r="I21" s="170">
        <v>156</v>
      </c>
      <c r="J21" s="170">
        <v>14</v>
      </c>
    </row>
    <row r="22" spans="1:10">
      <c r="A22" s="170" t="s">
        <v>107</v>
      </c>
      <c r="B22" s="171">
        <v>17</v>
      </c>
      <c r="C22" s="170">
        <v>1</v>
      </c>
      <c r="D22" s="170">
        <v>1</v>
      </c>
      <c r="E22" s="170">
        <v>16</v>
      </c>
      <c r="F22" s="170">
        <v>13</v>
      </c>
      <c r="G22" s="170" t="s">
        <v>44</v>
      </c>
      <c r="H22" s="170">
        <v>13</v>
      </c>
      <c r="I22" s="170">
        <v>19</v>
      </c>
      <c r="J22" s="170">
        <v>19</v>
      </c>
    </row>
    <row r="23" spans="1:10">
      <c r="A23" s="170" t="s">
        <v>108</v>
      </c>
      <c r="B23" s="171">
        <v>10</v>
      </c>
      <c r="C23" s="170">
        <v>1</v>
      </c>
      <c r="D23" s="170">
        <v>1</v>
      </c>
      <c r="E23" s="170">
        <v>9</v>
      </c>
      <c r="F23" s="170">
        <v>5</v>
      </c>
      <c r="G23" s="170" t="s">
        <v>44</v>
      </c>
      <c r="H23" s="170">
        <v>5</v>
      </c>
      <c r="I23" s="170">
        <v>19</v>
      </c>
      <c r="J23" s="170">
        <v>18</v>
      </c>
    </row>
    <row r="24" spans="1:10">
      <c r="A24" s="170" t="s">
        <v>109</v>
      </c>
      <c r="B24" s="171">
        <v>5</v>
      </c>
      <c r="C24" s="170">
        <v>1</v>
      </c>
      <c r="D24" s="170" t="s">
        <v>44</v>
      </c>
      <c r="E24" s="170">
        <v>4</v>
      </c>
      <c r="F24" s="170">
        <v>4</v>
      </c>
      <c r="G24" s="170" t="s">
        <v>44</v>
      </c>
      <c r="H24" s="170">
        <v>4</v>
      </c>
      <c r="I24" s="170">
        <v>19</v>
      </c>
      <c r="J24" s="170" t="s">
        <v>44</v>
      </c>
    </row>
    <row r="25" spans="1:10">
      <c r="A25" s="170" t="s">
        <v>110</v>
      </c>
      <c r="B25" s="171">
        <v>8</v>
      </c>
      <c r="C25" s="170">
        <v>1</v>
      </c>
      <c r="D25" s="170" t="s">
        <v>44</v>
      </c>
      <c r="E25" s="170">
        <v>7</v>
      </c>
      <c r="F25" s="170">
        <v>7</v>
      </c>
      <c r="G25" s="170" t="s">
        <v>44</v>
      </c>
      <c r="H25" s="170">
        <v>7</v>
      </c>
      <c r="I25" s="170">
        <v>5</v>
      </c>
      <c r="J25" s="170" t="s">
        <v>44</v>
      </c>
    </row>
    <row r="26" spans="1:10">
      <c r="A26" s="170" t="s">
        <v>111</v>
      </c>
      <c r="B26" s="171">
        <v>61</v>
      </c>
      <c r="C26" s="170">
        <v>4</v>
      </c>
      <c r="D26" s="170" t="s">
        <v>44</v>
      </c>
      <c r="E26" s="170">
        <v>57</v>
      </c>
      <c r="F26" s="170">
        <v>25</v>
      </c>
      <c r="G26" s="170" t="s">
        <v>44</v>
      </c>
      <c r="H26" s="170">
        <v>25</v>
      </c>
      <c r="I26" s="170">
        <v>48</v>
      </c>
      <c r="J26" s="170" t="s">
        <v>44</v>
      </c>
    </row>
    <row r="27" spans="1:10">
      <c r="A27" s="170" t="s">
        <v>112</v>
      </c>
      <c r="B27" s="171">
        <v>32</v>
      </c>
      <c r="C27" s="170">
        <v>2</v>
      </c>
      <c r="D27" s="170" t="s">
        <v>44</v>
      </c>
      <c r="E27" s="170">
        <v>30</v>
      </c>
      <c r="F27" s="170">
        <v>14</v>
      </c>
      <c r="G27" s="170" t="s">
        <v>44</v>
      </c>
      <c r="H27" s="170">
        <v>14</v>
      </c>
      <c r="I27" s="170">
        <v>25</v>
      </c>
      <c r="J27" s="170" t="s">
        <v>44</v>
      </c>
    </row>
    <row r="28" spans="1:10">
      <c r="A28" s="170" t="s">
        <v>113</v>
      </c>
      <c r="B28" s="171">
        <v>29</v>
      </c>
      <c r="C28" s="170">
        <v>2</v>
      </c>
      <c r="D28" s="170" t="s">
        <v>44</v>
      </c>
      <c r="E28" s="170">
        <v>27</v>
      </c>
      <c r="F28" s="170">
        <v>11</v>
      </c>
      <c r="G28" s="170" t="s">
        <v>44</v>
      </c>
      <c r="H28" s="170">
        <v>11</v>
      </c>
      <c r="I28" s="170">
        <v>23</v>
      </c>
      <c r="J28" s="170" t="s">
        <v>44</v>
      </c>
    </row>
    <row r="29" spans="1:10">
      <c r="A29" s="170" t="s">
        <v>114</v>
      </c>
      <c r="B29" s="171">
        <v>40</v>
      </c>
      <c r="C29" s="170">
        <v>2</v>
      </c>
      <c r="D29" s="170" t="s">
        <v>44</v>
      </c>
      <c r="E29" s="170">
        <v>38</v>
      </c>
      <c r="F29" s="170">
        <v>18</v>
      </c>
      <c r="G29" s="170" t="s">
        <v>44</v>
      </c>
      <c r="H29" s="170">
        <v>18</v>
      </c>
      <c r="I29" s="170">
        <v>19</v>
      </c>
      <c r="J29" s="170" t="s">
        <v>44</v>
      </c>
    </row>
    <row r="30" spans="1:10">
      <c r="A30" s="170" t="s">
        <v>115</v>
      </c>
      <c r="B30" s="171">
        <v>1</v>
      </c>
      <c r="C30" s="170" t="s">
        <v>44</v>
      </c>
      <c r="D30" s="170" t="s">
        <v>44</v>
      </c>
      <c r="E30" s="170">
        <v>1</v>
      </c>
      <c r="F30" s="170">
        <v>1</v>
      </c>
      <c r="G30" s="170" t="s">
        <v>44</v>
      </c>
      <c r="H30" s="170">
        <v>1</v>
      </c>
      <c r="I30" s="170" t="s">
        <v>44</v>
      </c>
      <c r="J30" s="170" t="s">
        <v>44</v>
      </c>
    </row>
    <row r="31" spans="1:10">
      <c r="A31" s="170" t="s">
        <v>116</v>
      </c>
      <c r="B31" s="171">
        <v>91</v>
      </c>
      <c r="C31" s="170">
        <v>13</v>
      </c>
      <c r="D31" s="170">
        <v>3</v>
      </c>
      <c r="E31" s="170">
        <v>78</v>
      </c>
      <c r="F31" s="170">
        <v>45</v>
      </c>
      <c r="G31" s="170" t="s">
        <v>44</v>
      </c>
      <c r="H31" s="170">
        <v>45</v>
      </c>
      <c r="I31" s="170">
        <v>204</v>
      </c>
      <c r="J31" s="170">
        <v>32</v>
      </c>
    </row>
    <row r="32" spans="1:10">
      <c r="A32" s="170" t="s">
        <v>117</v>
      </c>
      <c r="B32" s="171">
        <v>25</v>
      </c>
      <c r="C32" s="170">
        <v>3</v>
      </c>
      <c r="D32" s="170">
        <v>1</v>
      </c>
      <c r="E32" s="170">
        <v>22</v>
      </c>
      <c r="F32" s="170">
        <v>10</v>
      </c>
      <c r="G32" s="170" t="s">
        <v>44</v>
      </c>
      <c r="H32" s="170">
        <v>10</v>
      </c>
      <c r="I32" s="170">
        <v>57</v>
      </c>
      <c r="J32" s="170">
        <v>6</v>
      </c>
    </row>
    <row r="33" spans="1:10">
      <c r="A33" s="170" t="s">
        <v>118</v>
      </c>
      <c r="B33" s="171">
        <v>11</v>
      </c>
      <c r="C33" s="170" t="s">
        <v>44</v>
      </c>
      <c r="D33" s="170" t="s">
        <v>44</v>
      </c>
      <c r="E33" s="170">
        <v>11</v>
      </c>
      <c r="F33" s="170">
        <v>7</v>
      </c>
      <c r="G33" s="170" t="s">
        <v>44</v>
      </c>
      <c r="H33" s="170">
        <v>7</v>
      </c>
      <c r="I33" s="170" t="s">
        <v>44</v>
      </c>
      <c r="J33" s="170" t="s">
        <v>44</v>
      </c>
    </row>
    <row r="34" spans="1:10">
      <c r="A34" s="170" t="s">
        <v>119</v>
      </c>
      <c r="B34" s="171">
        <v>7</v>
      </c>
      <c r="C34" s="170" t="s">
        <v>44</v>
      </c>
      <c r="D34" s="170" t="s">
        <v>44</v>
      </c>
      <c r="E34" s="170">
        <v>7</v>
      </c>
      <c r="F34" s="170">
        <v>4</v>
      </c>
      <c r="G34" s="170" t="s">
        <v>44</v>
      </c>
      <c r="H34" s="170">
        <v>4</v>
      </c>
      <c r="I34" s="170" t="s">
        <v>44</v>
      </c>
      <c r="J34" s="170" t="s">
        <v>44</v>
      </c>
    </row>
    <row r="35" spans="1:10">
      <c r="A35" s="170" t="s">
        <v>120</v>
      </c>
      <c r="B35" s="171">
        <v>5</v>
      </c>
      <c r="C35" s="170">
        <v>1</v>
      </c>
      <c r="D35" s="170" t="s">
        <v>44</v>
      </c>
      <c r="E35" s="170">
        <v>4</v>
      </c>
      <c r="F35" s="170">
        <v>2</v>
      </c>
      <c r="G35" s="170" t="s">
        <v>44</v>
      </c>
      <c r="H35" s="170">
        <v>2</v>
      </c>
      <c r="I35" s="170">
        <v>3</v>
      </c>
      <c r="J35" s="170" t="s">
        <v>44</v>
      </c>
    </row>
    <row r="36" spans="1:10">
      <c r="A36" s="170" t="s">
        <v>121</v>
      </c>
      <c r="B36" s="171">
        <v>1</v>
      </c>
      <c r="C36" s="170">
        <v>1</v>
      </c>
      <c r="D36" s="170" t="s">
        <v>44</v>
      </c>
      <c r="E36" s="170" t="s">
        <v>44</v>
      </c>
      <c r="F36" s="170">
        <v>1</v>
      </c>
      <c r="G36" s="170" t="s">
        <v>44</v>
      </c>
      <c r="H36" s="170">
        <v>1</v>
      </c>
      <c r="I36" s="170">
        <v>6</v>
      </c>
      <c r="J36" s="170" t="s">
        <v>44</v>
      </c>
    </row>
    <row r="37" spans="1:10">
      <c r="A37" s="170" t="s">
        <v>122</v>
      </c>
      <c r="B37" s="171">
        <v>4</v>
      </c>
      <c r="C37" s="170" t="s">
        <v>44</v>
      </c>
      <c r="D37" s="170" t="s">
        <v>44</v>
      </c>
      <c r="E37" s="170">
        <v>4</v>
      </c>
      <c r="F37" s="170">
        <v>2</v>
      </c>
      <c r="G37" s="170" t="s">
        <v>44</v>
      </c>
      <c r="H37" s="170">
        <v>2</v>
      </c>
      <c r="I37" s="170" t="s">
        <v>44</v>
      </c>
      <c r="J37" s="170" t="s">
        <v>44</v>
      </c>
    </row>
    <row r="38" spans="1:10">
      <c r="A38" s="170" t="s">
        <v>123</v>
      </c>
      <c r="B38" s="171">
        <v>11</v>
      </c>
      <c r="C38" s="170" t="s">
        <v>44</v>
      </c>
      <c r="D38" s="170" t="s">
        <v>44</v>
      </c>
      <c r="E38" s="170">
        <v>11</v>
      </c>
      <c r="F38" s="170">
        <v>5</v>
      </c>
      <c r="G38" s="170" t="s">
        <v>44</v>
      </c>
      <c r="H38" s="170">
        <v>5</v>
      </c>
      <c r="I38" s="170" t="s">
        <v>44</v>
      </c>
      <c r="J38" s="170" t="s">
        <v>44</v>
      </c>
    </row>
  </sheetData>
  <phoneticPr fontId="13"/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"/>
  <sheetViews>
    <sheetView topLeftCell="A10" workbookViewId="0"/>
  </sheetViews>
  <sheetFormatPr defaultRowHeight="13.5"/>
  <cols>
    <col min="1" max="16384" width="9" style="27"/>
  </cols>
  <sheetData>
    <row r="1" spans="1:1">
      <c r="A1" s="27" t="s">
        <v>82</v>
      </c>
    </row>
  </sheetData>
  <phoneticPr fontId="13"/>
  <pageMargins left="0.7" right="0.7" top="0.75" bottom="0.75" header="0.3" footer="0.3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"/>
  <sheetViews>
    <sheetView workbookViewId="0"/>
  </sheetViews>
  <sheetFormatPr defaultRowHeight="13.5"/>
  <sheetData/>
  <phoneticPr fontId="13"/>
  <pageMargins left="0.7" right="0.7" top="0.75" bottom="0.75" header="0.3" footer="0.3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R6原稿</vt:lpstr>
      <vt:lpstr>5　事業所</vt:lpstr>
      <vt:lpstr>6  R3病院・一般診療所数</vt:lpstr>
      <vt:lpstr>Sheet1</vt:lpstr>
      <vt:lpstr>Sheet3</vt:lpstr>
      <vt:lpstr>面積データの場所</vt:lpstr>
      <vt:lpstr>病院等数データの場所</vt:lpstr>
      <vt:lpstr>Sheet2</vt:lpstr>
      <vt:lpstr>'R6原稿'!Print_Area</vt:lpstr>
      <vt:lpstr>Sheet1!Print_Area</vt:lpstr>
      <vt:lpstr>Sheet3!Print_Area</vt:lpstr>
      <vt:lpstr>'R6原稿'!Print_Titles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2024-02-13T06:43:58Z</cp:lastPrinted>
  <dcterms:created xsi:type="dcterms:W3CDTF">2004-12-15T06:48:33Z</dcterms:created>
  <dcterms:modified xsi:type="dcterms:W3CDTF">2024-02-13T06:48:44Z</dcterms:modified>
</cp:coreProperties>
</file>