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20" yWindow="-120" windowWidth="20730" windowHeight="11160" tabRatio="90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BW35" i="10"/>
  <c r="BW36" i="10" s="1"/>
  <c r="BE35" i="10"/>
  <c r="BW34" i="10"/>
  <c r="BE34" i="10"/>
  <c r="C34" i="10"/>
  <c r="BW37" i="10" l="1"/>
  <c r="BW38" i="10" s="1"/>
  <c r="BW39" i="10" s="1"/>
  <c r="BW40" i="10" s="1"/>
  <c r="BW41" i="10" s="1"/>
  <c r="BW42" i="10" s="1"/>
  <c r="BW43"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U34" i="10"/>
  <c r="U35" i="10" s="1"/>
  <c r="U36" i="10" s="1"/>
  <c r="U37" i="10" s="1"/>
  <c r="AM34" i="10" l="1"/>
  <c r="AM35" i="10" s="1"/>
  <c r="AM36" i="10" s="1"/>
</calcChain>
</file>

<file path=xl/sharedStrings.xml><?xml version="1.0" encoding="utf-8"?>
<sst xmlns="http://schemas.openxmlformats.org/spreadsheetml/2006/main" count="1102" uniqueCount="626">
  <si>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</si>
  <si>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</si>
  <si>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</si>
  <si>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</si>
  <si>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</si>
  <si>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</si>
  <si>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</si>
  <si>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</si>
  <si>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</si>
  <si>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</si>
  <si>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</si>
  <si>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</si>
  <si>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</si>
  <si>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</si>
  <si>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</si>
  <si>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</si>
  <si>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</si>
  <si>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</si>
  <si>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</si>
  <si>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</si>
  <si>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</si>
  <si>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</si>
  <si>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</si>
  <si>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</si>
  <si>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</si>
  <si>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</si>
  <si>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</si>
  <si>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</si>
  <si>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</si>
  <si>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</si>
  <si>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</si>
  <si>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</si>
  <si>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</si>
  <si>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</si>
  <si>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</si>
  <si>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</si>
  <si>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</si>
  <si>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</si>
  <si>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</si>
  <si>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</si>
  <si>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</si>
  <si>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</si>
  <si>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</si>
  <si>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</si>
  <si>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</si>
  <si>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</si>
  <si>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</si>
  <si>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</si>
  <si>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</si>
  <si>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</si>
  <si>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</si>
  <si>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</si>
  <si>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</si>
  <si>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</si>
  <si>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</si>
  <si>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</si>
  <si>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</si>
  <si>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</si>
  <si>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</si>
  <si>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</si>
  <si>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</si>
  <si>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</si>
  <si>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</si>
  <si>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</si>
  <si>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</si>
  <si>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</si>
  <si>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</si>
  <si>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</si>
  <si>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</si>
  <si>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</si>
  <si>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</si>
  <si>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</si>
  <si>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</si>
  <si>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</si>
  <si>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</si>
  <si>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</si>
  <si>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</si>
  <si>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</si>
  <si>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</si>
  <si>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</si>
  <si>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</si>
  <si>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</si>
  <si>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</si>
  <si>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</si>
  <si>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</si>
  <si>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</si>
  <si>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</si>
  <si>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</si>
  <si>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</si>
  <si>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</si>
  <si>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</si>
  <si>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</si>
  <si>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</si>
  <si>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</si>
  <si>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</si>
  <si>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</si>
  <si>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</si>
  <si>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</si>
  <si>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</si>
  <si>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</si>
  <si>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</si>
  <si>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</si>
  <si>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</si>
  <si>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</si>
  <si>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</si>
  <si>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</si>
  <si>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</si>
  <si>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</si>
  <si>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</si>
  <si>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</si>
  <si>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</si>
  <si>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</si>
  <si>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</si>
  <si>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</si>
  <si>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</si>
  <si>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</si>
  <si>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</si>
  <si>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</si>
  <si>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</si>
  <si>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</si>
  <si>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</si>
  <si>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</si>
  <si>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</si>
  <si>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</si>
  <si>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</si>
  <si>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</si>
  <si>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</si>
  <si>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</si>
  <si>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</si>
  <si>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</si>
  <si>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</si>
  <si>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</si>
  <si>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</si>
  <si>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</si>
  <si>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</si>
  <si>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</si>
  <si>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</si>
  <si>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</si>
  <si>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</si>
  <si>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</si>
  <si>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</si>
  <si>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</si>
  <si>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</si>
  <si>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</si>
  <si>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</si>
  <si>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</si>
  <si>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</si>
  <si>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</si>
  <si>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</si>
  <si>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</si>
  <si>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</si>
  <si>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</si>
  <si>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</si>
  <si>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</si>
  <si>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</si>
  <si>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</si>
  <si>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</si>
  <si>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</si>
  <si>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</si>
  <si>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</si>
  <si>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</si>
  <si>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</si>
  <si>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</si>
  <si>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</si>
  <si>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</si>
  <si>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</si>
  <si>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</si>
  <si>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</si>
  <si>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</si>
  <si>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</si>
  <si>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</si>
  <si>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</si>
  <si>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</si>
  <si>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</si>
  <si>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</si>
  <si>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</si>
  <si>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</si>
  <si>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</si>
  <si>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</si>
  <si>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</si>
  <si>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</si>
  <si>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</si>
  <si>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</si>
  <si>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</si>
  <si>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</si>
  <si>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</si>
  <si>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</si>
  <si>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</si>
  <si>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</si>
  <si>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</si>
  <si>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</si>
  <si>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</si>
  <si>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</si>
  <si>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</si>
  <si>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</si>
  <si>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</si>
  <si>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</si>
  <si>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</si>
  <si>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</si>
  <si>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</si>
  <si>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</si>
  <si>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</si>
  <si>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</si>
  <si>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</si>
  <si>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</si>
  <si>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</si>
  <si>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</si>
  <si>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</si>
  <si>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</si>
  <si>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</si>
  <si>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</si>
  <si>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</si>
  <si>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</si>
  <si>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</si>
  <si>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</si>
  <si>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</si>
  <si>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岡山県鏡野町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</si>
  <si>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</si>
  <si>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</si>
  <si>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</si>
  <si>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</si>
  <si>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</si>
  <si>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</si>
  <si>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</si>
  <si>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</si>
  <si>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</si>
  <si>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</si>
  <si>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</si>
  <si>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</si>
  <si>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</si>
  <si>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</si>
  <si>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</si>
  <si>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</si>
  <si>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</si>
  <si>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</si>
  <si>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</si>
  <si>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</si>
  <si>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</si>
  <si>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</si>
  <si>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</si>
  <si>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</si>
  <si>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</si>
  <si>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</si>
  <si>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</si>
  <si>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</si>
  <si>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</si>
  <si>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</si>
  <si>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</si>
  <si>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</si>
  <si>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</si>
  <si>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</si>
  <si>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</si>
  <si>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</si>
  <si>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</si>
  <si>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</si>
  <si>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</si>
  <si>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</si>
  <si>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</si>
  <si>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</si>
  <si>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</si>
  <si>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</si>
  <si>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</si>
  <si>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</si>
  <si>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</si>
  <si>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</si>
  <si>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</si>
  <si>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</si>
  <si>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</si>
  <si>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</si>
  <si>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</si>
  <si>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</si>
  <si>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</si>
  <si>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</si>
  <si>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</si>
  <si>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</si>
  <si>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</si>
  <si>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</si>
  <si>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</si>
  <si>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</si>
  <si>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</si>
  <si>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</si>
  <si>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</si>
  <si>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</si>
  <si>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</si>
  <si>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</si>
  <si>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</si>
  <si>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</si>
  <si>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</si>
  <si>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</si>
  <si>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</si>
  <si>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</si>
  <si>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</si>
  <si>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</si>
  <si>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</si>
  <si>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</si>
  <si>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</si>
  <si>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</si>
  <si>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</si>
  <si>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</si>
  <si>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</si>
  <si>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</si>
  <si>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</si>
  <si>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</si>
  <si>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</si>
  <si>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</si>
  <si>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</si>
  <si>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</si>
  <si>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</si>
  <si>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</si>
  <si>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</si>
  <si>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</si>
  <si>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</si>
  <si>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</si>
  <si>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</si>
  <si>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</si>
  <si>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</si>
  <si>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</si>
  <si>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</si>
  <si>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</si>
  <si>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</si>
  <si>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</si>
  <si>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</si>
  <si>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</si>
  <si>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</si>
  <si>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</si>
  <si>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</si>
  <si>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</si>
  <si>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</si>
  <si>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</si>
  <si>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</si>
  <si>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</si>
  <si>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</si>
  <si>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</si>
  <si>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</si>
  <si>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</si>
  <si>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</si>
  <si>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</si>
  <si>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</si>
  <si>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</si>
  <si>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</si>
  <si>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</si>
  <si>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</si>
  <si>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</si>
  <si>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</si>
  <si>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</si>
  <si>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</si>
  <si>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</si>
  <si>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</si>
  <si>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</si>
  <si>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</si>
  <si>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</si>
  <si>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</si>
  <si>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</si>
  <si>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</si>
  <si>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</si>
  <si>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</si>
  <si>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</si>
  <si>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</si>
  <si>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</si>
  <si>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</si>
  <si>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</si>
  <si>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</si>
  <si>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</si>
  <si>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</si>
  <si>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</si>
  <si>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</si>
  <si>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</si>
  <si>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</si>
  <si>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</si>
  <si>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岡山県鏡野町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</si>
  <si>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</si>
  <si>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</si>
  <si>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</si>
  <si>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</si>
  <si>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</si>
  <si>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</si>
  <si>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</si>
  <si>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</si>
  <si>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</si>
  <si>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</si>
  <si>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</si>
  <si>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</si>
  <si>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</si>
  <si>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</si>
  <si>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</si>
  <si>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</si>
  <si>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</si>
  <si>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</si>
  <si>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</si>
  <si>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</si>
  <si>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</si>
  <si>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</si>
  <si>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</si>
  <si>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</si>
  <si>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</si>
  <si>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</si>
  <si>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</si>
  <si>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</si>
  <si>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</si>
  <si>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</si>
  <si>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</si>
  <si>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</si>
  <si>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</si>
  <si>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</si>
  <si>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</si>
  <si>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</si>
  <si>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</si>
  <si>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</si>
  <si>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</si>
  <si>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</si>
  <si>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</si>
  <si>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</si>
  <si>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</si>
  <si>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</si>
  <si>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</si>
  <si>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</si>
  <si>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</si>
  <si>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</si>
  <si>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</si>
  <si>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</si>
  <si>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</si>
  <si>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</si>
  <si>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</si>
  <si>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</si>
  <si>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</si>
  <si>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</si>
  <si>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</si>
  <si>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</si>
  <si>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</si>
  <si>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</si>
  <si>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</si>
  <si>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</si>
  <si>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</si>
  <si>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</si>
  <si>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</si>
  <si>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</si>
  <si>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</si>
  <si>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</si>
  <si>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</si>
  <si>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</si>
  <si>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</si>
  <si>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</si>
  <si>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</si>
  <si>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</si>
  <si>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</si>
  <si>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</si>
  <si>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</si>
  <si>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</si>
  <si>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</si>
  <si>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</si>
  <si>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</si>
  <si>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</si>
  <si>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</si>
  <si>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</si>
  <si>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</si>
  <si>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</si>
  <si>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</si>
  <si>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</si>
  <si>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</si>
  <si>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</si>
  <si>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</si>
  <si>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</si>
  <si>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</si>
  <si>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</si>
  <si>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</si>
  <si>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</si>
  <si>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</si>
  <si>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</si>
  <si>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</si>
  <si>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</si>
  <si>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</si>
  <si>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</si>
  <si>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</si>
  <si>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</si>
  <si>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</si>
  <si>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</si>
  <si>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</si>
  <si>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</si>
  <si>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</si>
  <si>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</si>
  <si>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</si>
  <si>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</si>
  <si>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</si>
  <si>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</si>
  <si>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</si>
  <si>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</si>
  <si>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</si>
  <si>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</si>
  <si>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</si>
  <si>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</si>
  <si>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</si>
  <si>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国民健康保険病院事業会計</t>
    <phoneticPr fontId="5"/>
  </si>
  <si>
    <t>(Ｆ)</t>
    <phoneticPr fontId="5"/>
  </si>
  <si>
    <t>国民健康保険特別会計（直診勘定）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</si>
  <si>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</si>
  <si>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</si>
  <si>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</si>
  <si>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</si>
  <si>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</si>
  <si>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</si>
  <si>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</si>
  <si>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</si>
  <si>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</si>
  <si>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</si>
  <si>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</si>
  <si>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</si>
  <si>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</si>
  <si>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</si>
  <si>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</si>
  <si>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</si>
  <si>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</si>
  <si>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</si>
  <si>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</si>
  <si>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</si>
  <si>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</si>
  <si>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</si>
  <si>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</si>
  <si>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</si>
  <si>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</si>
  <si>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</si>
  <si>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</si>
  <si>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</si>
  <si>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</si>
  <si>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</si>
  <si>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</si>
  <si>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</si>
  <si>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</si>
  <si>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</si>
  <si>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</si>
  <si>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</si>
  <si>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</si>
  <si>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</si>
  <si>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</si>
  <si>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</si>
  <si>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</si>
  <si>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</si>
  <si>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</si>
  <si>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</si>
  <si>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</si>
  <si>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</si>
  <si>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</si>
  <si>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</si>
  <si>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</si>
  <si>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</si>
  <si>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</si>
  <si>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</si>
  <si>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</si>
  <si>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</si>
  <si>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</si>
  <si>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</si>
  <si>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</si>
  <si>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</si>
  <si>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</si>
  <si>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</si>
  <si>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</si>
  <si>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</si>
  <si>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</si>
  <si>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</si>
  <si>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</si>
  <si>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</si>
  <si>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</si>
  <si>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</si>
  <si>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</si>
  <si>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</si>
  <si>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</si>
  <si>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</si>
  <si>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</si>
  <si>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</si>
  <si>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</si>
  <si>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</si>
  <si>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</si>
  <si>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</si>
  <si>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</si>
  <si>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</si>
  <si>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</si>
  <si>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</si>
  <si>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</si>
  <si>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</si>
  <si>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</si>
  <si>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5.22</t>
  </si>
  <si>
    <t>▲ 6.34</t>
  </si>
  <si>
    <t>▲ 10.59</t>
  </si>
  <si>
    <t>▲ 3.98</t>
  </si>
  <si>
    <t>▲ 2.52</t>
  </si>
  <si>
    <t>国民健康保険病院事業会計</t>
  </si>
  <si>
    <t>一般会計</t>
  </si>
  <si>
    <t>下水道事業会計</t>
  </si>
  <si>
    <t>水道事業会計</t>
  </si>
  <si>
    <t>国民健康保険特別会計（事業勘定）</t>
  </si>
  <si>
    <t>介護保険特別会計（事業勘定）</t>
  </si>
  <si>
    <t>奨学会特別会計</t>
  </si>
  <si>
    <t>国民健康保険特別会計（直診勘定）</t>
  </si>
  <si>
    <t>その他会計（赤字）</t>
  </si>
  <si>
    <t>その他会計（黒字）</t>
  </si>
  <si>
    <t>（百万円）</t>
    <phoneticPr fontId="5"/>
  </si>
  <si>
    <t>H30</t>
    <phoneticPr fontId="5"/>
  </si>
  <si>
    <t>R01</t>
    <phoneticPr fontId="5"/>
  </si>
  <si>
    <t>R02</t>
    <phoneticPr fontId="5"/>
  </si>
  <si>
    <t>R03</t>
    <phoneticPr fontId="5"/>
  </si>
  <si>
    <t>R04</t>
    <phoneticPr fontId="5"/>
  </si>
  <si>
    <t>鏡野町振興公社</t>
    <rPh sb="0" eb="3">
      <t>カガミノチョウ</t>
    </rPh>
    <rPh sb="3" eb="7">
      <t>シンコウコウシャ</t>
    </rPh>
    <phoneticPr fontId="18"/>
  </si>
  <si>
    <t>夢アグリ鏡野</t>
    <rPh sb="0" eb="1">
      <t>ユメ</t>
    </rPh>
    <rPh sb="4" eb="6">
      <t>カガミノ</t>
    </rPh>
    <phoneticPr fontId="18"/>
  </si>
  <si>
    <t>未来奥津</t>
    <rPh sb="0" eb="2">
      <t>ミライ</t>
    </rPh>
    <rPh sb="2" eb="4">
      <t>オクツ</t>
    </rPh>
    <phoneticPr fontId="18"/>
  </si>
  <si>
    <t>花美人の里</t>
    <rPh sb="0" eb="3">
      <t>ハナビジン</t>
    </rPh>
    <rPh sb="4" eb="5">
      <t>サト</t>
    </rPh>
    <phoneticPr fontId="18"/>
  </si>
  <si>
    <t>上齋原振興公社</t>
    <rPh sb="0" eb="3">
      <t>カミサイバラ</t>
    </rPh>
    <rPh sb="3" eb="7">
      <t>シンコウコウシャ</t>
    </rPh>
    <phoneticPr fontId="18"/>
  </si>
  <si>
    <t>人形峠原子力産業</t>
    <rPh sb="0" eb="8">
      <t>ニンギョウトウゲゲンシリョクサンギョウ</t>
    </rPh>
    <phoneticPr fontId="18"/>
  </si>
  <si>
    <t>ファーム登美</t>
    <rPh sb="4" eb="6">
      <t>ノボルビ</t>
    </rPh>
    <phoneticPr fontId="18"/>
  </si>
  <si>
    <t>岡山県市町村総合事務組合　一般会計</t>
    <rPh sb="0" eb="3">
      <t>オカヤマケン</t>
    </rPh>
    <rPh sb="3" eb="6">
      <t>シチョウソン</t>
    </rPh>
    <rPh sb="6" eb="12">
      <t>ソウゴウジムクミアイ</t>
    </rPh>
    <rPh sb="13" eb="15">
      <t>イッパン</t>
    </rPh>
    <rPh sb="15" eb="17">
      <t>カイケイ</t>
    </rPh>
    <phoneticPr fontId="2"/>
  </si>
  <si>
    <t>岡山県市町村総合事務組合　貸付金特別会計</t>
    <rPh sb="13" eb="16">
      <t>カシツケキン</t>
    </rPh>
    <rPh sb="16" eb="18">
      <t>トクベツ</t>
    </rPh>
    <phoneticPr fontId="2"/>
  </si>
  <si>
    <t>岡山県市町村総合事務組合　拠出金事業特別会計</t>
    <rPh sb="13" eb="16">
      <t>キョシュツキン</t>
    </rPh>
    <rPh sb="16" eb="18">
      <t>ジギョウ</t>
    </rPh>
    <rPh sb="18" eb="20">
      <t>トクベツ</t>
    </rPh>
    <phoneticPr fontId="2"/>
  </si>
  <si>
    <t>岡山県後期高齢者医療広域連合　一般会計</t>
    <rPh sb="0" eb="3">
      <t>オカヤマケン</t>
    </rPh>
    <rPh sb="3" eb="14">
      <t>コウキコウレイシャイリョウコウイキレンゴウ</t>
    </rPh>
    <rPh sb="15" eb="19">
      <t>イッパンカイケイ</t>
    </rPh>
    <phoneticPr fontId="2"/>
  </si>
  <si>
    <t>岡山県後期高齢者医療広域連合　特別会計</t>
    <rPh sb="0" eb="3">
      <t>オカヤマケン</t>
    </rPh>
    <rPh sb="3" eb="14">
      <t>コウキコウレイシャイリョウコウイキレンゴウ</t>
    </rPh>
    <rPh sb="15" eb="17">
      <t>トクベツ</t>
    </rPh>
    <rPh sb="17" eb="19">
      <t>カイケイ</t>
    </rPh>
    <phoneticPr fontId="2"/>
  </si>
  <si>
    <t>岡山県市町村税整理組合</t>
    <rPh sb="0" eb="3">
      <t>オカヤマケン</t>
    </rPh>
    <rPh sb="3" eb="6">
      <t>シチョウソン</t>
    </rPh>
    <rPh sb="6" eb="11">
      <t>ゼイセイリクミアイ</t>
    </rPh>
    <phoneticPr fontId="2"/>
  </si>
  <si>
    <t>岡山県広域水道企業団</t>
    <rPh sb="0" eb="3">
      <t>オカヤマケン</t>
    </rPh>
    <rPh sb="3" eb="10">
      <t>コウイキスイドウキギョウダン</t>
    </rPh>
    <phoneticPr fontId="2"/>
  </si>
  <si>
    <t>津山広域事務組合　一般会計</t>
    <rPh sb="0" eb="8">
      <t>ツヤマコウイキジムクミアイ</t>
    </rPh>
    <rPh sb="9" eb="13">
      <t>イッパンカイケイ</t>
    </rPh>
    <phoneticPr fontId="2"/>
  </si>
  <si>
    <t>津山広域事務組合　ふるさと振興事業特別会計</t>
    <rPh sb="0" eb="8">
      <t>ツヤマコウイキジムクミアイ</t>
    </rPh>
    <rPh sb="13" eb="15">
      <t>シンコウ</t>
    </rPh>
    <rPh sb="15" eb="17">
      <t>ジギョウ</t>
    </rPh>
    <rPh sb="17" eb="21">
      <t>トクベツカイケイ</t>
    </rPh>
    <phoneticPr fontId="2"/>
  </si>
  <si>
    <t>津山圏域資源循環施設組合　一般会計</t>
    <rPh sb="0" eb="4">
      <t>ツヤマケンイキ</t>
    </rPh>
    <rPh sb="4" eb="8">
      <t>シゲンジュンカン</t>
    </rPh>
    <rPh sb="8" eb="12">
      <t>シセツクミアイ</t>
    </rPh>
    <rPh sb="13" eb="17">
      <t>イッパンカイケイ</t>
    </rPh>
    <phoneticPr fontId="2"/>
  </si>
  <si>
    <t>津山圏域消防組合　一般会計</t>
    <rPh sb="0" eb="4">
      <t>ツヤマケンイキ</t>
    </rPh>
    <rPh sb="4" eb="8">
      <t>ショウボウクミアイ</t>
    </rPh>
    <rPh sb="9" eb="13">
      <t>イッパンカイケイ</t>
    </rPh>
    <phoneticPr fontId="2"/>
  </si>
  <si>
    <t>津山圏域衛生処理組合　一般会計</t>
    <rPh sb="0" eb="2">
      <t>ツヤマ</t>
    </rPh>
    <rPh sb="2" eb="4">
      <t>ケンイキ</t>
    </rPh>
    <rPh sb="4" eb="6">
      <t>エイセイ</t>
    </rPh>
    <rPh sb="6" eb="8">
      <t>ショリ</t>
    </rPh>
    <rPh sb="8" eb="10">
      <t>クミアイ</t>
    </rPh>
    <rPh sb="11" eb="13">
      <t>イッパン</t>
    </rPh>
    <rPh sb="13" eb="15">
      <t>カイケイ</t>
    </rPh>
    <phoneticPr fontId="2"/>
  </si>
  <si>
    <t>-</t>
    <phoneticPr fontId="2"/>
  </si>
  <si>
    <t>鏡野町地域振興基金</t>
    <phoneticPr fontId="5"/>
  </si>
  <si>
    <t>鏡野町公共用拠点施設整備基金</t>
    <phoneticPr fontId="2"/>
  </si>
  <si>
    <t>鏡野町かがみの創生基金</t>
    <rPh sb="0" eb="3">
      <t>カガミノチョウ</t>
    </rPh>
    <rPh sb="7" eb="9">
      <t>ソウセイ</t>
    </rPh>
    <rPh sb="9" eb="11">
      <t>キキン</t>
    </rPh>
    <phoneticPr fontId="2"/>
  </si>
  <si>
    <t>鏡野町養護老人ホームかがみの園運営安定化基金</t>
    <phoneticPr fontId="2"/>
  </si>
  <si>
    <t>鏡野町地域活性化・生活支援基金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</si>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</sst>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3CB1-4236-853C-8F33136195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131024</c:v>
                </c:pt>
                <c:pt idx="1">
                  <c:v>154245</c:v>
                </c:pt>
                <c:pt idx="2">
                  <c:v>138147</c:v>
                </c:pt>
                <c:pt idx="3">
                  <c:v>155989</c:v>
                </c:pt>
                <c:pt idx="4">
                  <c:v>150299</c:v>
                </c:pt>
              </c:numCache>
            </c:numRef>
          </c:val>
          <c:smooth val="0"/>
          <c:extLst>
            <c:ext xmlns:c16="http://schemas.microsoft.com/office/drawing/2014/chart" uri="{C3380CC4-5D6E-409C-BE32-E72D297353CC}">
              <c16:uniqueId val="{00000001-3CB1-4236-853C-8F33136195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8.1199999999999992</c:v>
                </c:pt>
                <c:pt idx="1">
                  <c:v>5.66</c:v>
                </c:pt>
                <c:pt idx="2">
                  <c:v>11.24</c:v>
                </c:pt>
                <c:pt idx="3">
                  <c:v>8.56</c:v>
                </c:pt>
                <c:pt idx="4">
                  <c:v>7.25</c:v>
                </c:pt>
              </c:numCache>
            </c:numRef>
          </c:val>
          <c:extLst>
            <c:ext xmlns:c16="http://schemas.microsoft.com/office/drawing/2014/chart" uri="{C3380CC4-5D6E-409C-BE32-E72D297353CC}">
              <c16:uniqueId val="{00000000-C97C-42FE-9867-346F40C737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73.44</c:v>
                </c:pt>
                <c:pt idx="1">
                  <c:v>74.38</c:v>
                </c:pt>
                <c:pt idx="2">
                  <c:v>54.91</c:v>
                </c:pt>
                <c:pt idx="3">
                  <c:v>57.57</c:v>
                </c:pt>
                <c:pt idx="4">
                  <c:v>59.54</c:v>
                </c:pt>
              </c:numCache>
            </c:numRef>
          </c:val>
          <c:extLst>
            <c:ext xmlns:c16="http://schemas.microsoft.com/office/drawing/2014/chart" uri="{C3380CC4-5D6E-409C-BE32-E72D297353CC}">
              <c16:uniqueId val="{00000001-C97C-42FE-9867-346F40C737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-5.22</c:v>
                </c:pt>
                <c:pt idx="1">
                  <c:v>-6.34</c:v>
                </c:pt>
                <c:pt idx="2">
                  <c:v>-10.59</c:v>
                </c:pt>
                <c:pt idx="3">
                  <c:v>-3.98</c:v>
                </c:pt>
                <c:pt idx="4">
                  <c:v>-2.52</c:v>
                </c:pt>
              </c:numCache>
            </c:numRef>
          </c:val>
          <c:smooth val="0"/>
          <c:extLst>
            <c:ext xmlns:c16="http://schemas.microsoft.com/office/drawing/2014/chart" uri="{C3380CC4-5D6E-409C-BE32-E72D297353CC}">
              <c16:uniqueId val="{00000002-C97C-42FE-9867-346F40C737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1E59-407A-B3F6-1522F0F117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59-407A-B3F6-1522F0F11765}"/>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0.09</c:v>
                </c:pt>
                <c:pt idx="4">
                  <c:v>#N/A</c:v>
                </c:pt>
                <c:pt idx="5">
                  <c:v>0.08</c:v>
                </c:pt>
                <c:pt idx="6">
                  <c:v>#N/A</c:v>
                </c:pt>
                <c:pt idx="7">
                  <c:v>7.0000000000000007E-2</c:v>
                </c:pt>
                <c:pt idx="8">
                  <c:v>#N/A</c:v>
                </c:pt>
                <c:pt idx="9">
                  <c:v>0.04</c:v>
                </c:pt>
              </c:numCache>
            </c:numRef>
          </c:val>
          <c:extLst>
            <c:ext xmlns:c16="http://schemas.microsoft.com/office/drawing/2014/chart" uri="{C3380CC4-5D6E-409C-BE32-E72D297353CC}">
              <c16:uniqueId val="{00000002-1E59-407A-B3F6-1522F0F11765}"/>
            </c:ext>
          </c:extLst>
        </c:ser>
        <c:ser>
          <c:idx val="3"/>
          <c:order val="3"/>
          <c:tx>
            <c:strRef>
              <c:f>データシート!$A$30</c:f>
              <c:strCache>
                <c:ptCount val="1"/>
                <c:pt idx="0">
                  <c:v>奨学会特別会計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0.09</c:v>
                </c:pt>
                <c:pt idx="4">
                  <c:v>#N/A</c:v>
                </c:pt>
                <c:pt idx="5">
                  <c:v>0.11</c:v>
                </c:pt>
                <c:pt idx="6">
                  <c:v>#N/A</c:v>
                </c:pt>
                <c:pt idx="7">
                  <c:v>0.17</c:v>
                </c:pt>
                <c:pt idx="8">
                  <c:v>#N/A</c:v>
                </c:pt>
                <c:pt idx="9">
                  <c:v>0.19</c:v>
                </c:pt>
              </c:numCache>
            </c:numRef>
          </c:val>
          <c:extLst>
            <c:ext xmlns:c16="http://schemas.microsoft.com/office/drawing/2014/chart" uri="{C3380CC4-5D6E-409C-BE32-E72D297353CC}">
              <c16:uniqueId val="{00000003-1E59-407A-B3F6-1522F0F11765}"/>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1.37</c:v>
                </c:pt>
                <c:pt idx="2">
                  <c:v>#N/A</c:v>
                </c:pt>
                <c:pt idx="3">
                  <c:v>2.35</c:v>
                </c:pt>
                <c:pt idx="4">
                  <c:v>#N/A</c:v>
                </c:pt>
                <c:pt idx="5">
                  <c:v>2.72</c:v>
                </c:pt>
                <c:pt idx="6">
                  <c:v>#N/A</c:v>
                </c:pt>
                <c:pt idx="7">
                  <c:v>0.99</c:v>
                </c:pt>
                <c:pt idx="8">
                  <c:v>#N/A</c:v>
                </c:pt>
                <c:pt idx="9">
                  <c:v>0.82</c:v>
                </c:pt>
              </c:numCache>
            </c:numRef>
          </c:val>
          <c:extLst>
            <c:ext xmlns:c16="http://schemas.microsoft.com/office/drawing/2014/chart" uri="{C3380CC4-5D6E-409C-BE32-E72D297353CC}">
              <c16:uniqueId val="{00000004-1E59-407A-B3F6-1522F0F1176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1.19</c:v>
                </c:pt>
                <c:pt idx="4">
                  <c:v>#N/A</c:v>
                </c:pt>
                <c:pt idx="5">
                  <c:v>1.73</c:v>
                </c:pt>
                <c:pt idx="6">
                  <c:v>#N/A</c:v>
                </c:pt>
                <c:pt idx="7">
                  <c:v>1.81</c:v>
                </c:pt>
                <c:pt idx="8">
                  <c:v>#N/A</c:v>
                </c:pt>
                <c:pt idx="9">
                  <c:v>0.96</c:v>
                </c:pt>
              </c:numCache>
            </c:numRef>
          </c:val>
          <c:extLst>
            <c:ext xmlns:c16="http://schemas.microsoft.com/office/drawing/2014/chart" uri="{C3380CC4-5D6E-409C-BE32-E72D297353CC}">
              <c16:uniqueId val="{00000005-1E59-407A-B3F6-1522F0F1176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12.68</c:v>
                </c:pt>
                <c:pt idx="2">
                  <c:v>#N/A</c:v>
                </c:pt>
                <c:pt idx="3">
                  <c:v>11.59</c:v>
                </c:pt>
                <c:pt idx="4">
                  <c:v>#N/A</c:v>
                </c:pt>
                <c:pt idx="5">
                  <c:v>9.65</c:v>
                </c:pt>
                <c:pt idx="6">
                  <c:v>#N/A</c:v>
                </c:pt>
                <c:pt idx="7">
                  <c:v>7.42</c:v>
                </c:pt>
                <c:pt idx="8">
                  <c:v>#N/A</c:v>
                </c:pt>
                <c:pt idx="9">
                  <c:v>5.88</c:v>
                </c:pt>
              </c:numCache>
            </c:numRef>
          </c:val>
          <c:extLst>
            <c:ext xmlns:c16="http://schemas.microsoft.com/office/drawing/2014/chart" uri="{C3380CC4-5D6E-409C-BE32-E72D297353CC}">
              <c16:uniqueId val="{00000006-1E59-407A-B3F6-1522F0F1176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4.4800000000000004</c:v>
                </c:pt>
                <c:pt idx="2">
                  <c:v>#N/A</c:v>
                </c:pt>
                <c:pt idx="3">
                  <c:v>4.9000000000000004</c:v>
                </c:pt>
                <c:pt idx="4">
                  <c:v>#N/A</c:v>
                </c:pt>
                <c:pt idx="5">
                  <c:v>4.9800000000000004</c:v>
                </c:pt>
                <c:pt idx="6">
                  <c:v>#N/A</c:v>
                </c:pt>
                <c:pt idx="7">
                  <c:v>5.32</c:v>
                </c:pt>
                <c:pt idx="8">
                  <c:v>#N/A</c:v>
                </c:pt>
                <c:pt idx="9">
                  <c:v>6.07</c:v>
                </c:pt>
              </c:numCache>
            </c:numRef>
          </c:val>
          <c:extLst>
            <c:ext xmlns:c16="http://schemas.microsoft.com/office/drawing/2014/chart" uri="{C3380CC4-5D6E-409C-BE32-E72D297353CC}">
              <c16:uniqueId val="{00000007-1E59-407A-B3F6-1522F0F117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8.06</c:v>
                </c:pt>
                <c:pt idx="2">
                  <c:v>#N/A</c:v>
                </c:pt>
                <c:pt idx="3">
                  <c:v>5.56</c:v>
                </c:pt>
                <c:pt idx="4">
                  <c:v>#N/A</c:v>
                </c:pt>
                <c:pt idx="5">
                  <c:v>11.11</c:v>
                </c:pt>
                <c:pt idx="6">
                  <c:v>#N/A</c:v>
                </c:pt>
                <c:pt idx="7">
                  <c:v>8.3699999999999992</c:v>
                </c:pt>
                <c:pt idx="8">
                  <c:v>#N/A</c:v>
                </c:pt>
                <c:pt idx="9">
                  <c:v>7.04</c:v>
                </c:pt>
              </c:numCache>
            </c:numRef>
          </c:val>
          <c:extLst>
            <c:ext xmlns:c16="http://schemas.microsoft.com/office/drawing/2014/chart" uri="{C3380CC4-5D6E-409C-BE32-E72D297353CC}">
              <c16:uniqueId val="{00000008-1E59-407A-B3F6-1522F0F1176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25.47</c:v>
                </c:pt>
                <c:pt idx="2">
                  <c:v>#N/A</c:v>
                </c:pt>
                <c:pt idx="3">
                  <c:v>24.69</c:v>
                </c:pt>
                <c:pt idx="4">
                  <c:v>#N/A</c:v>
                </c:pt>
                <c:pt idx="5">
                  <c:v>23.72</c:v>
                </c:pt>
                <c:pt idx="6">
                  <c:v>#N/A</c:v>
                </c:pt>
                <c:pt idx="7">
                  <c:v>22.8</c:v>
                </c:pt>
                <c:pt idx="8">
                  <c:v>#N/A</c:v>
                </c:pt>
                <c:pt idx="9">
                  <c:v>23.2</c:v>
                </c:pt>
              </c:numCache>
            </c:numRef>
          </c:val>
          <c:extLst>
            <c:ext xmlns:c16="http://schemas.microsoft.com/office/drawing/2014/chart" uri="{C3380CC4-5D6E-409C-BE32-E72D297353CC}">
              <c16:uniqueId val="{00000009-1E59-407A-B3F6-1522F0F117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1759</c:v>
                </c:pt>
                <c:pt idx="5">
                  <c:v>1746</c:v>
                </c:pt>
                <c:pt idx="8">
                  <c:v>1807</c:v>
                </c:pt>
                <c:pt idx="11">
                  <c:v>1819</c:v>
                </c:pt>
                <c:pt idx="14">
                  <c:v>1813</c:v>
                </c:pt>
              </c:numCache>
            </c:numRef>
          </c:val>
          <c:extLst>
            <c:ext xmlns:c16="http://schemas.microsoft.com/office/drawing/2014/chart" uri="{C3380CC4-5D6E-409C-BE32-E72D297353CC}">
              <c16:uniqueId val="{00000000-485C-4B5C-A65E-942CCB7122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5C-4B5C-A65E-942CCB7122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3</c:v>
                </c:pt>
                <c:pt idx="6">
                  <c:v>4</c:v>
                </c:pt>
                <c:pt idx="9">
                  <c:v>3</c:v>
                </c:pt>
                <c:pt idx="12">
                  <c:v>3</c:v>
                </c:pt>
              </c:numCache>
            </c:numRef>
          </c:val>
          <c:extLst>
            <c:ext xmlns:c16="http://schemas.microsoft.com/office/drawing/2014/chart" uri="{C3380CC4-5D6E-409C-BE32-E72D297353CC}">
              <c16:uniqueId val="{00000002-485C-4B5C-A65E-942CCB7122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88</c:v>
                </c:pt>
                <c:pt idx="6">
                  <c:v>99</c:v>
                </c:pt>
                <c:pt idx="9">
                  <c:v>97</c:v>
                </c:pt>
                <c:pt idx="12">
                  <c:v>98</c:v>
                </c:pt>
              </c:numCache>
            </c:numRef>
          </c:val>
          <c:extLst>
            <c:ext xmlns:c16="http://schemas.microsoft.com/office/drawing/2014/chart" uri="{C3380CC4-5D6E-409C-BE32-E72D297353CC}">
              <c16:uniqueId val="{00000003-485C-4B5C-A65E-942CCB7122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595</c:v>
                </c:pt>
                <c:pt idx="3">
                  <c:v>593</c:v>
                </c:pt>
                <c:pt idx="6">
                  <c:v>578</c:v>
                </c:pt>
                <c:pt idx="9">
                  <c:v>598</c:v>
                </c:pt>
                <c:pt idx="12">
                  <c:v>638</c:v>
                </c:pt>
              </c:numCache>
            </c:numRef>
          </c:val>
          <c:extLst>
            <c:ext xmlns:c16="http://schemas.microsoft.com/office/drawing/2014/chart" uri="{C3380CC4-5D6E-409C-BE32-E72D297353CC}">
              <c16:uniqueId val="{00000004-485C-4B5C-A65E-942CCB7122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5C-4B5C-A65E-942CCB7122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5C-4B5C-A65E-942CCB7122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1705</c:v>
                </c:pt>
                <c:pt idx="3">
                  <c:v>1662</c:v>
                </c:pt>
                <c:pt idx="6">
                  <c:v>1757</c:v>
                </c:pt>
                <c:pt idx="9">
                  <c:v>1785</c:v>
                </c:pt>
                <c:pt idx="12">
                  <c:v>1775</c:v>
                </c:pt>
              </c:numCache>
            </c:numRef>
          </c:val>
          <c:extLst>
            <c:ext xmlns:c16="http://schemas.microsoft.com/office/drawing/2014/chart" uri="{C3380CC4-5D6E-409C-BE32-E72D297353CC}">
              <c16:uniqueId val="{00000007-485C-4B5C-A65E-942CCB7122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598</c:v>
                </c:pt>
                <c:pt idx="2">
                  <c:v>#N/A</c:v>
                </c:pt>
                <c:pt idx="3">
                  <c:v>#N/A</c:v>
                </c:pt>
                <c:pt idx="4">
                  <c:v>600</c:v>
                </c:pt>
                <c:pt idx="5">
                  <c:v>#N/A</c:v>
                </c:pt>
                <c:pt idx="6">
                  <c:v>#N/A</c:v>
                </c:pt>
                <c:pt idx="7">
                  <c:v>631</c:v>
                </c:pt>
                <c:pt idx="8">
                  <c:v>#N/A</c:v>
                </c:pt>
                <c:pt idx="9">
                  <c:v>#N/A</c:v>
                </c:pt>
                <c:pt idx="10">
                  <c:v>664</c:v>
                </c:pt>
                <c:pt idx="11">
                  <c:v>#N/A</c:v>
                </c:pt>
                <c:pt idx="12">
                  <c:v>#N/A</c:v>
                </c:pt>
                <c:pt idx="13">
                  <c:v>701</c:v>
                </c:pt>
                <c:pt idx="14">
                  <c:v>#N/A</c:v>
                </c:pt>
              </c:numCache>
            </c:numRef>
          </c:val>
          <c:smooth val="0"/>
          <c:extLst>
            <c:ext xmlns:c16="http://schemas.microsoft.com/office/drawing/2014/chart" uri="{C3380CC4-5D6E-409C-BE32-E72D297353CC}">
              <c16:uniqueId val="{00000008-485C-4B5C-A65E-942CCB7122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14568</c:v>
                </c:pt>
                <c:pt idx="5">
                  <c:v>13487</c:v>
                </c:pt>
                <c:pt idx="8">
                  <c:v>13065</c:v>
                </c:pt>
                <c:pt idx="11">
                  <c:v>13395</c:v>
                </c:pt>
                <c:pt idx="14">
                  <c:v>11309</c:v>
                </c:pt>
              </c:numCache>
            </c:numRef>
          </c:val>
          <c:extLst>
            <c:ext xmlns:c16="http://schemas.microsoft.com/office/drawing/2014/chart" uri="{C3380CC4-5D6E-409C-BE32-E72D297353CC}">
              <c16:uniqueId val="{00000000-9A03-4CB5-983F-BAEB2575A8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400</c:v>
                </c:pt>
                <c:pt idx="5">
                  <c:v>344</c:v>
                </c:pt>
                <c:pt idx="8">
                  <c:v>294</c:v>
                </c:pt>
                <c:pt idx="11">
                  <c:v>251</c:v>
                </c:pt>
                <c:pt idx="14">
                  <c:v>214</c:v>
                </c:pt>
              </c:numCache>
            </c:numRef>
          </c:val>
          <c:extLst>
            <c:ext xmlns:c16="http://schemas.microsoft.com/office/drawing/2014/chart" uri="{C3380CC4-5D6E-409C-BE32-E72D297353CC}">
              <c16:uniqueId val="{00000001-9A03-4CB5-983F-BAEB2575A8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8716</c:v>
                </c:pt>
                <c:pt idx="5">
                  <c:v>8533</c:v>
                </c:pt>
                <c:pt idx="8">
                  <c:v>7570</c:v>
                </c:pt>
                <c:pt idx="11">
                  <c:v>7877</c:v>
                </c:pt>
                <c:pt idx="14">
                  <c:v>7952</c:v>
                </c:pt>
              </c:numCache>
            </c:numRef>
          </c:val>
          <c:extLst>
            <c:ext xmlns:c16="http://schemas.microsoft.com/office/drawing/2014/chart" uri="{C3380CC4-5D6E-409C-BE32-E72D297353CC}">
              <c16:uniqueId val="{00000002-9A03-4CB5-983F-BAEB2575A8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03-4CB5-983F-BAEB2575A8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03-4CB5-983F-BAEB2575A8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03-4CB5-983F-BAEB2575A8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1199</c:v>
                </c:pt>
                <c:pt idx="3">
                  <c:v>998</c:v>
                </c:pt>
                <c:pt idx="6">
                  <c:v>968</c:v>
                </c:pt>
                <c:pt idx="9">
                  <c:v>931</c:v>
                </c:pt>
                <c:pt idx="12">
                  <c:v>914</c:v>
                </c:pt>
              </c:numCache>
            </c:numRef>
          </c:val>
          <c:extLst>
            <c:ext xmlns:c16="http://schemas.microsoft.com/office/drawing/2014/chart" uri="{C3380CC4-5D6E-409C-BE32-E72D297353CC}">
              <c16:uniqueId val="{00000006-9A03-4CB5-983F-BAEB2575A8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1134</c:v>
                </c:pt>
                <c:pt idx="3">
                  <c:v>1060</c:v>
                </c:pt>
                <c:pt idx="6">
                  <c:v>977</c:v>
                </c:pt>
                <c:pt idx="9">
                  <c:v>915</c:v>
                </c:pt>
                <c:pt idx="12">
                  <c:v>809</c:v>
                </c:pt>
              </c:numCache>
            </c:numRef>
          </c:val>
          <c:extLst>
            <c:ext xmlns:c16="http://schemas.microsoft.com/office/drawing/2014/chart" uri="{C3380CC4-5D6E-409C-BE32-E72D297353CC}">
              <c16:uniqueId val="{00000007-9A03-4CB5-983F-BAEB2575A8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8422</c:v>
                </c:pt>
                <c:pt idx="3">
                  <c:v>8301</c:v>
                </c:pt>
                <c:pt idx="6">
                  <c:v>7165</c:v>
                </c:pt>
                <c:pt idx="9">
                  <c:v>7230</c:v>
                </c:pt>
                <c:pt idx="12">
                  <c:v>6386</c:v>
                </c:pt>
              </c:numCache>
            </c:numRef>
          </c:val>
          <c:extLst>
            <c:ext xmlns:c16="http://schemas.microsoft.com/office/drawing/2014/chart" uri="{C3380CC4-5D6E-409C-BE32-E72D297353CC}">
              <c16:uniqueId val="{00000008-9A03-4CB5-983F-BAEB2575A8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2672</c:v>
                </c:pt>
                <c:pt idx="3">
                  <c:v>2719</c:v>
                </c:pt>
                <c:pt idx="6">
                  <c:v>2364</c:v>
                </c:pt>
                <c:pt idx="9">
                  <c:v>2443</c:v>
                </c:pt>
                <c:pt idx="12">
                  <c:v>2267</c:v>
                </c:pt>
              </c:numCache>
            </c:numRef>
          </c:val>
          <c:extLst>
            <c:ext xmlns:c16="http://schemas.microsoft.com/office/drawing/2014/chart" uri="{C3380CC4-5D6E-409C-BE32-E72D297353CC}">
              <c16:uniqueId val="{00000009-9A03-4CB5-983F-BAEB2575A8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14195</c:v>
                </c:pt>
                <c:pt idx="3">
                  <c:v>13484</c:v>
                </c:pt>
                <c:pt idx="6">
                  <c:v>12620</c:v>
                </c:pt>
                <c:pt idx="9">
                  <c:v>11761</c:v>
                </c:pt>
                <c:pt idx="12">
                  <c:v>10783</c:v>
                </c:pt>
              </c:numCache>
            </c:numRef>
          </c:val>
          <c:extLst>
            <c:ext xmlns:c16="http://schemas.microsoft.com/office/drawing/2014/chart" uri="{C3380CC4-5D6E-409C-BE32-E72D297353CC}">
              <c16:uniqueId val="{0000000A-9A03-4CB5-983F-BAEB2575A8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3938</c:v>
                </c:pt>
                <c:pt idx="2">
                  <c:v>#N/A</c:v>
                </c:pt>
                <c:pt idx="3">
                  <c:v>#N/A</c:v>
                </c:pt>
                <c:pt idx="4">
                  <c:v>4197</c:v>
                </c:pt>
                <c:pt idx="5">
                  <c:v>#N/A</c:v>
                </c:pt>
                <c:pt idx="6">
                  <c:v>#N/A</c:v>
                </c:pt>
                <c:pt idx="7">
                  <c:v>3165</c:v>
                </c:pt>
                <c:pt idx="8">
                  <c:v>#N/A</c:v>
                </c:pt>
                <c:pt idx="9">
                  <c:v>#N/A</c:v>
                </c:pt>
                <c:pt idx="10">
                  <c:v>1758</c:v>
                </c:pt>
                <c:pt idx="11">
                  <c:v>#N/A</c:v>
                </c:pt>
                <c:pt idx="12">
                  <c:v>#N/A</c:v>
                </c:pt>
                <c:pt idx="13">
                  <c:v>1683</c:v>
                </c:pt>
                <c:pt idx="14">
                  <c:v>#N/A</c:v>
                </c:pt>
              </c:numCache>
            </c:numRef>
          </c:val>
          <c:smooth val="0"/>
          <c:extLst>
            <c:ext xmlns:c16="http://schemas.microsoft.com/office/drawing/2014/chart" uri="{C3380CC4-5D6E-409C-BE32-E72D297353CC}">
              <c16:uniqueId val="{0000000B-9A03-4CB5-983F-BAEB2575A8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3963</c:v>
                </c:pt>
                <c:pt idx="1">
                  <c:v>4332</c:v>
                </c:pt>
                <c:pt idx="2">
                  <c:v>4403</c:v>
                </c:pt>
              </c:numCache>
            </c:numRef>
          </c:val>
          <c:extLst>
            <c:ext xmlns:c16="http://schemas.microsoft.com/office/drawing/2014/chart" uri="{C3380CC4-5D6E-409C-BE32-E72D297353CC}">
              <c16:uniqueId val="{00000000-C1AA-4BEA-8319-DDA7C414FB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1189</c:v>
                </c:pt>
                <c:pt idx="1">
                  <c:v>1092</c:v>
                </c:pt>
                <c:pt idx="2">
                  <c:v>1129</c:v>
                </c:pt>
              </c:numCache>
            </c:numRef>
          </c:val>
          <c:extLst>
            <c:ext xmlns:c16="http://schemas.microsoft.com/office/drawing/2014/chart" uri="{C3380CC4-5D6E-409C-BE32-E72D297353CC}">
              <c16:uniqueId val="{00000001-C1AA-4BEA-8319-DDA7C414FB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3664</c:v>
                </c:pt>
                <c:pt idx="1">
                  <c:v>3470</c:v>
                </c:pt>
                <c:pt idx="2">
                  <c:v>3218</c:v>
                </c:pt>
              </c:numCache>
            </c:numRef>
          </c:val>
          <c:extLst>
            <c:ext xmlns:c16="http://schemas.microsoft.com/office/drawing/2014/chart" uri="{C3380CC4-5D6E-409C-BE32-E72D297353CC}">
              <c16:uniqueId val="{00000002-C1AA-4BEA-8319-DDA7C414FB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平成２１年度までに繰上償還を行うとともに、新発債の借入抑制により以降着実に減少傾向にあったが、平成２５年度から２か年計画で整備した鏡野地域情報通信施設整備事業に充当した合併特例債や中央こども園整備事業に対する過疎対策事業債などの多額の起債借入及び公共下水道整備事業等に係る公営企業債の償還に対する繰入額が数年間に渡り発生する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元利償還金については令和３年度</a:t>
          </a:r>
          <a:r>
            <a:rPr kumimoji="1" lang="ja-JP" altLang="en-US" sz="1100" b="0" i="0" baseline="0">
              <a:solidFill>
                <a:schemeClr val="dk1"/>
              </a:solidFill>
              <a:effectLst/>
              <a:latin typeface="+mn-lt"/>
              <a:ea typeface="+mn-ea"/>
              <a:cs typeface="+mn-cs"/>
            </a:rPr>
            <a:t>に一度</a:t>
          </a:r>
          <a:r>
            <a:rPr kumimoji="1" lang="ja-JP" altLang="ja-JP" sz="1100" b="0" i="0" baseline="0">
              <a:solidFill>
                <a:schemeClr val="dk1"/>
              </a:solidFill>
              <a:effectLst/>
              <a:latin typeface="+mn-lt"/>
              <a:ea typeface="+mn-ea"/>
              <a:cs typeface="+mn-cs"/>
            </a:rPr>
            <a:t>ピーク</a:t>
          </a:r>
          <a:r>
            <a:rPr kumimoji="1" lang="ja-JP" altLang="en-US" sz="1100" b="0" i="0" baseline="0">
              <a:solidFill>
                <a:schemeClr val="dk1"/>
              </a:solidFill>
              <a:effectLst/>
              <a:latin typeface="+mn-lt"/>
              <a:ea typeface="+mn-ea"/>
              <a:cs typeface="+mn-cs"/>
            </a:rPr>
            <a:t>を迎え、前述の</a:t>
          </a:r>
          <a:r>
            <a:rPr kumimoji="1" lang="ja-JP" altLang="ja-JP" sz="1100" b="0" i="0" baseline="0">
              <a:solidFill>
                <a:schemeClr val="dk1"/>
              </a:solidFill>
              <a:effectLst/>
              <a:latin typeface="+mn-lt"/>
              <a:ea typeface="+mn-ea"/>
              <a:cs typeface="+mn-cs"/>
            </a:rPr>
            <a:t>鏡野地域情報通信施設整備事業</a:t>
          </a:r>
          <a:r>
            <a:rPr kumimoji="1" lang="ja-JP" altLang="en-US" sz="1100" b="0" i="0" baseline="0">
              <a:solidFill>
                <a:schemeClr val="dk1"/>
              </a:solidFill>
              <a:effectLst/>
              <a:latin typeface="+mn-lt"/>
              <a:ea typeface="+mn-ea"/>
              <a:cs typeface="+mn-cs"/>
            </a:rPr>
            <a:t>に係る償還完了により一時的に減少する見込だが、今後、大型の施設整備・改修を控えているため、数値の注視が必要である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の地方債残高は、平成２５年度からの２か年計画で整備した鏡野町地域情報通信施設整備事業等の地方債借入により増加したが、近年は償還額が新規発行額を大幅に上回っており、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充当可能財源の内、充当可能基金については、決算剰余金の積立てにより財政調整基金を中心に増加していたが、近年の自然災害や感染症の蔓延等により減少傾向となっている。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将来負担比率は、充当可能財源</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推測される</a:t>
          </a:r>
          <a:r>
            <a:rPr kumimoji="1" lang="ja-JP" altLang="en-US" sz="1100" b="0" i="0" baseline="0">
              <a:solidFill>
                <a:schemeClr val="dk1"/>
              </a:solidFill>
              <a:effectLst/>
              <a:latin typeface="+mn-lt"/>
              <a:ea typeface="+mn-ea"/>
              <a:cs typeface="+mn-cs"/>
            </a:rPr>
            <a:t>中で</a:t>
          </a:r>
          <a:r>
            <a:rPr kumimoji="1" lang="ja-JP" altLang="ja-JP" sz="1100" b="0" i="0" baseline="0">
              <a:solidFill>
                <a:schemeClr val="dk1"/>
              </a:solidFill>
              <a:effectLst/>
              <a:latin typeface="+mn-lt"/>
              <a:ea typeface="+mn-ea"/>
              <a:cs typeface="+mn-cs"/>
            </a:rPr>
            <a:t>、今後、大型の施設整備・改修を控えているため、数値の注視が必要である。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岡山県鏡野町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歳計剰余金積立等により財政調整基金と減債基金が増額となったが、施設改修への充当によりその他特定目的基金で減額となったことで、基金全体としては微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今後の</a:t>
          </a:r>
          <a:r>
            <a:rPr kumimoji="1" lang="ja-JP" altLang="ja-JP" sz="1300">
              <a:solidFill>
                <a:schemeClr val="dk1"/>
              </a:solidFill>
              <a:effectLst/>
              <a:latin typeface="+mn-lt"/>
              <a:ea typeface="+mn-ea"/>
              <a:cs typeface="+mn-cs"/>
            </a:rPr>
            <a:t>自然災害</a:t>
          </a:r>
          <a:r>
            <a:rPr kumimoji="1" lang="ja-JP" altLang="en-US" sz="1300">
              <a:solidFill>
                <a:schemeClr val="dk1"/>
              </a:solidFill>
              <a:effectLst/>
              <a:latin typeface="+mn-lt"/>
              <a:ea typeface="+mn-ea"/>
              <a:cs typeface="+mn-cs"/>
            </a:rPr>
            <a:t>等に備えて</a:t>
          </a:r>
          <a:r>
            <a:rPr kumimoji="1" lang="ja-JP" altLang="ja-JP" sz="1300">
              <a:solidFill>
                <a:schemeClr val="dk1"/>
              </a:solidFill>
              <a:effectLst/>
              <a:latin typeface="+mn-lt"/>
              <a:ea typeface="+mn-ea"/>
              <a:cs typeface="+mn-cs"/>
            </a:rPr>
            <a:t>適切な積立を行うとともに、その他特定目的基金の整理を行う。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鏡野町地域振興基金：本町における町民の連携の強化及び地域振興</a:t>
          </a:r>
          <a:endParaRPr lang="ja-JP" altLang="ja-JP" sz="1300">
            <a:effectLst/>
          </a:endParaRPr>
        </a:p>
        <a:p>
          <a:r>
            <a:rPr kumimoji="1" lang="ja-JP" altLang="ja-JP" sz="1300">
              <a:solidFill>
                <a:schemeClr val="dk1"/>
              </a:solidFill>
              <a:effectLst/>
              <a:latin typeface="+mn-lt"/>
              <a:ea typeface="+mn-ea"/>
              <a:cs typeface="+mn-cs"/>
            </a:rPr>
            <a:t>　鏡野町公共用拠点施設整備基金：鏡野町の公共用拠点施設の修繕、改修等による長命化及び新設、改築に関する事業の推進を図る</a:t>
          </a:r>
          <a:endParaRPr lang="ja-JP" altLang="ja-JP" sz="1300">
            <a:effectLst/>
          </a:endParaRPr>
        </a:p>
        <a:p>
          <a:r>
            <a:rPr kumimoji="1" lang="ja-JP" altLang="ja-JP" sz="1300">
              <a:solidFill>
                <a:schemeClr val="dk1"/>
              </a:solidFill>
              <a:effectLst/>
              <a:latin typeface="+mn-lt"/>
              <a:ea typeface="+mn-ea"/>
              <a:cs typeface="+mn-cs"/>
            </a:rPr>
            <a:t>　鏡野町かがみの創生基金：</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世紀に向けて、明るく、豊かで、活力ある独創的、個性的な地域づくりを行う</a:t>
          </a:r>
          <a:endParaRPr lang="ja-JP" altLang="ja-JP" sz="1300">
            <a:effectLst/>
          </a:endParaRPr>
        </a:p>
        <a:p>
          <a:r>
            <a:rPr kumimoji="1" lang="ja-JP" altLang="ja-JP" sz="1300">
              <a:solidFill>
                <a:schemeClr val="dk1"/>
              </a:solidFill>
              <a:effectLst/>
              <a:latin typeface="+mn-lt"/>
              <a:ea typeface="+mn-ea"/>
              <a:cs typeface="+mn-cs"/>
            </a:rPr>
            <a:t>　鏡野町養護老人ホームかがみの園運営安定化基金：かがみの園の健全な運営を図るため。</a:t>
          </a:r>
          <a:endParaRPr lang="ja-JP" altLang="ja-JP" sz="1300">
            <a:effectLst/>
          </a:endParaRPr>
        </a:p>
        <a:p>
          <a:r>
            <a:rPr kumimoji="1" lang="ja-JP" altLang="ja-JP" sz="1300">
              <a:solidFill>
                <a:schemeClr val="dk1"/>
              </a:solidFill>
              <a:effectLst/>
              <a:latin typeface="+mn-lt"/>
              <a:ea typeface="+mn-ea"/>
              <a:cs typeface="+mn-cs"/>
            </a:rPr>
            <a:t>　鏡野町地域活性化・生活支援基金：新型コロナウイルス感染症により影響を受けた、地域経済と住民生活の支援を図るため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鏡野町地域振興基金：鏡野町地域情報通信施設運営事業へ財源として充当。</a:t>
          </a:r>
          <a:endParaRPr lang="ja-JP" altLang="ja-JP" sz="1300">
            <a:effectLst/>
          </a:endParaRPr>
        </a:p>
        <a:p>
          <a:r>
            <a:rPr kumimoji="1" lang="ja-JP" altLang="ja-JP" sz="1300">
              <a:solidFill>
                <a:schemeClr val="dk1"/>
              </a:solidFill>
              <a:effectLst/>
              <a:latin typeface="+mn-lt"/>
              <a:ea typeface="+mn-ea"/>
              <a:cs typeface="+mn-cs"/>
            </a:rPr>
            <a:t>　鏡野町公共用拠点施設整備基金 ： 鏡野町物産館及び鶴喜小学校改修工事等の施設整備事業へ財源として充当</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基金設立時の目的を終えたものについては廃止し、その他の基金については目的等に応じて整理を行う。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イベント等の事業未実施による歳計剰余金積立。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自然災害・感染症等への備えのほか、大規模事業に対応するため、過去の実績を踏まえ４０億円程度を目途に積み立てることとしている。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地域情報通信施設整備に係る起債の償還に対応するため。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当該地方債については、</a:t>
          </a:r>
          <a:r>
            <a:rPr kumimoji="1" lang="ja-JP" altLang="ja-JP" sz="1300">
              <a:solidFill>
                <a:schemeClr val="dk1"/>
              </a:solidFill>
              <a:effectLst/>
              <a:latin typeface="+mn-lt"/>
              <a:ea typeface="+mn-ea"/>
              <a:cs typeface="+mn-cs"/>
            </a:rPr>
            <a:t>令和３年度に起債償還のピークを迎え、今後は減少予定の見込。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4E4169C-41B1-4660-9548-CB0CE41151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6B80E0-CEDD-4A1A-8BD9-4B950E9C541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7D44254-1122-4481-80E2-E73C4E8480E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30865FB-AC58-4F28-A4FD-8A031AC37AA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CB39F59-8821-4FCA-9201-D72CA97C87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822E846-412E-4263-B7A5-927879696F1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768518D-9957-427C-8B56-523D5CCEABA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55FC986-AE1C-4BE8-91C1-A8EED14A309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EFA5BF2-77CE-40B3-B0FF-034FDA530F3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3C20F65-2431-43D4-9346-53C8ECED486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12,468
12,357
419.68
12,618,071
12,022,761
536,094
7,395,108
10,782,523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38B1DB6-AFD9-4474-A782-47D202CCA0E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E98A318-7B01-45DA-B795-77BAB15E10B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1DFA77D-EDD0-4687-9301-05025BE0EC8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61F710D-EE72-4781-B665-DBCE6AF5F39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EB320C3-1AFB-42B5-8ED6-72CEB8A8D95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215D997-B7A7-42DD-A00D-C6C094D10EB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C20E7BF-C37B-44F3-B943-5AE2BCBAEA3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74612C4-6204-4E58-BCAA-21E65D51165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ECB0080-157D-48C7-B2BC-198C68E44AD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39D74D8-48B7-4623-B9F8-BDDA7CE2B9E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D0EB7E-D3D1-4D93-92E5-C2A1EAE8793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3A13818-0BDA-4397-864A-AF037862061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8E8C442-076A-4391-93A4-03C97B6DCE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8EB6B44-4CB8-4038-90AE-1A4565AC34A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AF7887B-384C-4682-B2B6-0B7B46F6C81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6952938-226D-4F97-9C90-71A4C66F8E3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625A362-3FBC-4E36-B2E7-4F036D5B27D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80BDAA5-AF06-4998-8101-66DF8C4B6A5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CFC20AD-C06E-4C62-B8AA-E241DE483A5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F3345D6-1149-4572-95A6-C7E4CF72D01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3B1DD49-52A8-4A78-BC77-401C899E749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6A5FFF3-E173-465E-9202-689BF6244AC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952B14-3436-4A98-8D28-1EE96F0CEE4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B30272-9D91-4760-8390-05F267FCD4B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93AA6DB-445A-4D02-A31E-75D8C683230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A006880-4A15-4D81-925C-8FB5875D64C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EC0ECF4-6CDA-469D-9AA2-F19A96E66A6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39BBB7-DABF-4BA9-94E7-5A68D72478E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4BC8577-9974-4EFD-82AB-05DB31F0885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28433BE-7FD4-4ED5-B028-ED8B662D077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1D53C41-3E04-429F-AC54-618E751CBC8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2026B22-0F09-4A43-87C2-11A3C883281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685B41-7AE9-4A57-9BCD-AD6132395B8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F86F939-E3AA-4B57-A806-200ACEB4024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049B4FC-1243-441B-B205-3D7E03A6A6F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505FB8A-DF8E-49F2-B729-73723E74098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94241E9-6C07-4B97-8C3C-1E1FF46FD7C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人口の減少と急速な高齢化に加え、町内に基盤となる産業が乏しいことから、税収等の大きな伸びは期待できず、財政基盤が弱く財政力指数は類似団体平均を下回った水準で推移している。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今後、税等の収納率向上と定員管理・給与の適正化、事務事業の見直し等歳出の抑制に取組み、財政の健全化と財政基盤の強化に努める。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41090A3-23BA-46AF-BBC3-629B33B2BAD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A68977E-CBB4-4265-9F72-BEA8EF3E8BF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D3C9D80-C469-44C2-A5BA-2C355402680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C159A64-E678-4592-BA1F-B778B92D5DD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D1A0187-F16D-4A9F-A192-DAEF4BF111D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B5C2FD5-D30E-43F9-966E-08CE25B3521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82BDAF18-37D9-458E-A536-964ACDF1B76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8FE61ED-5FF8-4D10-A64B-806329E9381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EFC3C27-066A-4049-B529-A07F053E98F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1B69360-34B3-4828-A051-F64B2B1291C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4EF1F2E-E558-4227-B178-55CE9D10842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5984BD9-5CE7-4FDD-A1B1-B4B2D75960B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5E0B503-D6CE-445F-9758-8930BB7F368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AE09D84-21FF-4694-BA39-84CFB45C4EF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C6AA37B-4628-4FB5-8D3A-6B4F27DCCE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B5D2C76-48CB-4DDD-99ED-871673B049F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63EEE32F-BB51-4F96-86D0-8783C1830553}"/>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F35A16E8-D951-4AF4-B51C-896F43C575E4}"/>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A8F47B88-F4D8-48BD-A6B2-4FC08B81A95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228A8AB1-8793-48F7-A1FA-ED92C1960DF3}"/>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B708F1DA-A815-4ECF-9697-2FBD57CBB46E}"/>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13921595-5507-48C7-9809-C52F3769C61B}"/>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D175997A-1F29-46A5-983D-B464EE7FB392}"/>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FFBD8264-0AA7-4D45-827C-F5D8B6824F3B}"/>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3C5CA7BD-7180-4971-A556-197B5F8A557A}"/>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84D0FCFB-6CF8-4A06-BBE3-2F719714C1AA}"/>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9B4D522D-A4AB-4901-A733-CEFD2F0F4E05}"/>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A1EDFD3B-5F69-4BA5-AB45-80318F578E97}"/>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881600D2-6338-42A7-A3A0-F9AD69041CD1}"/>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8" name="テキスト ボックス 77">
          <a:extLst>
            <a:ext uri="{FF2B5EF4-FFF2-40B4-BE49-F238E27FC236}">
              <a16:creationId xmlns:a16="http://schemas.microsoft.com/office/drawing/2014/main" id="{B93A1DC7-AEA3-4921-8197-D8F2D941AF84}"/>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B6F6C5BD-FEB1-4C09-9182-8E30BB58B4C5}"/>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59DF32E-E0F5-470D-8727-32ABCB7E028A}"/>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19738E1-CA1A-4FB7-8B91-27202303250E}"/>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C04C9F25-8801-4648-92E4-0E8DE312CB73}"/>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8AFFF09A-D75E-4959-9B54-5C1F6A21AA59}"/>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58E1463-53C4-42C5-97D3-BDF5958EE85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1380BB-13A7-483A-9D68-9344756C703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25989A5-5ABC-47B0-8894-3801181AFF6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9F15E4E-E68B-41D0-8DF9-1DAA8C072A4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1C244B6-0A89-4F5A-8F8A-3A885F9703E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3DA58599-50B6-4A10-B80F-04991BFB96A5}"/>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a:extLst>
            <a:ext uri="{FF2B5EF4-FFF2-40B4-BE49-F238E27FC236}">
              <a16:creationId xmlns:a16="http://schemas.microsoft.com/office/drawing/2014/main" id="{03BD28D0-55A0-493D-9E2B-3B4F638112D5}"/>
            </a:ext>
          </a:extLst>
        </xdr:cNvPr>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5A125274-DE15-452A-B716-2D5EA47B49BE}"/>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9C5D68B8-00E9-4A50-B721-7EBFD71F1C3B}"/>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2DF11AD6-92B7-462E-876B-CE30C805C405}"/>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D3DDAFCB-C78A-4A4F-94A1-DBA850EC2CE4}"/>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CBB2C1EA-2AB9-4E44-9369-5EEEF1F0FDF2}"/>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7721547F-C546-4057-89E0-1C62E3002792}"/>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7DB4AAE9-B7E0-4666-865E-B14F5762E84A}"/>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AFF90927-560D-45CA-B7A4-A5CB7C8191FA}"/>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75DAD73-4103-426C-BFDC-3F0B14D9D76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BF68277D-BE37-4D95-ACD2-E88ACDA95B7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4F3B3BE-5290-4B1A-BE6C-A8BE2980AB2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6E47B5C-22BE-46F2-BD81-4CECFA6E681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1FA9E45-C3B2-43C6-892F-E11572A667F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A6E9730-A318-4EE2-BC4F-0D2D5B84D13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27547C8-BF67-4B87-B2C6-2BE20FDD81D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6FE9FBB4-C26E-4D9F-9099-40A56416DE0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B91B9AC-70EB-4340-AFE6-343CC2EC667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E3D8B7F-86E4-471F-8BF8-36F9EA8F8C6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D2FB72E-2E2C-4558-96AD-F5A8C1A760C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E24D9E5-498F-4A2F-B7AF-F59C57D77FE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DDA19FF-202F-4B0A-BF7C-B7C00A9B0FC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平成２８年度において地方税、地方交付税の減額、平成２９年度には大規模な事業による起債の償還が始まったことにより、以降高い数値となっている。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公共施設の老朽化による維持管理経費の増大も見込まれるため、公共施設個別計画や各長寿命化計画を基に具体的な対策と方針を検討することで整備・改修等の費用が短期間に集中しないよう平準化を行い、新たな公債費負担を抑えるとともに引き続き行財政改革を推進することにより、財政の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2F3A0AB-9D2E-4655-AAF8-3E6F93F6661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DA8EAE6-7797-42F7-AAC6-0DFB2121B29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3C28527-AA99-49F8-B53E-5D287CAFF30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2F352B6-5F4D-4C24-87F7-574A4004F40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A11C0B86-7231-4347-9600-C39051C7332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A1761150-FD9F-48A2-9133-6040FEC3B13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2BCAF1-4B25-4E35-B8F2-7F37D3A0ADF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3A89472A-AFA8-4CA4-A1E5-5AED856DFE3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431905B4-D164-4DCA-A702-5A0B8926E10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E79E7781-C845-4340-9690-C379BE07E77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A23A102E-8588-4969-821B-52C70069B44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C56F492B-0BC3-4044-ADBE-31525C7193E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F3D532D4-88DF-4CF5-BB0B-BB69ED90B2C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3C4BD05E-15E3-4CEC-863F-63B8EC914BF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8CA217C-BC10-4956-A106-FE85BC91058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D863273-14F7-458A-B85C-EF5996D21C9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290EF957-888E-4607-8A63-A721E74C54B2}"/>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F928BC9E-93B7-46C2-95F7-B2042290F4BE}"/>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8643119A-B7C2-41B3-B79C-287C768BD307}"/>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3F7B7C5E-1878-40CB-BE11-D79A666A1175}"/>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919B4641-1B4B-4DB0-A692-D50AB0DD0394}"/>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64</xdr:row>
      <xdr:rowOff>95673</xdr:rowOff>
    </xdr:to>
    <xdr:cxnSp macro="">
      <xdr:nvCxnSpPr>
        <xdr:cNvPr id="133" name="直線コネクタ 132">
          <a:extLst>
            <a:ext uri="{FF2B5EF4-FFF2-40B4-BE49-F238E27FC236}">
              <a16:creationId xmlns:a16="http://schemas.microsoft.com/office/drawing/2014/main" id="{D433C18F-7F44-443F-8D8A-847537384B62}"/>
            </a:ext>
          </a:extLst>
        </xdr:cNvPr>
        <xdr:cNvCxnSpPr/>
      </xdr:nvCxnSpPr>
      <xdr:spPr>
        <a:xfrm>
          <a:off x="4114800" y="1096793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E979B3E-9B46-4895-83C0-D426BEA00436}"/>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43DC7551-595A-4B9A-AAB5-0B983ADF582C}"/>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23283</xdr:rowOff>
    </xdr:to>
    <xdr:cxnSp macro="">
      <xdr:nvCxnSpPr>
        <xdr:cNvPr id="136" name="直線コネクタ 135">
          <a:extLst>
            <a:ext uri="{FF2B5EF4-FFF2-40B4-BE49-F238E27FC236}">
              <a16:creationId xmlns:a16="http://schemas.microsoft.com/office/drawing/2014/main" id="{DCA12A18-BBA7-4468-AD4F-8AC1596C3C23}"/>
            </a:ext>
          </a:extLst>
        </xdr:cNvPr>
        <xdr:cNvCxnSpPr/>
      </xdr:nvCxnSpPr>
      <xdr:spPr>
        <a:xfrm flipV="1">
          <a:off x="3225800" y="109679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3DB43C23-7F12-4308-880B-9D68B6339496}"/>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DE7190C1-4AA8-4113-8896-950986332AE1}"/>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35348</xdr:rowOff>
    </xdr:to>
    <xdr:cxnSp macro="">
      <xdr:nvCxnSpPr>
        <xdr:cNvPr id="139" name="直線コネクタ 138">
          <a:extLst>
            <a:ext uri="{FF2B5EF4-FFF2-40B4-BE49-F238E27FC236}">
              <a16:creationId xmlns:a16="http://schemas.microsoft.com/office/drawing/2014/main" id="{FE7367AA-2CEB-4E0B-A8C5-59012C590677}"/>
            </a:ext>
          </a:extLst>
        </xdr:cNvPr>
        <xdr:cNvCxnSpPr/>
      </xdr:nvCxnSpPr>
      <xdr:spPr>
        <a:xfrm flipV="1">
          <a:off x="2336800" y="10996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38C152EB-FA9B-4667-B3FF-58E9594B3968}"/>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1" name="テキスト ボックス 140">
          <a:extLst>
            <a:ext uri="{FF2B5EF4-FFF2-40B4-BE49-F238E27FC236}">
              <a16:creationId xmlns:a16="http://schemas.microsoft.com/office/drawing/2014/main" id="{8AEDCC0B-738E-42E4-95EF-F1FCD4C1DCD7}"/>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35348</xdr:rowOff>
    </xdr:to>
    <xdr:cxnSp macro="">
      <xdr:nvCxnSpPr>
        <xdr:cNvPr id="142" name="直線コネクタ 141">
          <a:extLst>
            <a:ext uri="{FF2B5EF4-FFF2-40B4-BE49-F238E27FC236}">
              <a16:creationId xmlns:a16="http://schemas.microsoft.com/office/drawing/2014/main" id="{FC1E0F97-1064-4B0A-8E25-ADA474EB4CB3}"/>
            </a:ext>
          </a:extLst>
        </xdr:cNvPr>
        <xdr:cNvCxnSpPr/>
      </xdr:nvCxnSpPr>
      <xdr:spPr>
        <a:xfrm>
          <a:off x="1447800" y="109598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31087EC6-F3EB-420C-8063-38D455528DDE}"/>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4" name="テキスト ボックス 143">
          <a:extLst>
            <a:ext uri="{FF2B5EF4-FFF2-40B4-BE49-F238E27FC236}">
              <a16:creationId xmlns:a16="http://schemas.microsoft.com/office/drawing/2014/main" id="{D75A1C82-9237-4B2C-B31D-5A1601E70CE5}"/>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02F065C2-B2EA-47B2-8352-478DD465EC00}"/>
            </a:ext>
          </a:extLst>
        </xdr:cNvPr>
        <xdr:cNvSpPr/>
      </xdr:nvSpPr>
      <xdr:spPr>
        <a:xfrm>
          <a:off x="1397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6" name="テキスト ボックス 145">
          <a:extLst>
            <a:ext uri="{FF2B5EF4-FFF2-40B4-BE49-F238E27FC236}">
              <a16:creationId xmlns:a16="http://schemas.microsoft.com/office/drawing/2014/main" id="{78C4B291-F2B1-4F62-829B-9C7B1EBEA982}"/>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71B57CA-E846-4286-83C2-FC4478BC9E6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925C05-BAB4-4ACB-8BEE-EC67D295C1E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C0F4D23-719F-4506-B0B5-CCFFFBB0311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05FDAB3-97B9-4FEA-9513-AF5C36051E2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CE7605C-4546-4FE7-99AC-C8BF405989D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2" name="楕円 151">
          <a:extLst>
            <a:ext uri="{FF2B5EF4-FFF2-40B4-BE49-F238E27FC236}">
              <a16:creationId xmlns:a16="http://schemas.microsoft.com/office/drawing/2014/main" id="{958F9CAE-47B3-4B0C-A0EA-0637B59FBFE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61400</xdr:rowOff>
    </xdr:from>
    <xdr:ext cx="762000" cy="259045"/>
    <xdr:sp macro="" textlink="">
      <xdr:nvSpPr>
        <xdr:cNvPr id="153" name="財政構造の弾力性該当値テキスト">
          <a:extLst>
            <a:ext uri="{FF2B5EF4-FFF2-40B4-BE49-F238E27FC236}">
              <a16:creationId xmlns:a16="http://schemas.microsoft.com/office/drawing/2014/main" id="{EBBCAC9E-EB4C-4C91-8990-45D865F7F50A}"/>
            </a:ext>
          </a:extLst>
        </xdr:cNvPr>
        <xdr:cNvSpPr txBox="1"/>
      </xdr:nvSpPr>
      <xdr:spPr>
        <a:xfrm>
          <a:off x="50419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4" name="楕円 153">
          <a:extLst>
            <a:ext uri="{FF2B5EF4-FFF2-40B4-BE49-F238E27FC236}">
              <a16:creationId xmlns:a16="http://schemas.microsoft.com/office/drawing/2014/main" id="{BF25C448-547A-46A5-A3A7-F1D9DB0A7B93}"/>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5" name="テキスト ボックス 154">
          <a:extLst>
            <a:ext uri="{FF2B5EF4-FFF2-40B4-BE49-F238E27FC236}">
              <a16:creationId xmlns:a16="http://schemas.microsoft.com/office/drawing/2014/main" id="{5DA424CC-4D96-4519-BDF9-27A2F5B6913B}"/>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a:extLst>
            <a:ext uri="{FF2B5EF4-FFF2-40B4-BE49-F238E27FC236}">
              <a16:creationId xmlns:a16="http://schemas.microsoft.com/office/drawing/2014/main" id="{8FF41671-34FD-4E3E-9F8C-1904A83FD705}"/>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7" name="テキスト ボックス 156">
          <a:extLst>
            <a:ext uri="{FF2B5EF4-FFF2-40B4-BE49-F238E27FC236}">
              <a16:creationId xmlns:a16="http://schemas.microsoft.com/office/drawing/2014/main" id="{8CD62961-5C12-4D0E-988A-07A89D0BF642}"/>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a:extLst>
            <a:ext uri="{FF2B5EF4-FFF2-40B4-BE49-F238E27FC236}">
              <a16:creationId xmlns:a16="http://schemas.microsoft.com/office/drawing/2014/main" id="{9423748D-01C6-419C-9883-12B85BD00D68}"/>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96325</xdr:rowOff>
    </xdr:from>
    <xdr:ext cx="762000" cy="259045"/>
    <xdr:sp macro="" textlink="">
      <xdr:nvSpPr>
        <xdr:cNvPr id="159" name="テキスト ボックス 158">
          <a:extLst>
            <a:ext uri="{FF2B5EF4-FFF2-40B4-BE49-F238E27FC236}">
              <a16:creationId xmlns:a16="http://schemas.microsoft.com/office/drawing/2014/main" id="{64B026E2-22F1-4261-8D61-DD6CB7F1DE7B}"/>
            </a:ext>
          </a:extLst>
        </xdr:cNvPr>
        <xdr:cNvSpPr txBox="1"/>
      </xdr:nvSpPr>
      <xdr:spPr>
        <a:xfrm>
          <a:off x="1955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60" name="楕円 159">
          <a:extLst>
            <a:ext uri="{FF2B5EF4-FFF2-40B4-BE49-F238E27FC236}">
              <a16:creationId xmlns:a16="http://schemas.microsoft.com/office/drawing/2014/main" id="{425B9C49-D22E-46D3-9F8A-5B75603F7F2C}"/>
            </a:ext>
          </a:extLst>
        </xdr:cNvPr>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48065</xdr:rowOff>
    </xdr:from>
    <xdr:ext cx="762000" cy="259045"/>
    <xdr:sp macro="" textlink="">
      <xdr:nvSpPr>
        <xdr:cNvPr id="161" name="テキスト ボックス 160">
          <a:extLst>
            <a:ext uri="{FF2B5EF4-FFF2-40B4-BE49-F238E27FC236}">
              <a16:creationId xmlns:a16="http://schemas.microsoft.com/office/drawing/2014/main" id="{DFDBE25A-3841-464E-A7E0-4D8DCCF11FE2}"/>
            </a:ext>
          </a:extLst>
        </xdr:cNvPr>
        <xdr:cNvSpPr txBox="1"/>
      </xdr:nvSpPr>
      <xdr:spPr>
        <a:xfrm>
          <a:off x="1066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B014E600-119F-4B9C-8C79-A1AC99344CB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1AEC247-C36B-4407-B429-242E487415F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72C8E26-BDDB-49FF-B5C4-5EED5DF78BF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920118A2-35D7-44B6-A610-769324BF343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10D6A94-FA5B-414C-9CA7-3BEEE81AE2A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97A204A6-64F6-4721-B3C3-A02D5F35F0C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E5CA8161-8559-4D73-9941-0EAE61804B5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A604392-C95B-465D-B265-52D5D73E6E2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ACB5029-AD51-477A-BB8A-6DEE5B4538A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98D426E-4513-408C-9FA6-24056F63CD2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1F7063D-CB2E-41EF-9B9A-C3AB2BB12BD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6826916-9794-4BAD-9763-415437EC8F8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4C287A11-051E-4E8E-8F07-E958B62815C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平成１７年３月の町村合併により、適正規模以上の職員数と公共施設となったことにより、人件費及び物件費の抑制を図るため、「鏡野町定員適正化計画」及び「第２次行財政改革大綱」に基づき財政引き締め策は行っているものの、人口減少の影響が大きく、類似団体の平均を大きく上回っているため引き続き定員管理に努める必要が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また、類似団体と比べ公共施設の保有数が多く、維持管理に多額の費用がかかっているため、公共施設等個別計画により公共施設数の適正化を推進することで物件費を抑制し、財政の健全化に努める。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7EA607C-E6B7-45D6-88C9-B9081429BA5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E63CA164-3402-4BD4-ACB3-94ECED5CB2F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0F2C7C1-4D08-4C55-B78D-7F5869640B9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F0F2F6C3-A799-4A15-96DC-31A3AD792EB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6C7F4844-6D97-468F-BAE5-609399113B5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5EDD42A-0099-4F46-8D11-ED487EBAED3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7C9B4B8-F8BF-4ADA-9625-6A83ED19DD5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6FA9EDD2-9D86-4E00-A07D-29D9503C453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17882743-99DF-4170-9D4C-A3C2F879923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E60339A-3118-4E5D-809E-D1B6884A5E0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41D2E8BC-838B-49B4-A66C-8907F5B812B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176F7755-F29B-4FD8-9FD7-72E678A3E9C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5BBB823-B350-43F3-8ABF-8BAEFADD8D2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02ED118-F607-4D87-82E6-699BDC78D48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3D66D672-1E82-4134-A0ED-1D5797634B8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87858023-804D-4F17-8D34-9CB444F97E8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54BDE99A-3C19-4A3E-BEB1-E346F1357DE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5749CC1-060A-4557-9D81-0FF27374DE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A23842A6-43C8-469E-B2B3-C076249EDBA6}"/>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5EE1770C-DAF5-4C26-991A-CA656F07BC7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FF4E4624-5038-458E-A840-6B120D5F9D08}"/>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46156342-23E9-4AC6-A17F-ED03D98F27D2}"/>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CD1003B9-8A80-4DF2-AEED-241D379AEFB3}"/>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160745</xdr:rowOff>
    </xdr:from>
    <xdr:to>
      <xdr:col>23</xdr:col>
      <xdr:colOff>133350</xdr:colOff>
      <xdr:row>85</xdr:row>
      <xdr:rowOff>10433</xdr:rowOff>
    </xdr:to>
    <xdr:cxnSp macro="">
      <xdr:nvCxnSpPr>
        <xdr:cNvPr id="198" name="直線コネクタ 197">
          <a:extLst>
            <a:ext uri="{FF2B5EF4-FFF2-40B4-BE49-F238E27FC236}">
              <a16:creationId xmlns:a16="http://schemas.microsoft.com/office/drawing/2014/main" id="{7238A95E-E659-4146-AA05-543D3FE3D89F}"/>
            </a:ext>
          </a:extLst>
        </xdr:cNvPr>
        <xdr:cNvCxnSpPr/>
      </xdr:nvCxnSpPr>
      <xdr:spPr>
        <a:xfrm>
          <a:off x="4114800" y="14562545"/>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63664920-D96C-4963-AC3B-1A1D4F49F28D}"/>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5233D034-4E0C-4FA1-A2B9-C5E488439D4D}"/>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128476</xdr:rowOff>
    </xdr:from>
    <xdr:to>
      <xdr:col>19</xdr:col>
      <xdr:colOff>133350</xdr:colOff>
      <xdr:row>84</xdr:row>
      <xdr:rowOff>160745</xdr:rowOff>
    </xdr:to>
    <xdr:cxnSp macro="">
      <xdr:nvCxnSpPr>
        <xdr:cNvPr id="201" name="直線コネクタ 200">
          <a:extLst>
            <a:ext uri="{FF2B5EF4-FFF2-40B4-BE49-F238E27FC236}">
              <a16:creationId xmlns:a16="http://schemas.microsoft.com/office/drawing/2014/main" id="{9BF12229-8DC2-4281-9CA1-6B33C47E8323}"/>
            </a:ext>
          </a:extLst>
        </xdr:cNvPr>
        <xdr:cNvCxnSpPr/>
      </xdr:nvCxnSpPr>
      <xdr:spPr>
        <a:xfrm>
          <a:off x="3225800" y="14530276"/>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F47F9D51-329E-46EA-B4ED-A1F1C916AADE}"/>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A83508F5-F40C-4983-B45B-54E2D8CFCC3A}"/>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41850</xdr:rowOff>
    </xdr:from>
    <xdr:to>
      <xdr:col>15</xdr:col>
      <xdr:colOff>82550</xdr:colOff>
      <xdr:row>84</xdr:row>
      <xdr:rowOff>128476</xdr:rowOff>
    </xdr:to>
    <xdr:cxnSp macro="">
      <xdr:nvCxnSpPr>
        <xdr:cNvPr id="204" name="直線コネクタ 203">
          <a:extLst>
            <a:ext uri="{FF2B5EF4-FFF2-40B4-BE49-F238E27FC236}">
              <a16:creationId xmlns:a16="http://schemas.microsoft.com/office/drawing/2014/main" id="{4317AF69-493F-4D66-83C0-162C9C4F9E46}"/>
            </a:ext>
          </a:extLst>
        </xdr:cNvPr>
        <xdr:cNvCxnSpPr/>
      </xdr:nvCxnSpPr>
      <xdr:spPr>
        <a:xfrm>
          <a:off x="2336800" y="14443650"/>
          <a:ext cx="889000" cy="8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ECF4E667-BC9D-46FF-8914-01DA0CBCC4F8}"/>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8A34C698-B280-4731-80F4-775B09997E32}"/>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16858</xdr:rowOff>
    </xdr:from>
    <xdr:to>
      <xdr:col>11</xdr:col>
      <xdr:colOff>31750</xdr:colOff>
      <xdr:row>84</xdr:row>
      <xdr:rowOff>41850</xdr:rowOff>
    </xdr:to>
    <xdr:cxnSp macro="">
      <xdr:nvCxnSpPr>
        <xdr:cNvPr id="207" name="直線コネクタ 206">
          <a:extLst>
            <a:ext uri="{FF2B5EF4-FFF2-40B4-BE49-F238E27FC236}">
              <a16:creationId xmlns:a16="http://schemas.microsoft.com/office/drawing/2014/main" id="{954E753D-BF59-486C-B373-9C49C3F15494}"/>
            </a:ext>
          </a:extLst>
        </xdr:cNvPr>
        <xdr:cNvCxnSpPr/>
      </xdr:nvCxnSpPr>
      <xdr:spPr>
        <a:xfrm>
          <a:off x="1447800" y="14418658"/>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4E8898B3-6F74-4813-A893-78BF138AFB1B}"/>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48AC4139-8FB5-4D19-9347-4D116E4C0803}"/>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10775E12-B47D-414C-A060-679122CDBF17}"/>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EEE003FC-E990-4C6E-8DFE-91CB504E9646}"/>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3689D5A-3EBC-4641-8343-5703CE2481F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BF1A86C-E6E5-4988-A534-491335A4B9A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45A6DF-6BA5-4049-95B2-7ACB3EEC1CE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B8AA26CF-5C9D-4543-9990-65D9F5BB875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6455DE0C-6A2B-4E5E-B262-DD9A3C4AF02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131083</xdr:rowOff>
    </xdr:from>
    <xdr:to>
      <xdr:col>23</xdr:col>
      <xdr:colOff>184150</xdr:colOff>
      <xdr:row>85</xdr:row>
      <xdr:rowOff>61233</xdr:rowOff>
    </xdr:to>
    <xdr:sp macro="" textlink="">
      <xdr:nvSpPr>
        <xdr:cNvPr id="217" name="楕円 216">
          <a:extLst>
            <a:ext uri="{FF2B5EF4-FFF2-40B4-BE49-F238E27FC236}">
              <a16:creationId xmlns:a16="http://schemas.microsoft.com/office/drawing/2014/main" id="{B051AFB3-68A2-41B9-9C70-A738F2A83B0D}"/>
            </a:ext>
          </a:extLst>
        </xdr:cNvPr>
        <xdr:cNvSpPr/>
      </xdr:nvSpPr>
      <xdr:spPr>
        <a:xfrm>
          <a:off x="4902200" y="145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103160</xdr:rowOff>
    </xdr:from>
    <xdr:ext cx="762000" cy="259045"/>
    <xdr:sp macro="" textlink="">
      <xdr:nvSpPr>
        <xdr:cNvPr id="218" name="人件費・物件費等の状況該当値テキスト">
          <a:extLst>
            <a:ext uri="{FF2B5EF4-FFF2-40B4-BE49-F238E27FC236}">
              <a16:creationId xmlns:a16="http://schemas.microsoft.com/office/drawing/2014/main" id="{54FA1E15-02A8-49CC-B872-C67D3FC32918}"/>
            </a:ext>
          </a:extLst>
        </xdr:cNvPr>
        <xdr:cNvSpPr txBox="1"/>
      </xdr:nvSpPr>
      <xdr:spPr>
        <a:xfrm>
          <a:off x="5041900" y="1450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109945</xdr:rowOff>
    </xdr:from>
    <xdr:to>
      <xdr:col>19</xdr:col>
      <xdr:colOff>184150</xdr:colOff>
      <xdr:row>85</xdr:row>
      <xdr:rowOff>40095</xdr:rowOff>
    </xdr:to>
    <xdr:sp macro="" textlink="">
      <xdr:nvSpPr>
        <xdr:cNvPr id="219" name="楕円 218">
          <a:extLst>
            <a:ext uri="{FF2B5EF4-FFF2-40B4-BE49-F238E27FC236}">
              <a16:creationId xmlns:a16="http://schemas.microsoft.com/office/drawing/2014/main" id="{2FC17706-59CD-4292-8812-6056CE762A37}"/>
            </a:ext>
          </a:extLst>
        </xdr:cNvPr>
        <xdr:cNvSpPr/>
      </xdr:nvSpPr>
      <xdr:spPr>
        <a:xfrm>
          <a:off x="4064000" y="145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24872</xdr:rowOff>
    </xdr:from>
    <xdr:ext cx="736600" cy="259045"/>
    <xdr:sp macro="" textlink="">
      <xdr:nvSpPr>
        <xdr:cNvPr id="220" name="テキスト ボックス 219">
          <a:extLst>
            <a:ext uri="{FF2B5EF4-FFF2-40B4-BE49-F238E27FC236}">
              <a16:creationId xmlns:a16="http://schemas.microsoft.com/office/drawing/2014/main" id="{02BDC3DC-7965-449C-8296-A81DB51DC4AD}"/>
            </a:ext>
          </a:extLst>
        </xdr:cNvPr>
        <xdr:cNvSpPr txBox="1"/>
      </xdr:nvSpPr>
      <xdr:spPr>
        <a:xfrm>
          <a:off x="3733800" y="1459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77676</xdr:rowOff>
    </xdr:from>
    <xdr:to>
      <xdr:col>15</xdr:col>
      <xdr:colOff>133350</xdr:colOff>
      <xdr:row>85</xdr:row>
      <xdr:rowOff>7826</xdr:rowOff>
    </xdr:to>
    <xdr:sp macro="" textlink="">
      <xdr:nvSpPr>
        <xdr:cNvPr id="221" name="楕円 220">
          <a:extLst>
            <a:ext uri="{FF2B5EF4-FFF2-40B4-BE49-F238E27FC236}">
              <a16:creationId xmlns:a16="http://schemas.microsoft.com/office/drawing/2014/main" id="{DA00C793-D54B-494B-94AB-E3730E836672}"/>
            </a:ext>
          </a:extLst>
        </xdr:cNvPr>
        <xdr:cNvSpPr/>
      </xdr:nvSpPr>
      <xdr:spPr>
        <a:xfrm>
          <a:off x="3175000" y="144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164053</xdr:rowOff>
    </xdr:from>
    <xdr:ext cx="762000" cy="259045"/>
    <xdr:sp macro="" textlink="">
      <xdr:nvSpPr>
        <xdr:cNvPr id="222" name="テキスト ボックス 221">
          <a:extLst>
            <a:ext uri="{FF2B5EF4-FFF2-40B4-BE49-F238E27FC236}">
              <a16:creationId xmlns:a16="http://schemas.microsoft.com/office/drawing/2014/main" id="{FE315177-732C-4F1C-959A-37B771A0C493}"/>
            </a:ext>
          </a:extLst>
        </xdr:cNvPr>
        <xdr:cNvSpPr txBox="1"/>
      </xdr:nvSpPr>
      <xdr:spPr>
        <a:xfrm>
          <a:off x="2844800" y="1456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162500</xdr:rowOff>
    </xdr:from>
    <xdr:to>
      <xdr:col>11</xdr:col>
      <xdr:colOff>82550</xdr:colOff>
      <xdr:row>84</xdr:row>
      <xdr:rowOff>92650</xdr:rowOff>
    </xdr:to>
    <xdr:sp macro="" textlink="">
      <xdr:nvSpPr>
        <xdr:cNvPr id="223" name="楕円 222">
          <a:extLst>
            <a:ext uri="{FF2B5EF4-FFF2-40B4-BE49-F238E27FC236}">
              <a16:creationId xmlns:a16="http://schemas.microsoft.com/office/drawing/2014/main" id="{F44AEBD6-D4A2-4CC5-9F3E-571E930CA859}"/>
            </a:ext>
          </a:extLst>
        </xdr:cNvPr>
        <xdr:cNvSpPr/>
      </xdr:nvSpPr>
      <xdr:spPr>
        <a:xfrm>
          <a:off x="2286000" y="143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77427</xdr:rowOff>
    </xdr:from>
    <xdr:ext cx="762000" cy="259045"/>
    <xdr:sp macro="" textlink="">
      <xdr:nvSpPr>
        <xdr:cNvPr id="224" name="テキスト ボックス 223">
          <a:extLst>
            <a:ext uri="{FF2B5EF4-FFF2-40B4-BE49-F238E27FC236}">
              <a16:creationId xmlns:a16="http://schemas.microsoft.com/office/drawing/2014/main" id="{969B6496-D1C0-4750-9927-AB9D5A3C2D4F}"/>
            </a:ext>
          </a:extLst>
        </xdr:cNvPr>
        <xdr:cNvSpPr txBox="1"/>
      </xdr:nvSpPr>
      <xdr:spPr>
        <a:xfrm>
          <a:off x="1955800" y="144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137508</xdr:rowOff>
    </xdr:from>
    <xdr:to>
      <xdr:col>7</xdr:col>
      <xdr:colOff>31750</xdr:colOff>
      <xdr:row>84</xdr:row>
      <xdr:rowOff>67658</xdr:rowOff>
    </xdr:to>
    <xdr:sp macro="" textlink="">
      <xdr:nvSpPr>
        <xdr:cNvPr id="225" name="楕円 224">
          <a:extLst>
            <a:ext uri="{FF2B5EF4-FFF2-40B4-BE49-F238E27FC236}">
              <a16:creationId xmlns:a16="http://schemas.microsoft.com/office/drawing/2014/main" id="{A9CA1DEC-328D-43C7-BF31-579F0C9148B8}"/>
            </a:ext>
          </a:extLst>
        </xdr:cNvPr>
        <xdr:cNvSpPr/>
      </xdr:nvSpPr>
      <xdr:spPr>
        <a:xfrm>
          <a:off x="1397000" y="143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52435</xdr:rowOff>
    </xdr:from>
    <xdr:ext cx="762000" cy="259045"/>
    <xdr:sp macro="" textlink="">
      <xdr:nvSpPr>
        <xdr:cNvPr id="226" name="テキスト ボックス 225">
          <a:extLst>
            <a:ext uri="{FF2B5EF4-FFF2-40B4-BE49-F238E27FC236}">
              <a16:creationId xmlns:a16="http://schemas.microsoft.com/office/drawing/2014/main" id="{2CCA3DDB-D345-4C9B-AB25-334E89029CD4}"/>
            </a:ext>
          </a:extLst>
        </xdr:cNvPr>
        <xdr:cNvSpPr txBox="1"/>
      </xdr:nvSpPr>
      <xdr:spPr>
        <a:xfrm>
          <a:off x="1066800" y="1445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CEF237F1-4653-46E0-8D73-46B9F1919C4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A971E5AF-371E-4093-BA1E-AB62022CEB4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E8CC4FD-B6B7-4FC4-9DBD-71028E351C2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408D085-5A08-4CFA-9D28-F7A569DA99C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366D242-68B6-4169-99B7-0B315014C6A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D6638AA-AD94-4F73-B958-FF323D21FA3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0DCDA4C-494B-47F2-B689-5ED3963B1D8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4F0336C-7A5C-4B91-97C8-5F0BC480F91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A376109E-73CC-43CB-B292-7504CAFE10F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244339E-66F6-4104-B1C3-5762B17D81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FBED5688-8D9A-4AEF-ABC8-4004681673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8A6E508E-9635-498C-9121-C88BFE96DD3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B2013C44-0CA0-4AA8-8C04-73039F29A1E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近年では数値はほぼ横ばいで推移しており、類似団体平均に比べて若干下回っている。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高齢・高給者の退職により、国の平均月額より低い者の採用を見込むことから、指数は当面同水準で推移するものと考えている。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今後も類似団体の給与水準を注視し、人事評価制度の活用により適正な給与水準の確保に努める。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5AE20AA-C8EF-4240-A509-8DB2E837B87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1C40DFB7-7E0A-4543-A739-2131428D6E4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BB68DC83-FD1C-4346-AC29-1FBBA035CF2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907F30B8-37D4-4391-A784-D0D41DC680F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778D816-E695-4442-AB15-E583CE6668E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1407656F-8080-443E-9463-E7FE6184EA4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BD0310CB-00C7-4361-86CF-E1DD3EC002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1EF3464B-EA16-4E80-AC4C-AA74BB361E4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6006D384-E5F3-4745-B0EA-2E35BFCCB66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D3C22995-A23E-4AC8-B224-31893D280F6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DEB4B32F-F540-475B-9963-5A24784D23E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9C2ACEB9-6AF8-499D-ACD6-23F25261E24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8BE296F-0AFB-46A3-9D38-5F70C0627A9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DAF2D866-2F79-4B6F-9E7D-4AE2522C7CD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C416422-B09F-4857-A5E8-DE7BBB027DE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F877AB3A-795E-4429-8CF3-0A5F02E8748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8D3E8188-8F4C-4200-8672-2778029D3118}"/>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4B9A6057-5E72-4CED-98C8-8F6F3439888F}"/>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6E77C9D8-13EA-4730-B7B6-80E108FCF38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824C4451-CE46-4BA5-A26C-09184E97130E}"/>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0" name="直線コネクタ 259">
          <a:extLst>
            <a:ext uri="{FF2B5EF4-FFF2-40B4-BE49-F238E27FC236}">
              <a16:creationId xmlns:a16="http://schemas.microsoft.com/office/drawing/2014/main" id="{BE97F816-6708-42B2-8469-C54EDF0BFAC5}"/>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C951CB11-E4E4-4089-92AB-D60CA1FBD1C9}"/>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DD75D519-4BA6-4A3A-A144-FAB253308141}"/>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63" name="直線コネクタ 262">
          <a:extLst>
            <a:ext uri="{FF2B5EF4-FFF2-40B4-BE49-F238E27FC236}">
              <a16:creationId xmlns:a16="http://schemas.microsoft.com/office/drawing/2014/main" id="{D695BCF5-21ED-4A61-A4D3-10F46A230C00}"/>
            </a:ext>
          </a:extLst>
        </xdr:cNvPr>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C0628E60-D49F-4753-A6C4-E9E9C09C2356}"/>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6609B198-280E-4458-9BA4-9EC4E582114C}"/>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2393741A-7E11-439C-9D49-876E4AAF9582}"/>
            </a:ext>
          </a:extLst>
        </xdr:cNvPr>
        <xdr:cNvCxnSpPr/>
      </xdr:nvCxnSpPr>
      <xdr:spPr>
        <a:xfrm>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38D8E23F-3A66-44B6-A1A9-EF5CC391FC4C}"/>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B1F18B62-8A82-403E-B81B-2662B5D451E5}"/>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CB21A7CE-FCC0-49F3-9830-93B8D6DA88F4}"/>
            </a:ext>
          </a:extLst>
        </xdr:cNvPr>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176120B1-A85A-4616-84F8-35D04DD1B39E}"/>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27FE7F2C-ABDD-4A8E-9668-0E331A7C4C94}"/>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2202E9F3-DC15-44DE-9DA3-4C11218AB7D3}"/>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4BB42069-5A71-48EC-B64D-F07B03DE3D12}"/>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3299E90-ADE9-4211-9D8A-B2C9C5F4C58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F7E1CAB-21C3-4C37-85B8-63781F5C31D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54D32DB-80D2-4113-A53A-D9639E2965F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E7B766A-91E8-4964-AAD1-8EEE555C1EC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EC2324D-C5EB-421B-A662-2BA9D3A952D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a:extLst>
            <a:ext uri="{FF2B5EF4-FFF2-40B4-BE49-F238E27FC236}">
              <a16:creationId xmlns:a16="http://schemas.microsoft.com/office/drawing/2014/main" id="{60BB16EE-8E9D-4F88-8757-6EFA95A2B745}"/>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a:extLst>
            <a:ext uri="{FF2B5EF4-FFF2-40B4-BE49-F238E27FC236}">
              <a16:creationId xmlns:a16="http://schemas.microsoft.com/office/drawing/2014/main" id="{2ADE5BE8-FE0B-4ADF-80C7-DAA65A7D4F72}"/>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1" name="楕円 280">
          <a:extLst>
            <a:ext uri="{FF2B5EF4-FFF2-40B4-BE49-F238E27FC236}">
              <a16:creationId xmlns:a16="http://schemas.microsoft.com/office/drawing/2014/main" id="{30A96B55-D306-4B88-A0B2-13B3800513E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2" name="テキスト ボックス 281">
          <a:extLst>
            <a:ext uri="{FF2B5EF4-FFF2-40B4-BE49-F238E27FC236}">
              <a16:creationId xmlns:a16="http://schemas.microsoft.com/office/drawing/2014/main" id="{7BE25F3B-EFF9-45CE-A76F-07F5777F321D}"/>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32C9CBC5-3051-4A2D-BB0E-E515C79E55AB}"/>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AF857654-6B81-44E5-9E5A-6017666AD547}"/>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a:extLst>
            <a:ext uri="{FF2B5EF4-FFF2-40B4-BE49-F238E27FC236}">
              <a16:creationId xmlns:a16="http://schemas.microsoft.com/office/drawing/2014/main" id="{6F627395-8267-4F3E-84D1-E62BC0135712}"/>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a:extLst>
            <a:ext uri="{FF2B5EF4-FFF2-40B4-BE49-F238E27FC236}">
              <a16:creationId xmlns:a16="http://schemas.microsoft.com/office/drawing/2014/main" id="{93CD90B0-2468-453F-8C7C-BF3D786E28D1}"/>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9DB8062D-2BE3-49A8-B2FE-9203AA800C9B}"/>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51503DCA-C6AF-489C-ADEA-08D214569184}"/>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E4D418FE-FEBD-44D4-8EC9-88AEB2D7F28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B9036C5F-4C48-4497-8E41-7CECBD4A378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2B6DFF4-225E-4E72-9125-CE71E0D5CE9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F334A6A0-CB47-49EA-9F0A-21780E25782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7CADE80F-4ADA-4C93-B176-78DDC44EF8B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906D1C28-CC40-45D3-AEEF-71F37189DBA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4A08FFA-30D6-45E1-9898-093EB5F767C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7FDD400-CD3C-4DC3-9B42-707A88D927E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93C657A3-D8A6-49E5-8F47-153347766F8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B7FE72B-F0E4-43DA-8AE9-11799E81FB9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FD6B6E29-2B11-4E6B-8FBF-CAA43CF4313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C2BECC6-C335-4D29-971F-73B478FEBF1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C15B61F0-31A8-49F9-88AA-A7B88BBB884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mn-lt"/>
              <a:ea typeface="+mn-ea"/>
              <a:cs typeface="+mn-cs"/>
            </a:rPr>
            <a:t>　 町村合併により旧団体の職員を引き継いだことにより、類似団体の平均を大きく上回っているが、定員適正化計画（改訂版：令和元年度～令和５年度）に基づき、退職者に対する補充採用者数の調整や機構改革による人員削減に取組んでいる。しかしながら、人口の減少から数値は若干の増加傾向にある。また、行政区域が広大で管理する施設も多いことから、職員数の削減に伴って、行政サービスの低下を招く恐れも懸念されるため、適切な定員管理に努める。</a:t>
          </a:r>
          <a:endParaRPr lang="ja-JP" altLang="ja-JP" sz="115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6133CD4D-CA60-4F81-9907-16A141019DF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3CDE360-D834-4916-912E-5BD5BCCF16B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173B750-66FE-49E3-B1A1-3FCD3A5B074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CC58060B-7E51-4BFF-8FB1-46683589B2D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F496BF1-CD63-41E8-9DB8-3DF20A6BB406}"/>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9CEDFEC9-A4A8-4D2A-8746-38AE18421DB3}"/>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9F51E7FA-0920-462F-B445-DC4D548517DD}"/>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FDA49010-27F8-4B03-A965-584805E36492}"/>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7C9C8A26-0545-4E20-B738-E97C80BAD703}"/>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9CDCB21F-2CE5-4839-B44F-77A5B693F2DE}"/>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41664AB4-0C7F-472B-BE05-EDC825B5EA91}"/>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AB043E5-746B-4664-B92B-883661D2F5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AAF73B0-68DF-4746-B340-B22B8C5E70F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30F4B925-9D9C-4C9C-A0F7-A693E92D3B0E}"/>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74FF6208-4A45-470D-B3B1-B83CCB82C5D3}"/>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195F85E8-5B9C-455E-B457-7D4ED2D7F422}"/>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6F86594-41AB-4D48-BAA5-B3BD5695502F}"/>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7891B8D8-5797-4B82-BC77-E1AF944AC5A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145314</xdr:rowOff>
    </xdr:from>
    <xdr:to>
      <xdr:col>81</xdr:col>
      <xdr:colOff>44450</xdr:colOff>
      <xdr:row>62</xdr:row>
      <xdr:rowOff>165100</xdr:rowOff>
    </xdr:to>
    <xdr:cxnSp macro="">
      <xdr:nvCxnSpPr>
        <xdr:cNvPr id="320" name="直線コネクタ 319">
          <a:extLst>
            <a:ext uri="{FF2B5EF4-FFF2-40B4-BE49-F238E27FC236}">
              <a16:creationId xmlns:a16="http://schemas.microsoft.com/office/drawing/2014/main" id="{59F6A2FC-D1D7-463E-8A38-69C09E15266E}"/>
            </a:ext>
          </a:extLst>
        </xdr:cNvPr>
        <xdr:cNvCxnSpPr/>
      </xdr:nvCxnSpPr>
      <xdr:spPr>
        <a:xfrm>
          <a:off x="16179800" y="10775214"/>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CBBFFE6-772B-4AF5-B257-26E0BB735C75}"/>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BAD76E2F-2618-446D-9860-B49070646C63}"/>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138075</xdr:rowOff>
    </xdr:from>
    <xdr:to>
      <xdr:col>77</xdr:col>
      <xdr:colOff>44450</xdr:colOff>
      <xdr:row>62</xdr:row>
      <xdr:rowOff>145314</xdr:rowOff>
    </xdr:to>
    <xdr:cxnSp macro="">
      <xdr:nvCxnSpPr>
        <xdr:cNvPr id="323" name="直線コネクタ 322">
          <a:extLst>
            <a:ext uri="{FF2B5EF4-FFF2-40B4-BE49-F238E27FC236}">
              <a16:creationId xmlns:a16="http://schemas.microsoft.com/office/drawing/2014/main" id="{10B459E4-79E7-4F4E-AE60-BE22228D1992}"/>
            </a:ext>
          </a:extLst>
        </xdr:cNvPr>
        <xdr:cNvCxnSpPr/>
      </xdr:nvCxnSpPr>
      <xdr:spPr>
        <a:xfrm>
          <a:off x="15290800" y="107679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C20E1B05-CB8F-4526-B972-22B1FD1CF61B}"/>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774F6FF8-CBDB-4DC7-B14E-2B5570B0F70D}"/>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138075</xdr:rowOff>
    </xdr:from>
    <xdr:to>
      <xdr:col>72</xdr:col>
      <xdr:colOff>203200</xdr:colOff>
      <xdr:row>62</xdr:row>
      <xdr:rowOff>139040</xdr:rowOff>
    </xdr:to>
    <xdr:cxnSp macro="">
      <xdr:nvCxnSpPr>
        <xdr:cNvPr id="326" name="直線コネクタ 325">
          <a:extLst>
            <a:ext uri="{FF2B5EF4-FFF2-40B4-BE49-F238E27FC236}">
              <a16:creationId xmlns:a16="http://schemas.microsoft.com/office/drawing/2014/main" id="{32F023B6-DCA3-402C-A921-ED11CF759948}"/>
            </a:ext>
          </a:extLst>
        </xdr:cNvPr>
        <xdr:cNvCxnSpPr/>
      </xdr:nvCxnSpPr>
      <xdr:spPr>
        <a:xfrm flipV="1">
          <a:off x="14401800" y="1076797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13B254DD-DBD9-4B78-B289-8496319B80E6}"/>
            </a:ext>
          </a:extLst>
        </xdr:cNvPr>
        <xdr:cNvSpPr/>
      </xdr:nvSpPr>
      <xdr:spPr>
        <a:xfrm>
          <a:off x="15240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163948</xdr:rowOff>
    </xdr:from>
    <xdr:ext cx="762000" cy="259045"/>
    <xdr:sp macro="" textlink="">
      <xdr:nvSpPr>
        <xdr:cNvPr id="328" name="テキスト ボックス 327">
          <a:extLst>
            <a:ext uri="{FF2B5EF4-FFF2-40B4-BE49-F238E27FC236}">
              <a16:creationId xmlns:a16="http://schemas.microsoft.com/office/drawing/2014/main" id="{AF0AE21F-64C9-4AB7-A492-4C0B07777581}"/>
            </a:ext>
          </a:extLst>
        </xdr:cNvPr>
        <xdr:cNvSpPr txBox="1"/>
      </xdr:nvSpPr>
      <xdr:spPr>
        <a:xfrm>
          <a:off x="14909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130353</xdr:rowOff>
    </xdr:from>
    <xdr:to>
      <xdr:col>68</xdr:col>
      <xdr:colOff>152400</xdr:colOff>
      <xdr:row>62</xdr:row>
      <xdr:rowOff>139040</xdr:rowOff>
    </xdr:to>
    <xdr:cxnSp macro="">
      <xdr:nvCxnSpPr>
        <xdr:cNvPr id="329" name="直線コネクタ 328">
          <a:extLst>
            <a:ext uri="{FF2B5EF4-FFF2-40B4-BE49-F238E27FC236}">
              <a16:creationId xmlns:a16="http://schemas.microsoft.com/office/drawing/2014/main" id="{4BB6E923-2C8C-4F18-A89B-D05160D848E9}"/>
            </a:ext>
          </a:extLst>
        </xdr:cNvPr>
        <xdr:cNvCxnSpPr/>
      </xdr:nvCxnSpPr>
      <xdr:spPr>
        <a:xfrm>
          <a:off x="13512800" y="1076025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A60BD026-E36C-4B1E-A195-6EA9BE6FBDBC}"/>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B47CF17-01F4-415A-86B0-B6104C333D4D}"/>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3C8DEA14-C4F4-41B4-867F-867B6F5450B7}"/>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3" name="テキスト ボックス 332">
          <a:extLst>
            <a:ext uri="{FF2B5EF4-FFF2-40B4-BE49-F238E27FC236}">
              <a16:creationId xmlns:a16="http://schemas.microsoft.com/office/drawing/2014/main" id="{9F9A00B5-66BC-469F-9C50-126A8D6CB26C}"/>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A444B59-6EEF-42E2-BC0E-9C1E3835FC8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BF2D98C-3C2A-475C-8879-F10F6B8E63E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187D9B2-0BA0-45ED-B362-399DBA0CC39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5781703-8E08-47A6-904E-CE0D4C9AFF5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99BCB65-E1EE-40C4-A0CC-66D25B1DCC9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39" name="楕円 338">
          <a:extLst>
            <a:ext uri="{FF2B5EF4-FFF2-40B4-BE49-F238E27FC236}">
              <a16:creationId xmlns:a16="http://schemas.microsoft.com/office/drawing/2014/main" id="{BF586BD9-A2DB-4067-980E-064F7CF15F1A}"/>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0" name="定員管理の状況該当値テキスト">
          <a:extLst>
            <a:ext uri="{FF2B5EF4-FFF2-40B4-BE49-F238E27FC236}">
              <a16:creationId xmlns:a16="http://schemas.microsoft.com/office/drawing/2014/main" id="{6A97955C-2808-4343-8A26-94C436F26975}"/>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94514</xdr:rowOff>
    </xdr:from>
    <xdr:to>
      <xdr:col>77</xdr:col>
      <xdr:colOff>95250</xdr:colOff>
      <xdr:row>63</xdr:row>
      <xdr:rowOff>24664</xdr:rowOff>
    </xdr:to>
    <xdr:sp macro="" textlink="">
      <xdr:nvSpPr>
        <xdr:cNvPr id="341" name="楕円 340">
          <a:extLst>
            <a:ext uri="{FF2B5EF4-FFF2-40B4-BE49-F238E27FC236}">
              <a16:creationId xmlns:a16="http://schemas.microsoft.com/office/drawing/2014/main" id="{D23E6142-BBE5-400D-9B9D-194C4425A426}"/>
            </a:ext>
          </a:extLst>
        </xdr:cNvPr>
        <xdr:cNvSpPr/>
      </xdr:nvSpPr>
      <xdr:spPr>
        <a:xfrm>
          <a:off x="16129000" y="107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9441</xdr:rowOff>
    </xdr:from>
    <xdr:ext cx="736600" cy="259045"/>
    <xdr:sp macro="" textlink="">
      <xdr:nvSpPr>
        <xdr:cNvPr id="342" name="テキスト ボックス 341">
          <a:extLst>
            <a:ext uri="{FF2B5EF4-FFF2-40B4-BE49-F238E27FC236}">
              <a16:creationId xmlns:a16="http://schemas.microsoft.com/office/drawing/2014/main" id="{658DF0A3-01EE-420A-8534-AEE8EC7E5A65}"/>
            </a:ext>
          </a:extLst>
        </xdr:cNvPr>
        <xdr:cNvSpPr txBox="1"/>
      </xdr:nvSpPr>
      <xdr:spPr>
        <a:xfrm>
          <a:off x="15798800" y="1081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87275</xdr:rowOff>
    </xdr:from>
    <xdr:to>
      <xdr:col>73</xdr:col>
      <xdr:colOff>44450</xdr:colOff>
      <xdr:row>63</xdr:row>
      <xdr:rowOff>17425</xdr:rowOff>
    </xdr:to>
    <xdr:sp macro="" textlink="">
      <xdr:nvSpPr>
        <xdr:cNvPr id="343" name="楕円 342">
          <a:extLst>
            <a:ext uri="{FF2B5EF4-FFF2-40B4-BE49-F238E27FC236}">
              <a16:creationId xmlns:a16="http://schemas.microsoft.com/office/drawing/2014/main" id="{CD752CB6-263F-4859-A99C-71417CAAF698}"/>
            </a:ext>
          </a:extLst>
        </xdr:cNvPr>
        <xdr:cNvSpPr/>
      </xdr:nvSpPr>
      <xdr:spPr>
        <a:xfrm>
          <a:off x="15240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2202</xdr:rowOff>
    </xdr:from>
    <xdr:ext cx="762000" cy="259045"/>
    <xdr:sp macro="" textlink="">
      <xdr:nvSpPr>
        <xdr:cNvPr id="344" name="テキスト ボックス 343">
          <a:extLst>
            <a:ext uri="{FF2B5EF4-FFF2-40B4-BE49-F238E27FC236}">
              <a16:creationId xmlns:a16="http://schemas.microsoft.com/office/drawing/2014/main" id="{0AC3DEFF-3AC3-4DA2-8C57-D881470E5DEE}"/>
            </a:ext>
          </a:extLst>
        </xdr:cNvPr>
        <xdr:cNvSpPr txBox="1"/>
      </xdr:nvSpPr>
      <xdr:spPr>
        <a:xfrm>
          <a:off x="14909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88240</xdr:rowOff>
    </xdr:from>
    <xdr:to>
      <xdr:col>68</xdr:col>
      <xdr:colOff>203200</xdr:colOff>
      <xdr:row>63</xdr:row>
      <xdr:rowOff>18390</xdr:rowOff>
    </xdr:to>
    <xdr:sp macro="" textlink="">
      <xdr:nvSpPr>
        <xdr:cNvPr id="345" name="楕円 344">
          <a:extLst>
            <a:ext uri="{FF2B5EF4-FFF2-40B4-BE49-F238E27FC236}">
              <a16:creationId xmlns:a16="http://schemas.microsoft.com/office/drawing/2014/main" id="{74EA614B-2302-47D9-8718-348C91A9BB69}"/>
            </a:ext>
          </a:extLst>
        </xdr:cNvPr>
        <xdr:cNvSpPr/>
      </xdr:nvSpPr>
      <xdr:spPr>
        <a:xfrm>
          <a:off x="14351000" y="107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3167</xdr:rowOff>
    </xdr:from>
    <xdr:ext cx="762000" cy="259045"/>
    <xdr:sp macro="" textlink="">
      <xdr:nvSpPr>
        <xdr:cNvPr id="346" name="テキスト ボックス 345">
          <a:extLst>
            <a:ext uri="{FF2B5EF4-FFF2-40B4-BE49-F238E27FC236}">
              <a16:creationId xmlns:a16="http://schemas.microsoft.com/office/drawing/2014/main" id="{75B4AA77-7A86-44E6-9216-2DD36FB54B54}"/>
            </a:ext>
          </a:extLst>
        </xdr:cNvPr>
        <xdr:cNvSpPr txBox="1"/>
      </xdr:nvSpPr>
      <xdr:spPr>
        <a:xfrm>
          <a:off x="14020800" y="108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79553</xdr:rowOff>
    </xdr:from>
    <xdr:to>
      <xdr:col>64</xdr:col>
      <xdr:colOff>152400</xdr:colOff>
      <xdr:row>63</xdr:row>
      <xdr:rowOff>9703</xdr:rowOff>
    </xdr:to>
    <xdr:sp macro="" textlink="">
      <xdr:nvSpPr>
        <xdr:cNvPr id="347" name="楕円 346">
          <a:extLst>
            <a:ext uri="{FF2B5EF4-FFF2-40B4-BE49-F238E27FC236}">
              <a16:creationId xmlns:a16="http://schemas.microsoft.com/office/drawing/2014/main" id="{2271EFB1-5A00-4635-9F24-2BE84B4D9210}"/>
            </a:ext>
          </a:extLst>
        </xdr:cNvPr>
        <xdr:cNvSpPr/>
      </xdr:nvSpPr>
      <xdr:spPr>
        <a:xfrm>
          <a:off x="13462000" y="10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165930</xdr:rowOff>
    </xdr:from>
    <xdr:ext cx="762000" cy="259045"/>
    <xdr:sp macro="" textlink="">
      <xdr:nvSpPr>
        <xdr:cNvPr id="348" name="テキスト ボックス 347">
          <a:extLst>
            <a:ext uri="{FF2B5EF4-FFF2-40B4-BE49-F238E27FC236}">
              <a16:creationId xmlns:a16="http://schemas.microsoft.com/office/drawing/2014/main" id="{CEBC69A7-95DC-4232-B776-0563D64DA910}"/>
            </a:ext>
          </a:extLst>
        </xdr:cNvPr>
        <xdr:cNvSpPr txBox="1"/>
      </xdr:nvSpPr>
      <xdr:spPr>
        <a:xfrm>
          <a:off x="13131800" y="1079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00751BC-A177-46BD-B04A-EBBC07895E5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8625246-A340-4F30-BDF1-F5E4DA6C33F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C34806B-BCC2-4335-9403-FEBC42B2D9E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1A4C032-6A3A-4954-AAC3-8D3A899E6CA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6B77855-D04B-40B3-A216-88BB6C5E2F4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F6B0A20-FEF3-4E97-BBBC-BA21FF6ECB5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340130A-A51E-40AB-AB09-31C52499B5D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EF1166C-440C-4857-AA78-0F4F723ECC9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E740C52-B2FA-4095-BC51-1A546B5446E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5B14380-4AA7-4DBC-887F-11BCDFBD1C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017CDC2-679C-40E2-8007-A699F39C742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1B214A7-9700-4CC6-B222-37A1E33C786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86D8D3B-009C-489B-90CE-C95DF9C7071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大規模事業に係る起債の償還により、平成</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年度以降は類似団体を上回った数値で推移。償還額は令和３年度をピークとして一時的に減少見込であるが、今後、大規模事業を控えているため数値を注視していく必要がある。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大規模事業の整理等により年度間の費用の平準化を図り、新規発行の抑制に努めるとともに起債に大きく頼ることのない財政運営に努める。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8D72071-05D8-4AC5-8BBE-60F5DC81DDF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BAC8401-CCF8-4F1F-AA8E-41EA16D1C79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9D00D24-9E67-44EA-8748-1CE60A6A66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E429549C-D1F8-4AF5-A9A9-4BADA2FBA5A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9DD46C5F-1290-4BDD-8B1B-81718473E44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2EAB19C-24D8-4A5E-8AE2-2B25729C8A4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104BCA03-5A15-4F8D-BA37-374923361C1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9A88E13-4817-43A7-8604-950BBDB70B1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BBB59665-8204-4C9E-BF5A-06DAF82FC84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71758EDC-3474-4B2E-A444-99484CC7102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31D12361-7B61-4BBC-9E16-C87C5DCAB2F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C78A2CA8-7670-411F-BF7D-5CDBB75008E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FAF6084-C7DC-40D5-A07A-B92416DF8ED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F51B045-A448-46F6-974D-6A125CE3ED0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799CF7F3-3A27-4E82-975E-6D5750CB13E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B595327F-0E2C-4EB2-B90F-9A858FBF102C}"/>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11CE2ABB-A22C-4BA7-9CDA-A8404D271074}"/>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F4CCC8AB-8DEE-4ACC-81EE-3B156FDCBFB4}"/>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A5AFB466-A1D2-4E53-8600-4A7E4FF5E2D9}"/>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159596</xdr:rowOff>
    </xdr:to>
    <xdr:cxnSp macro="">
      <xdr:nvCxnSpPr>
        <xdr:cNvPr id="381" name="直線コネクタ 380">
          <a:extLst>
            <a:ext uri="{FF2B5EF4-FFF2-40B4-BE49-F238E27FC236}">
              <a16:creationId xmlns:a16="http://schemas.microsoft.com/office/drawing/2014/main" id="{94BD53EA-8105-4496-8010-3C3A0A3ED47C}"/>
            </a:ext>
          </a:extLst>
        </xdr:cNvPr>
        <xdr:cNvCxnSpPr/>
      </xdr:nvCxnSpPr>
      <xdr:spPr>
        <a:xfrm>
          <a:off x="16179800" y="75078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CEB51AEF-503F-4ECC-BB7E-4FAB242D0C9F}"/>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6CC3F48-9973-4870-B7A8-116008E36F68}"/>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135467</xdr:rowOff>
    </xdr:to>
    <xdr:cxnSp macro="">
      <xdr:nvCxnSpPr>
        <xdr:cNvPr id="384" name="直線コネクタ 383">
          <a:extLst>
            <a:ext uri="{FF2B5EF4-FFF2-40B4-BE49-F238E27FC236}">
              <a16:creationId xmlns:a16="http://schemas.microsoft.com/office/drawing/2014/main" id="{B1F73CE2-271F-4A3F-883D-24C1790D2722}"/>
            </a:ext>
          </a:extLst>
        </xdr:cNvPr>
        <xdr:cNvCxnSpPr/>
      </xdr:nvCxnSpPr>
      <xdr:spPr>
        <a:xfrm>
          <a:off x="15290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6DFE8C40-3394-457B-8392-1AAECE98A4AE}"/>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1FC689F9-E929-46E4-9EFE-1705E351477C}"/>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127423</xdr:rowOff>
    </xdr:to>
    <xdr:cxnSp macro="">
      <xdr:nvCxnSpPr>
        <xdr:cNvPr id="387" name="直線コネクタ 386">
          <a:extLst>
            <a:ext uri="{FF2B5EF4-FFF2-40B4-BE49-F238E27FC236}">
              <a16:creationId xmlns:a16="http://schemas.microsoft.com/office/drawing/2014/main" id="{356AD629-6D4B-459C-9DCC-54C195403BB8}"/>
            </a:ext>
          </a:extLst>
        </xdr:cNvPr>
        <xdr:cNvCxnSpPr/>
      </xdr:nvCxnSpPr>
      <xdr:spPr>
        <a:xfrm>
          <a:off x="14401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00610AFB-CA49-49CC-AD3B-7919075CD8D9}"/>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B7FCD673-9591-423D-ACC3-6C2F14D21EEB}"/>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119380</xdr:rowOff>
    </xdr:to>
    <xdr:cxnSp macro="">
      <xdr:nvCxnSpPr>
        <xdr:cNvPr id="390" name="直線コネクタ 389">
          <a:extLst>
            <a:ext uri="{FF2B5EF4-FFF2-40B4-BE49-F238E27FC236}">
              <a16:creationId xmlns:a16="http://schemas.microsoft.com/office/drawing/2014/main" id="{7DD03EBD-73EC-42B3-B32C-6C5ED5524274}"/>
            </a:ext>
          </a:extLst>
        </xdr:cNvPr>
        <xdr:cNvCxnSpPr/>
      </xdr:nvCxnSpPr>
      <xdr:spPr>
        <a:xfrm>
          <a:off x="13512800" y="73871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BE2A6C8D-66BA-4053-9AAB-1E2E2FE45D18}"/>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11447</xdr:rowOff>
    </xdr:from>
    <xdr:ext cx="762000" cy="259045"/>
    <xdr:sp macro="" textlink="">
      <xdr:nvSpPr>
        <xdr:cNvPr id="392" name="テキスト ボックス 391">
          <a:extLst>
            <a:ext uri="{FF2B5EF4-FFF2-40B4-BE49-F238E27FC236}">
              <a16:creationId xmlns:a16="http://schemas.microsoft.com/office/drawing/2014/main" id="{6ABCF42F-F09D-4F7B-B09C-8C29F7594927}"/>
            </a:ext>
          </a:extLst>
        </xdr:cNvPr>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4439A-5805-4F18-8534-4A0447E02F0B}"/>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DAFF1749-B0B4-4265-A2B3-E92EB867A009}"/>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D65B86B-4010-4216-A4ED-FF3689F9E7D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FFD305A-2A16-4748-82FC-5B20F02CC91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8367E0E-AEC3-42C2-961F-2979D707567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064BB09-5C6F-4FA2-8693-55F297D2BC4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9172BCC-9A2B-497F-AE99-D184C94D4FA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400" name="楕円 399">
          <a:extLst>
            <a:ext uri="{FF2B5EF4-FFF2-40B4-BE49-F238E27FC236}">
              <a16:creationId xmlns:a16="http://schemas.microsoft.com/office/drawing/2014/main" id="{273E0EB3-1204-4C7D-85D0-A91B2A46CD82}"/>
            </a:ext>
          </a:extLst>
        </xdr:cNvPr>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401" name="公債費負担の状況該当値テキスト">
          <a:extLst>
            <a:ext uri="{FF2B5EF4-FFF2-40B4-BE49-F238E27FC236}">
              <a16:creationId xmlns:a16="http://schemas.microsoft.com/office/drawing/2014/main" id="{A394021C-9082-4379-A359-6B68B9B7261A}"/>
            </a:ext>
          </a:extLst>
        </xdr:cNvPr>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a:extLst>
            <a:ext uri="{FF2B5EF4-FFF2-40B4-BE49-F238E27FC236}">
              <a16:creationId xmlns:a16="http://schemas.microsoft.com/office/drawing/2014/main" id="{5D9879E0-E2F2-47E1-B5F2-0D9E8BC83E83}"/>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a:extLst>
            <a:ext uri="{FF2B5EF4-FFF2-40B4-BE49-F238E27FC236}">
              <a16:creationId xmlns:a16="http://schemas.microsoft.com/office/drawing/2014/main" id="{27759A5A-AA1C-47CA-8E9D-EFC182615F13}"/>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4" name="楕円 403">
          <a:extLst>
            <a:ext uri="{FF2B5EF4-FFF2-40B4-BE49-F238E27FC236}">
              <a16:creationId xmlns:a16="http://schemas.microsoft.com/office/drawing/2014/main" id="{59683822-DE3E-476E-A357-27799F71EFD4}"/>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5" name="テキスト ボックス 404">
          <a:extLst>
            <a:ext uri="{FF2B5EF4-FFF2-40B4-BE49-F238E27FC236}">
              <a16:creationId xmlns:a16="http://schemas.microsoft.com/office/drawing/2014/main" id="{E99DFF41-DA94-494D-8A6D-5C6F25F78722}"/>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6" name="楕円 405">
          <a:extLst>
            <a:ext uri="{FF2B5EF4-FFF2-40B4-BE49-F238E27FC236}">
              <a16:creationId xmlns:a16="http://schemas.microsoft.com/office/drawing/2014/main" id="{F3812D2C-ADC2-475D-82F4-E19160A27AB9}"/>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2DFC44B-FB70-4B84-83AD-9ADBA3E4A26A}"/>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4D45CD7F-2DD8-40A2-B09E-2235B9423318}"/>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C99F57C2-E459-4D76-AF65-D0FBE606F45F}"/>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ED0A72-5072-4876-9F7C-9759DE0A7BD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60AFF6AF-F7C5-46DE-B982-096F65693CB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18EF679C-90DE-46BA-BF28-757D37F2079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DF17A72-7B80-4EA4-B9A6-FCF3DA3D38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6A2F70B-37F9-4E57-A14B-897F4ADE442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F8D1DEA-7A2E-4EDF-87D3-4382E03CA03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C74148D-7A10-4F28-B010-3A933568FBC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C65633F-914F-4C90-94B7-D3076A40FC7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5B6E6C2-10B8-490B-BC3D-8DB9218F585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6E5F80D-CE7B-4CB9-97E1-8245CA544DA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8925296-C888-47C6-A2C3-E1B743DBAAA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3C470B3-1796-4F4E-A226-E1177A86B33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7190F0D-1F63-4555-9D1D-2D92612EE0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前年度に比べ０．７ポイント下降しているが、これは起債償還額が新規発行額を上回ったことと、歳計剰余金積立による充当財源の増加が要因である。しかし、未だ類似団体を上回った数値となっており、今後は公共施設等の大規模改修や景気の悪化等による充当財源の減少が見込まれるため、公債費等義務的経費の削減を中心に引き続き行財政改革を推進することにより、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078EE74-744F-4F41-81C6-6F904A19F7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D3DF4A3-8DCA-4AFF-BFEB-7C9EEFF37D0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7E98FB5-55D8-4167-A58A-4963490D5D5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23CF2DB-0740-42FB-8C6B-8F199C0E607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2516C0F-5CD7-404E-8AF9-5DBFEF658E4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FF0801B-A690-4F31-80AA-1A8065393C2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A6CF64D-3089-479C-843F-F460360D0BD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0FD7DA8-19BB-4D20-86CE-3E718EA16B6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23BB807-90A0-4D4F-A200-912A13E5469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3B54EF7-41F2-424D-B1EF-CCC7ADC1BB1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EE72362-6ADF-446D-9FC8-0058D4CF539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49A253D-BFEA-4829-87FE-0531D9223FB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0485678-A689-413A-9D16-924669856F6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C96FC6D-2347-4A99-B4B4-879FF461A53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22A7AB7A-8258-4001-B29C-73ED0B1BD20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6029542-7245-40FC-B793-C0F182B245B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D839833-4FE6-4906-A1F6-094E1BF11F3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740B741E-BFE6-4077-9D74-B977D9998C76}"/>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916B21F0-BE66-4E29-AC9A-6C85F54E127D}"/>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645BC1F6-BFA8-4297-9D63-1EC94C9D1086}"/>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53E28E05-DCB5-4D1C-AB32-F5EC5C6BBF58}"/>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6FF3DB1-06EE-4971-B267-45EF52BB852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83881</xdr:rowOff>
    </xdr:from>
    <xdr:to>
      <xdr:col>81</xdr:col>
      <xdr:colOff>44450</xdr:colOff>
      <xdr:row>15</xdr:row>
      <xdr:rowOff>91924</xdr:rowOff>
    </xdr:to>
    <xdr:cxnSp macro="">
      <xdr:nvCxnSpPr>
        <xdr:cNvPr id="445" name="直線コネクタ 444">
          <a:extLst>
            <a:ext uri="{FF2B5EF4-FFF2-40B4-BE49-F238E27FC236}">
              <a16:creationId xmlns:a16="http://schemas.microsoft.com/office/drawing/2014/main" id="{8ACB78C5-299F-4CE5-9493-967FCC4BFE63}"/>
            </a:ext>
          </a:extLst>
        </xdr:cNvPr>
        <xdr:cNvCxnSpPr/>
      </xdr:nvCxnSpPr>
      <xdr:spPr>
        <a:xfrm flipV="1">
          <a:off x="16179800" y="26556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8438D203-C9C2-4F47-9EFB-B8CEDF289CA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28B03A88-788D-4866-9844-970F1A5824B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91924</xdr:rowOff>
    </xdr:from>
    <xdr:to>
      <xdr:col>77</xdr:col>
      <xdr:colOff>44450</xdr:colOff>
      <xdr:row>17</xdr:row>
      <xdr:rowOff>63863</xdr:rowOff>
    </xdr:to>
    <xdr:cxnSp macro="">
      <xdr:nvCxnSpPr>
        <xdr:cNvPr id="448" name="直線コネクタ 447">
          <a:extLst>
            <a:ext uri="{FF2B5EF4-FFF2-40B4-BE49-F238E27FC236}">
              <a16:creationId xmlns:a16="http://schemas.microsoft.com/office/drawing/2014/main" id="{DB597418-3EA3-44E1-9ABF-0F5C85C6F34A}"/>
            </a:ext>
          </a:extLst>
        </xdr:cNvPr>
        <xdr:cNvCxnSpPr/>
      </xdr:nvCxnSpPr>
      <xdr:spPr>
        <a:xfrm flipV="1">
          <a:off x="15290800" y="2663674"/>
          <a:ext cx="889000" cy="3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71F8E652-416B-4885-85A7-E4F42325D97F}"/>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9AC8206C-9A3D-4EBD-ABE4-53D2580052BD}"/>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63863</xdr:rowOff>
    </xdr:from>
    <xdr:to>
      <xdr:col>72</xdr:col>
      <xdr:colOff>203200</xdr:colOff>
      <xdr:row>18</xdr:row>
      <xdr:rowOff>148650</xdr:rowOff>
    </xdr:to>
    <xdr:cxnSp macro="">
      <xdr:nvCxnSpPr>
        <xdr:cNvPr id="451" name="直線コネクタ 450">
          <a:extLst>
            <a:ext uri="{FF2B5EF4-FFF2-40B4-BE49-F238E27FC236}">
              <a16:creationId xmlns:a16="http://schemas.microsoft.com/office/drawing/2014/main" id="{A14A0414-E937-43C3-B236-9658DD7AEAC6}"/>
            </a:ext>
          </a:extLst>
        </xdr:cNvPr>
        <xdr:cNvCxnSpPr/>
      </xdr:nvCxnSpPr>
      <xdr:spPr>
        <a:xfrm flipV="1">
          <a:off x="14401800" y="2978513"/>
          <a:ext cx="889000" cy="2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2" name="フローチャート: 判断 451">
          <a:extLst>
            <a:ext uri="{FF2B5EF4-FFF2-40B4-BE49-F238E27FC236}">
              <a16:creationId xmlns:a16="http://schemas.microsoft.com/office/drawing/2014/main" id="{ABE8639A-185B-4BB7-B0B6-07139DAC9C08}"/>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3" name="テキスト ボックス 452">
          <a:extLst>
            <a:ext uri="{FF2B5EF4-FFF2-40B4-BE49-F238E27FC236}">
              <a16:creationId xmlns:a16="http://schemas.microsoft.com/office/drawing/2014/main" id="{0F6182BB-575A-4ECE-8489-DE198FA8E3F4}"/>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84304</xdr:rowOff>
    </xdr:from>
    <xdr:to>
      <xdr:col>68</xdr:col>
      <xdr:colOff>152400</xdr:colOff>
      <xdr:row>18</xdr:row>
      <xdr:rowOff>148650</xdr:rowOff>
    </xdr:to>
    <xdr:cxnSp macro="">
      <xdr:nvCxnSpPr>
        <xdr:cNvPr id="454" name="直線コネクタ 453">
          <a:extLst>
            <a:ext uri="{FF2B5EF4-FFF2-40B4-BE49-F238E27FC236}">
              <a16:creationId xmlns:a16="http://schemas.microsoft.com/office/drawing/2014/main" id="{34B168F8-F7F3-418F-9CF1-D28B6A0E9492}"/>
            </a:ext>
          </a:extLst>
        </xdr:cNvPr>
        <xdr:cNvCxnSpPr/>
      </xdr:nvCxnSpPr>
      <xdr:spPr>
        <a:xfrm>
          <a:off x="13512800" y="3170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9BE771BA-8004-4ED7-A4D9-74CB74A89601}"/>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EC312542-9219-45B4-9026-A30C660BC348}"/>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7" name="フローチャート: 判断 456">
          <a:extLst>
            <a:ext uri="{FF2B5EF4-FFF2-40B4-BE49-F238E27FC236}">
              <a16:creationId xmlns:a16="http://schemas.microsoft.com/office/drawing/2014/main" id="{5FD90C8B-C937-46A6-808E-571ED0147EAD}"/>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BAF7EA4B-0DB0-461E-BA7C-A86086655127}"/>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B5FB2BA-F24B-4011-8A8F-F8C39F14B7C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F3A22A8-2B66-4589-934D-1434131F9EA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7B0CA00-F41B-4B55-AEA1-135315EC9DB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1FEF756-BEBE-4B81-8B12-BE5B804AD1C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2A6E3AD-ACD8-49D2-ADB7-38D60AD2399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33081</xdr:rowOff>
    </xdr:from>
    <xdr:to>
      <xdr:col>81</xdr:col>
      <xdr:colOff>95250</xdr:colOff>
      <xdr:row>15</xdr:row>
      <xdr:rowOff>134681</xdr:rowOff>
    </xdr:to>
    <xdr:sp macro="" textlink="">
      <xdr:nvSpPr>
        <xdr:cNvPr id="464" name="楕円 463">
          <a:extLst>
            <a:ext uri="{FF2B5EF4-FFF2-40B4-BE49-F238E27FC236}">
              <a16:creationId xmlns:a16="http://schemas.microsoft.com/office/drawing/2014/main" id="{AB1AAD0C-2856-4CF0-8AAC-537013C36142}"/>
            </a:ext>
          </a:extLst>
        </xdr:cNvPr>
        <xdr:cNvSpPr/>
      </xdr:nvSpPr>
      <xdr:spPr>
        <a:xfrm>
          <a:off x="16967200" y="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5158</xdr:rowOff>
    </xdr:from>
    <xdr:ext cx="762000" cy="259045"/>
    <xdr:sp macro="" textlink="">
      <xdr:nvSpPr>
        <xdr:cNvPr id="465" name="将来負担の状況該当値テキスト">
          <a:extLst>
            <a:ext uri="{FF2B5EF4-FFF2-40B4-BE49-F238E27FC236}">
              <a16:creationId xmlns:a16="http://schemas.microsoft.com/office/drawing/2014/main" id="{32020999-4DC9-4B2D-A29F-FBB0EEEA3217}"/>
            </a:ext>
          </a:extLst>
        </xdr:cNvPr>
        <xdr:cNvSpPr txBox="1"/>
      </xdr:nvSpPr>
      <xdr:spPr>
        <a:xfrm>
          <a:off x="17106900" y="25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41124</xdr:rowOff>
    </xdr:from>
    <xdr:to>
      <xdr:col>77</xdr:col>
      <xdr:colOff>95250</xdr:colOff>
      <xdr:row>15</xdr:row>
      <xdr:rowOff>142724</xdr:rowOff>
    </xdr:to>
    <xdr:sp macro="" textlink="">
      <xdr:nvSpPr>
        <xdr:cNvPr id="466" name="楕円 465">
          <a:extLst>
            <a:ext uri="{FF2B5EF4-FFF2-40B4-BE49-F238E27FC236}">
              <a16:creationId xmlns:a16="http://schemas.microsoft.com/office/drawing/2014/main" id="{AAD24665-1C11-4821-B004-3EC8A7076C67}"/>
            </a:ext>
          </a:extLst>
        </xdr:cNvPr>
        <xdr:cNvSpPr/>
      </xdr:nvSpPr>
      <xdr:spPr>
        <a:xfrm>
          <a:off x="161290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127501</xdr:rowOff>
    </xdr:from>
    <xdr:ext cx="736600" cy="259045"/>
    <xdr:sp macro="" textlink="">
      <xdr:nvSpPr>
        <xdr:cNvPr id="467" name="テキスト ボックス 466">
          <a:extLst>
            <a:ext uri="{FF2B5EF4-FFF2-40B4-BE49-F238E27FC236}">
              <a16:creationId xmlns:a16="http://schemas.microsoft.com/office/drawing/2014/main" id="{62AA3F10-0544-446C-96D2-7975C64A8191}"/>
            </a:ext>
          </a:extLst>
        </xdr:cNvPr>
        <xdr:cNvSpPr txBox="1"/>
      </xdr:nvSpPr>
      <xdr:spPr>
        <a:xfrm>
          <a:off x="15798800" y="269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13063</xdr:rowOff>
    </xdr:from>
    <xdr:to>
      <xdr:col>73</xdr:col>
      <xdr:colOff>44450</xdr:colOff>
      <xdr:row>17</xdr:row>
      <xdr:rowOff>114663</xdr:rowOff>
    </xdr:to>
    <xdr:sp macro="" textlink="">
      <xdr:nvSpPr>
        <xdr:cNvPr id="468" name="楕円 467">
          <a:extLst>
            <a:ext uri="{FF2B5EF4-FFF2-40B4-BE49-F238E27FC236}">
              <a16:creationId xmlns:a16="http://schemas.microsoft.com/office/drawing/2014/main" id="{62FD4086-75A8-463A-9E34-031D2C789632}"/>
            </a:ext>
          </a:extLst>
        </xdr:cNvPr>
        <xdr:cNvSpPr/>
      </xdr:nvSpPr>
      <xdr:spPr>
        <a:xfrm>
          <a:off x="152400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99440</xdr:rowOff>
    </xdr:from>
    <xdr:ext cx="762000" cy="259045"/>
    <xdr:sp macro="" textlink="">
      <xdr:nvSpPr>
        <xdr:cNvPr id="469" name="テキスト ボックス 468">
          <a:extLst>
            <a:ext uri="{FF2B5EF4-FFF2-40B4-BE49-F238E27FC236}">
              <a16:creationId xmlns:a16="http://schemas.microsoft.com/office/drawing/2014/main" id="{172EF83A-2E2D-4ECB-84A9-513173C74332}"/>
            </a:ext>
          </a:extLst>
        </xdr:cNvPr>
        <xdr:cNvSpPr txBox="1"/>
      </xdr:nvSpPr>
      <xdr:spPr>
        <a:xfrm>
          <a:off x="14909800" y="30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97850</xdr:rowOff>
    </xdr:from>
    <xdr:to>
      <xdr:col>68</xdr:col>
      <xdr:colOff>203200</xdr:colOff>
      <xdr:row>19</xdr:row>
      <xdr:rowOff>28001</xdr:rowOff>
    </xdr:to>
    <xdr:sp macro="" textlink="">
      <xdr:nvSpPr>
        <xdr:cNvPr id="470" name="楕円 469">
          <a:extLst>
            <a:ext uri="{FF2B5EF4-FFF2-40B4-BE49-F238E27FC236}">
              <a16:creationId xmlns:a16="http://schemas.microsoft.com/office/drawing/2014/main" id="{497E2E1F-9196-4823-852A-EFFA4B4A4A14}"/>
            </a:ext>
          </a:extLst>
        </xdr:cNvPr>
        <xdr:cNvSpPr/>
      </xdr:nvSpPr>
      <xdr:spPr>
        <a:xfrm>
          <a:off x="14351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12778</xdr:rowOff>
    </xdr:from>
    <xdr:ext cx="762000" cy="259045"/>
    <xdr:sp macro="" textlink="">
      <xdr:nvSpPr>
        <xdr:cNvPr id="471" name="テキスト ボックス 470">
          <a:extLst>
            <a:ext uri="{FF2B5EF4-FFF2-40B4-BE49-F238E27FC236}">
              <a16:creationId xmlns:a16="http://schemas.microsoft.com/office/drawing/2014/main" id="{61C858A8-E243-4B8E-9207-A637BA0A95D1}"/>
            </a:ext>
          </a:extLst>
        </xdr:cNvPr>
        <xdr:cNvSpPr txBox="1"/>
      </xdr:nvSpPr>
      <xdr:spPr>
        <a:xfrm>
          <a:off x="14020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33504</xdr:rowOff>
    </xdr:from>
    <xdr:to>
      <xdr:col>64</xdr:col>
      <xdr:colOff>152400</xdr:colOff>
      <xdr:row>18</xdr:row>
      <xdr:rowOff>135104</xdr:rowOff>
    </xdr:to>
    <xdr:sp macro="" textlink="">
      <xdr:nvSpPr>
        <xdr:cNvPr id="472" name="楕円 471">
          <a:extLst>
            <a:ext uri="{FF2B5EF4-FFF2-40B4-BE49-F238E27FC236}">
              <a16:creationId xmlns:a16="http://schemas.microsoft.com/office/drawing/2014/main" id="{44052D17-D060-424C-A459-62268E389668}"/>
            </a:ext>
          </a:extLst>
        </xdr:cNvPr>
        <xdr:cNvSpPr/>
      </xdr:nvSpPr>
      <xdr:spPr>
        <a:xfrm>
          <a:off x="13462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119881</xdr:rowOff>
    </xdr:from>
    <xdr:ext cx="762000" cy="259045"/>
    <xdr:sp macro="" textlink="">
      <xdr:nvSpPr>
        <xdr:cNvPr id="473" name="テキスト ボックス 472">
          <a:extLst>
            <a:ext uri="{FF2B5EF4-FFF2-40B4-BE49-F238E27FC236}">
              <a16:creationId xmlns:a16="http://schemas.microsoft.com/office/drawing/2014/main" id="{0178064F-55C3-4A53-8476-BA9486484999}"/>
            </a:ext>
          </a:extLst>
        </xdr:cNvPr>
        <xdr:cNvSpPr txBox="1"/>
      </xdr:nvSpPr>
      <xdr:spPr>
        <a:xfrm>
          <a:off x="13131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12,468
12,357
419.68
12,618,071
12,022,761
536,094
7,395,108
10,782,523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令和２年度より会計年度任用職員の報酬が人件費算入となったため大幅</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増加</a:t>
          </a:r>
          <a:r>
            <a:rPr kumimoji="1" lang="ja-JP" altLang="en-US" sz="1050" b="0" i="0" baseline="0">
              <a:solidFill>
                <a:schemeClr val="dk1"/>
              </a:solidFill>
              <a:effectLst/>
              <a:latin typeface="+mn-lt"/>
              <a:ea typeface="+mn-ea"/>
              <a:cs typeface="+mn-cs"/>
            </a:rPr>
            <a:t>した</a:t>
          </a:r>
          <a:r>
            <a:rPr kumimoji="1" lang="ja-JP" altLang="ja-JP" sz="1050" b="0" i="0" baseline="0">
              <a:solidFill>
                <a:schemeClr val="dk1"/>
              </a:solidFill>
              <a:effectLst/>
              <a:latin typeface="+mn-lt"/>
              <a:ea typeface="+mn-ea"/>
              <a:cs typeface="+mn-cs"/>
            </a:rPr>
            <a:t>。また、類似団体と比較すると、経常収支比率に占める割合としては同等ではあるものの人口に対する職員数が多いことから総額では多額の支出を要している。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今後は事務事業の見直しを行い、事業の民間委託やデジタル化の推進等により、住民サービスの質を維持向上しながら適正な人員管理に努める。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36</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　令和２年度より会計年度任用職員の報酬が人件費算入となったことで大幅な減少となったが類似団体との比較では依然として高い数値となっている。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要因としては平成２６年度より情報通信施設に係る指定管理料の発生や、津山圏域クリーンセンターの稼働に伴う経費の発生が大きい。</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また、合併前団体から引き継いだ多くの公共施設の経常的な管理費が増加してきているため、今後は公共施設個別計画を基に施設の在り方について、統廃合や民間への移譲等を検討するとともに、指定管理制度による運営管理の適正化を徹底し、経費の削減に努める。</a:t>
          </a:r>
          <a:endParaRPr lang="ja-JP" altLang="ja-JP" sz="9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xdr:rowOff>
    </xdr:from>
    <xdr:to>
      <xdr:col>82</xdr:col>
      <xdr:colOff>107950</xdr:colOff>
      <xdr:row>20</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053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91457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xdr:rowOff>
    </xdr:from>
    <xdr:to>
      <xdr:col>82</xdr:col>
      <xdr:colOff>196850</xdr:colOff>
      <xdr:row>14</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59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153687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20</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20</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73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64770</xdr:rowOff>
    </xdr:from>
    <xdr:to>
      <xdr:col>65</xdr:col>
      <xdr:colOff>53975</xdr:colOff>
      <xdr:row>19</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扶助費にかかる経常収支比率は類似団体の平均を大きく下回っている。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しかしながら、支援を必要とする人は増加傾向にあり、今後は各種給付費が増加するものと見込まれる。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243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156935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156935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53</xdr:row>
      <xdr:rowOff>156935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その他における歳出では、他会計への繰出金が大きな割合を占めている。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平成３０年度より簡易水道事業等が公営企業会計に移行したため大きく減少したが、今後も増え続ける医療費や介護サービス費等により、各特別会計への繰出金は増加が見込まれる。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158024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56</xdr:row>
      <xdr:rowOff>6169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19231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7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0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84200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107224</xdr:rowOff>
    </xdr:from>
    <xdr:to>
      <xdr:col>78</xdr:col>
      <xdr:colOff>120650</xdr:colOff>
      <xdr:row>56</xdr:row>
      <xdr:rowOff>37374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47551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類似団体の平均を大きく下回っているが、近年はやや増加傾向にある。また、本稼働となった津山圏域資源循環施設組合の運営経費にかかる負担金が増加しており、今後の財政への影響が懸念されることから現在交付している補助金について年度内の予算上限額を設定し、必要性の低い補助金については見直しや廃止を検討す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1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平成２５年度及び２６年度に実施した普通建設事業に係る</a:t>
          </a:r>
          <a:r>
            <a:rPr kumimoji="1" lang="ja-JP" altLang="en-US" sz="1100" b="0" i="0" baseline="0">
              <a:solidFill>
                <a:schemeClr val="dk1"/>
              </a:solidFill>
              <a:effectLst/>
              <a:latin typeface="+mn-lt"/>
              <a:ea typeface="+mn-ea"/>
              <a:cs typeface="+mn-cs"/>
            </a:rPr>
            <a:t>地方</a:t>
          </a:r>
          <a:r>
            <a:rPr kumimoji="1" lang="ja-JP" altLang="ja-JP" sz="1100" b="0" i="0" baseline="0">
              <a:solidFill>
                <a:schemeClr val="dk1"/>
              </a:solidFill>
              <a:effectLst/>
              <a:latin typeface="+mn-lt"/>
              <a:ea typeface="+mn-ea"/>
              <a:cs typeface="+mn-cs"/>
            </a:rPr>
            <a:t>債の多額の借入により大きく上昇した</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７．３</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合併特例債の償還終了により令和６年度以降数値は</a:t>
          </a:r>
          <a:r>
            <a:rPr kumimoji="1" lang="ja-JP" altLang="en-US" sz="1100" b="0" i="0" baseline="0">
              <a:solidFill>
                <a:schemeClr val="dk1"/>
              </a:solidFill>
              <a:effectLst/>
              <a:latin typeface="+mn-lt"/>
              <a:ea typeface="+mn-ea"/>
              <a:cs typeface="+mn-cs"/>
            </a:rPr>
            <a:t>一時的な</a:t>
          </a:r>
          <a:r>
            <a:rPr kumimoji="1" lang="ja-JP" altLang="ja-JP" sz="1100" b="0" i="0" baseline="0">
              <a:solidFill>
                <a:schemeClr val="dk1"/>
              </a:solidFill>
              <a:effectLst/>
              <a:latin typeface="+mn-lt"/>
              <a:ea typeface="+mn-ea"/>
              <a:cs typeface="+mn-cs"/>
            </a:rPr>
            <a:t>改善が見込まれる</a:t>
          </a:r>
          <a:r>
            <a:rPr kumimoji="1" lang="ja-JP" altLang="en-US" sz="1100" b="0" i="0" baseline="0">
              <a:solidFill>
                <a:schemeClr val="dk1"/>
              </a:solidFill>
              <a:effectLst/>
              <a:latin typeface="+mn-lt"/>
              <a:ea typeface="+mn-ea"/>
              <a:cs typeface="+mn-cs"/>
            </a:rPr>
            <a:t>が、今後控える</a:t>
          </a:r>
          <a:r>
            <a:rPr kumimoji="1" lang="ja-JP" altLang="ja-JP" sz="1100" b="0" i="0" baseline="0">
              <a:solidFill>
                <a:schemeClr val="dk1"/>
              </a:solidFill>
              <a:effectLst/>
              <a:latin typeface="+mn-lt"/>
              <a:ea typeface="+mn-ea"/>
              <a:cs typeface="+mn-cs"/>
            </a:rPr>
            <a:t>大規模</a:t>
          </a:r>
          <a:r>
            <a:rPr kumimoji="1" lang="ja-JP" altLang="en-US" sz="1100" b="0" i="0" baseline="0">
              <a:solidFill>
                <a:schemeClr val="dk1"/>
              </a:solidFill>
              <a:effectLst/>
              <a:latin typeface="+mn-lt"/>
              <a:ea typeface="+mn-ea"/>
              <a:cs typeface="+mn-cs"/>
            </a:rPr>
            <a:t>事業もあり、数値を注視していく必要がある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大規模事業の計画の整理等により新発債の発行の抑制を図り、公債費負担の適正化に努める。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281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281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106426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9414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公債費以外では類似団体の平均を８．０ポイントと大きく下回っているが、今後の社会情勢等による扶助費や補助費の増加及び税制改革等による物件費等の増加、また特別会計への繰出金の増加等が懸念される中で、今後も歳出の抑制と歳入確保に向けた取組みが必要である。　</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76</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47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96520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47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123190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55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123190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13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38100</xdr:rowOff>
    </xdr:from>
    <xdr:to>
      <xdr:col>78</xdr:col>
      <xdr:colOff>120650</xdr:colOff>
      <xdr:row>75</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45720</xdr:rowOff>
    </xdr:from>
    <xdr:to>
      <xdr:col>74</xdr:col>
      <xdr:colOff>31750</xdr:colOff>
      <xdr:row>75</xdr:row>
      <xdr:rowOff>147320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83967</xdr:rowOff>
    </xdr:from>
    <xdr:to>
      <xdr:col>29</xdr:col>
      <xdr:colOff>127000</xdr:colOff>
      <xdr:row>15</xdr:row>
      <xdr:rowOff>85224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703342"/>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83967</xdr:rowOff>
    </xdr:from>
    <xdr:to>
      <xdr:col>26</xdr:col>
      <xdr:colOff>50800</xdr:colOff>
      <xdr:row>15</xdr:row>
      <xdr:rowOff>123716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03342"/>
          <a:ext cx="698500" cy="39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123716</xdr:rowOff>
    </xdr:from>
    <xdr:to>
      <xdr:col>22</xdr:col>
      <xdr:colOff>114300</xdr:colOff>
      <xdr:row>15</xdr:row>
      <xdr:rowOff>136924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43091"/>
          <a:ext cx="698500" cy="13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32914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9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131932</xdr:rowOff>
    </xdr:from>
    <xdr:to>
      <xdr:col>18</xdr:col>
      <xdr:colOff>177800</xdr:colOff>
      <xdr:row>15</xdr:row>
      <xdr:rowOff>136924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751307"/>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35981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49757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34424</xdr:rowOff>
    </xdr:from>
    <xdr:to>
      <xdr:col>29</xdr:col>
      <xdr:colOff>177800</xdr:colOff>
      <xdr:row>15</xdr:row>
      <xdr:rowOff>136024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5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50951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9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33167</xdr:rowOff>
    </xdr:from>
    <xdr:to>
      <xdr:col>26</xdr:col>
      <xdr:colOff>101600</xdr:colOff>
      <xdr:row>15</xdr:row>
      <xdr:rowOff>134767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5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144944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2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72916</xdr:rowOff>
    </xdr:from>
    <xdr:to>
      <xdr:col>22</xdr:col>
      <xdr:colOff>165100</xdr:colOff>
      <xdr:row>16</xdr:row>
      <xdr:rowOff>3066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9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13243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86124</xdr:rowOff>
    </xdr:from>
    <xdr:to>
      <xdr:col>19</xdr:col>
      <xdr:colOff>38100</xdr:colOff>
      <xdr:row>16</xdr:row>
      <xdr:rowOff>16274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0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81132</xdr:rowOff>
    </xdr:from>
    <xdr:to>
      <xdr:col>15</xdr:col>
      <xdr:colOff>101600</xdr:colOff>
      <xdr:row>16</xdr:row>
      <xdr:rowOff>11282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0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21459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6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182378</xdr:rowOff>
    </xdr:from>
    <xdr:to>
      <xdr:col>29</xdr:col>
      <xdr:colOff>127000</xdr:colOff>
      <xdr:row>33</xdr:row>
      <xdr:rowOff>249358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106928"/>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249358</xdr:rowOff>
    </xdr:from>
    <xdr:to>
      <xdr:col>26</xdr:col>
      <xdr:colOff>50800</xdr:colOff>
      <xdr:row>33</xdr:row>
      <xdr:rowOff>306775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73908"/>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306775</xdr:rowOff>
    </xdr:from>
    <xdr:to>
      <xdr:col>22</xdr:col>
      <xdr:colOff>114300</xdr:colOff>
      <xdr:row>34</xdr:row>
      <xdr:rowOff>19748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231325"/>
          <a:ext cx="698500" cy="55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119524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19748</xdr:rowOff>
    </xdr:from>
    <xdr:to>
      <xdr:col>18</xdr:col>
      <xdr:colOff>177800</xdr:colOff>
      <xdr:row>34</xdr:row>
      <xdr:rowOff>34703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287198"/>
          <a:ext cx="698500" cy="1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80681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99236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131578</xdr:rowOff>
    </xdr:from>
    <xdr:to>
      <xdr:col>29</xdr:col>
      <xdr:colOff>177800</xdr:colOff>
      <xdr:row>33</xdr:row>
      <xdr:rowOff>233178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05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40155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6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198558</xdr:rowOff>
    </xdr:from>
    <xdr:to>
      <xdr:col>26</xdr:col>
      <xdr:colOff>101600</xdr:colOff>
      <xdr:row>33</xdr:row>
      <xdr:rowOff>300158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2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138885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255975</xdr:rowOff>
    </xdr:from>
    <xdr:to>
      <xdr:col>22</xdr:col>
      <xdr:colOff>165100</xdr:colOff>
      <xdr:row>34</xdr:row>
      <xdr:rowOff>14675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8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24852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311848</xdr:rowOff>
    </xdr:from>
    <xdr:to>
      <xdr:col>19</xdr:col>
      <xdr:colOff>38100</xdr:colOff>
      <xdr:row>34</xdr:row>
      <xdr:rowOff>70548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3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80725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326803</xdr:rowOff>
    </xdr:from>
    <xdr:to>
      <xdr:col>15</xdr:col>
      <xdr:colOff>101600</xdr:colOff>
      <xdr:row>34</xdr:row>
      <xdr:rowOff>85503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95680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12,468
12,357
419.68
12,618,071
12,022,761
536,094
7,395,108
10,782,523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107463</xdr:rowOff>
    </xdr:from>
    <xdr:to>
      <xdr:col>24</xdr:col>
      <xdr:colOff>63500</xdr:colOff>
      <xdr:row>34</xdr:row>
      <xdr:rowOff>108848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36763"/>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108848</xdr:rowOff>
    </xdr:from>
    <xdr:to>
      <xdr:col>19</xdr:col>
      <xdr:colOff>177800</xdr:colOff>
      <xdr:row>34</xdr:row>
      <xdr:rowOff>135805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38148"/>
          <a:ext cx="8890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135805</xdr:rowOff>
    </xdr:from>
    <xdr:to>
      <xdr:col>15</xdr:col>
      <xdr:colOff>50800</xdr:colOff>
      <xdr:row>35</xdr:row>
      <xdr:rowOff>154106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65105"/>
          <a:ext cx="889000" cy="1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154106</xdr:rowOff>
    </xdr:from>
    <xdr:to>
      <xdr:col>10</xdr:col>
      <xdr:colOff>114300</xdr:colOff>
      <xdr:row>35</xdr:row>
      <xdr:rowOff>156237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54856"/>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117340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123878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56663</xdr:rowOff>
    </xdr:from>
    <xdr:to>
      <xdr:col>24</xdr:col>
      <xdr:colOff>114300</xdr:colOff>
      <xdr:row>34</xdr:row>
      <xdr:rowOff>158263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79540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58048</xdr:rowOff>
    </xdr:from>
    <xdr:to>
      <xdr:col>20</xdr:col>
      <xdr:colOff>38100</xdr:colOff>
      <xdr:row>34</xdr:row>
      <xdr:rowOff>159648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4725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6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85005</xdr:rowOff>
    </xdr:from>
    <xdr:to>
      <xdr:col>15</xdr:col>
      <xdr:colOff>101600</xdr:colOff>
      <xdr:row>35</xdr:row>
      <xdr:rowOff>15155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31682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103306</xdr:rowOff>
    </xdr:from>
    <xdr:to>
      <xdr:col>10</xdr:col>
      <xdr:colOff>165100</xdr:colOff>
      <xdr:row>36</xdr:row>
      <xdr:rowOff>33456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49983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105437</xdr:rowOff>
    </xdr:from>
    <xdr:to>
      <xdr:col>6</xdr:col>
      <xdr:colOff>38100</xdr:colOff>
      <xdr:row>36</xdr:row>
      <xdr:rowOff>35587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52114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42421</xdr:rowOff>
    </xdr:from>
    <xdr:to>
      <xdr:col>24</xdr:col>
      <xdr:colOff>63500</xdr:colOff>
      <xdr:row>54</xdr:row>
      <xdr:rowOff>86112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300721"/>
          <a:ext cx="838200" cy="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71837</xdr:rowOff>
    </xdr:from>
    <xdr:to>
      <xdr:col>19</xdr:col>
      <xdr:colOff>177800</xdr:colOff>
      <xdr:row>54</xdr:row>
      <xdr:rowOff>86112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330137"/>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148400</xdr:rowOff>
    </xdr:from>
    <xdr:to>
      <xdr:col>15</xdr:col>
      <xdr:colOff>50800</xdr:colOff>
      <xdr:row>54</xdr:row>
      <xdr:rowOff>71837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235250"/>
          <a:ext cx="8890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148400</xdr:rowOff>
    </xdr:from>
    <xdr:to>
      <xdr:col>10</xdr:col>
      <xdr:colOff>114300</xdr:colOff>
      <xdr:row>54</xdr:row>
      <xdr:rowOff>21578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235250"/>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132625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163071</xdr:rowOff>
    </xdr:from>
    <xdr:to>
      <xdr:col>24</xdr:col>
      <xdr:colOff>114300</xdr:colOff>
      <xdr:row>54</xdr:row>
      <xdr:rowOff>93221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2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14498</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0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35312</xdr:rowOff>
    </xdr:from>
    <xdr:to>
      <xdr:col>20</xdr:col>
      <xdr:colOff>38100</xdr:colOff>
      <xdr:row>54</xdr:row>
      <xdr:rowOff>136912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153439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6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21037</xdr:rowOff>
    </xdr:from>
    <xdr:to>
      <xdr:col>15</xdr:col>
      <xdr:colOff>101600</xdr:colOff>
      <xdr:row>54</xdr:row>
      <xdr:rowOff>122637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2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139164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97600</xdr:rowOff>
    </xdr:from>
    <xdr:to>
      <xdr:col>10</xdr:col>
      <xdr:colOff>165100</xdr:colOff>
      <xdr:row>54</xdr:row>
      <xdr:rowOff>27750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44277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89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142228</xdr:rowOff>
    </xdr:from>
    <xdr:to>
      <xdr:col>6</xdr:col>
      <xdr:colOff>38100</xdr:colOff>
      <xdr:row>54</xdr:row>
      <xdr:rowOff>72378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2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88905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0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137985</xdr:rowOff>
    </xdr:from>
    <xdr:to>
      <xdr:col>24</xdr:col>
      <xdr:colOff>63500</xdr:colOff>
      <xdr:row>74</xdr:row>
      <xdr:rowOff>102095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653835"/>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137985</xdr:rowOff>
    </xdr:from>
    <xdr:to>
      <xdr:col>19</xdr:col>
      <xdr:colOff>177800</xdr:colOff>
      <xdr:row>75</xdr:row>
      <xdr:rowOff>42202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653835"/>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42202</xdr:rowOff>
    </xdr:from>
    <xdr:to>
      <xdr:col>15</xdr:col>
      <xdr:colOff>50800</xdr:colOff>
      <xdr:row>76</xdr:row>
      <xdr:rowOff>44717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900952"/>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56811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76416</xdr:rowOff>
    </xdr:from>
    <xdr:to>
      <xdr:col>10</xdr:col>
      <xdr:colOff>114300</xdr:colOff>
      <xdr:row>76</xdr:row>
      <xdr:rowOff>44717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2935166"/>
          <a:ext cx="889000" cy="1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24007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51295</xdr:rowOff>
    </xdr:from>
    <xdr:to>
      <xdr:col>24</xdr:col>
      <xdr:colOff>114300</xdr:colOff>
      <xdr:row>74</xdr:row>
      <xdr:rowOff>152895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7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74172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87185</xdr:rowOff>
    </xdr:from>
    <xdr:to>
      <xdr:col>20</xdr:col>
      <xdr:colOff>38100</xdr:colOff>
      <xdr:row>74</xdr:row>
      <xdr:rowOff>17335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6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33862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3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162852</xdr:rowOff>
    </xdr:from>
    <xdr:to>
      <xdr:col>15</xdr:col>
      <xdr:colOff>101600</xdr:colOff>
      <xdr:row>75</xdr:row>
      <xdr:rowOff>93002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8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109529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6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165367</xdr:rowOff>
    </xdr:from>
    <xdr:to>
      <xdr:col>10</xdr:col>
      <xdr:colOff>165100</xdr:colOff>
      <xdr:row>76</xdr:row>
      <xdr:rowOff>95517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112044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25616</xdr:rowOff>
    </xdr:from>
    <xdr:to>
      <xdr:col>6</xdr:col>
      <xdr:colOff>38100</xdr:colOff>
      <xdr:row>75</xdr:row>
      <xdr:rowOff>127216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8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143743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6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38387</xdr:rowOff>
    </xdr:from>
    <xdr:to>
      <xdr:col>24</xdr:col>
      <xdr:colOff>63500</xdr:colOff>
      <xdr:row>97</xdr:row>
      <xdr:rowOff>91084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69037"/>
          <a:ext cx="838200" cy="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38387</xdr:rowOff>
    </xdr:from>
    <xdr:to>
      <xdr:col>19</xdr:col>
      <xdr:colOff>177800</xdr:colOff>
      <xdr:row>98</xdr:row>
      <xdr:rowOff>50002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69037"/>
          <a:ext cx="889000" cy="1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50002</xdr:rowOff>
    </xdr:from>
    <xdr:to>
      <xdr:col>15</xdr:col>
      <xdr:colOff>50800</xdr:colOff>
      <xdr:row>98</xdr:row>
      <xdr:rowOff>88624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52102"/>
          <a:ext cx="8890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88624</xdr:rowOff>
    </xdr:from>
    <xdr:to>
      <xdr:col>10</xdr:col>
      <xdr:colOff>114300</xdr:colOff>
      <xdr:row>98</xdr:row>
      <xdr:rowOff>113161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90724"/>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168383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40284</xdr:rowOff>
    </xdr:from>
    <xdr:to>
      <xdr:col>24</xdr:col>
      <xdr:colOff>114300</xdr:colOff>
      <xdr:row>97</xdr:row>
      <xdr:rowOff>141884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18711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159037</xdr:rowOff>
    </xdr:from>
    <xdr:to>
      <xdr:col>20</xdr:col>
      <xdr:colOff>38100</xdr:colOff>
      <xdr:row>97</xdr:row>
      <xdr:rowOff>89187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80314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170652</xdr:rowOff>
    </xdr:from>
    <xdr:to>
      <xdr:col>15</xdr:col>
      <xdr:colOff>101600</xdr:colOff>
      <xdr:row>98</xdr:row>
      <xdr:rowOff>100802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37824</xdr:rowOff>
    </xdr:from>
    <xdr:to>
      <xdr:col>10</xdr:col>
      <xdr:colOff>165100</xdr:colOff>
      <xdr:row>98</xdr:row>
      <xdr:rowOff>139424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62361</xdr:rowOff>
    </xdr:from>
    <xdr:to>
      <xdr:col>6</xdr:col>
      <xdr:colOff>38100</xdr:colOff>
      <xdr:row>98</xdr:row>
      <xdr:rowOff>163961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155088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119720</xdr:rowOff>
    </xdr:from>
    <xdr:to>
      <xdr:col>55</xdr:col>
      <xdr:colOff>0</xdr:colOff>
      <xdr:row>33</xdr:row>
      <xdr:rowOff>144971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777570"/>
          <a:ext cx="8382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153599</xdr:rowOff>
    </xdr:from>
    <xdr:to>
      <xdr:col>50</xdr:col>
      <xdr:colOff>114300</xdr:colOff>
      <xdr:row>33</xdr:row>
      <xdr:rowOff>144971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297099"/>
          <a:ext cx="889000" cy="5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153599</xdr:rowOff>
    </xdr:from>
    <xdr:to>
      <xdr:col>45</xdr:col>
      <xdr:colOff>177800</xdr:colOff>
      <xdr:row>34</xdr:row>
      <xdr:rowOff>147674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297099"/>
          <a:ext cx="889000" cy="67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147674</xdr:rowOff>
    </xdr:from>
    <xdr:to>
      <xdr:col>41</xdr:col>
      <xdr:colOff>50800</xdr:colOff>
      <xdr:row>35</xdr:row>
      <xdr:rowOff>18629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976974"/>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68920</xdr:rowOff>
    </xdr:from>
    <xdr:to>
      <xdr:col>55</xdr:col>
      <xdr:colOff>50800</xdr:colOff>
      <xdr:row>33</xdr:row>
      <xdr:rowOff>170520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91797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7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94171</xdr:rowOff>
    </xdr:from>
    <xdr:to>
      <xdr:col>50</xdr:col>
      <xdr:colOff>165100</xdr:colOff>
      <xdr:row>34</xdr:row>
      <xdr:rowOff>24321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40848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52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102799</xdr:rowOff>
    </xdr:from>
    <xdr:to>
      <xdr:col>46</xdr:col>
      <xdr:colOff>38100</xdr:colOff>
      <xdr:row>31</xdr:row>
      <xdr:rowOff>32949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2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49476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0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96874</xdr:rowOff>
    </xdr:from>
    <xdr:to>
      <xdr:col>41</xdr:col>
      <xdr:colOff>101600</xdr:colOff>
      <xdr:row>35</xdr:row>
      <xdr:rowOff>27024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43551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0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139279</xdr:rowOff>
    </xdr:from>
    <xdr:to>
      <xdr:col>36</xdr:col>
      <xdr:colOff>165100</xdr:colOff>
      <xdr:row>35</xdr:row>
      <xdr:rowOff>69429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85956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112318</xdr:rowOff>
    </xdr:from>
    <xdr:to>
      <xdr:col>55</xdr:col>
      <xdr:colOff>0</xdr:colOff>
      <xdr:row>54</xdr:row>
      <xdr:rowOff>138333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370618"/>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112318</xdr:rowOff>
    </xdr:from>
    <xdr:to>
      <xdr:col>50</xdr:col>
      <xdr:colOff>114300</xdr:colOff>
      <xdr:row>55</xdr:row>
      <xdr:rowOff>22442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370618"/>
          <a:ext cx="889000" cy="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120292</xdr:rowOff>
    </xdr:from>
    <xdr:to>
      <xdr:col>45</xdr:col>
      <xdr:colOff>177800</xdr:colOff>
      <xdr:row>55</xdr:row>
      <xdr:rowOff>22442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378592"/>
          <a:ext cx="889000" cy="7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6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120292</xdr:rowOff>
    </xdr:from>
    <xdr:to>
      <xdr:col>41</xdr:col>
      <xdr:colOff>50800</xdr:colOff>
      <xdr:row>55</xdr:row>
      <xdr:rowOff>55008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378592"/>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97082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6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29599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63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87533</xdr:rowOff>
    </xdr:from>
    <xdr:to>
      <xdr:col>55</xdr:col>
      <xdr:colOff>50800</xdr:colOff>
      <xdr:row>55</xdr:row>
      <xdr:rowOff>17683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110410</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19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61518</xdr:rowOff>
    </xdr:from>
    <xdr:to>
      <xdr:col>50</xdr:col>
      <xdr:colOff>165100</xdr:colOff>
      <xdr:row>54</xdr:row>
      <xdr:rowOff>163118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8195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0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143092</xdr:rowOff>
    </xdr:from>
    <xdr:to>
      <xdr:col>46</xdr:col>
      <xdr:colOff>38100</xdr:colOff>
      <xdr:row>55</xdr:row>
      <xdr:rowOff>73242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89769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69492</xdr:rowOff>
    </xdr:from>
    <xdr:to>
      <xdr:col>41</xdr:col>
      <xdr:colOff>101600</xdr:colOff>
      <xdr:row>54</xdr:row>
      <xdr:rowOff>171092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16169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0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4208</xdr:rowOff>
    </xdr:from>
    <xdr:to>
      <xdr:col>36</xdr:col>
      <xdr:colOff>165100</xdr:colOff>
      <xdr:row>55</xdr:row>
      <xdr:rowOff>105808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122335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20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80294</xdr:rowOff>
    </xdr:from>
    <xdr:to>
      <xdr:col>55</xdr:col>
      <xdr:colOff>0</xdr:colOff>
      <xdr:row>78</xdr:row>
      <xdr:rowOff>9688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81944"/>
          <a:ext cx="838200" cy="10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9688</xdr:rowOff>
    </xdr:from>
    <xdr:to>
      <xdr:col>50</xdr:col>
      <xdr:colOff>114300</xdr:colOff>
      <xdr:row>78</xdr:row>
      <xdr:rowOff>19137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8278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145400</xdr:rowOff>
    </xdr:from>
    <xdr:to>
      <xdr:col>45</xdr:col>
      <xdr:colOff>177800</xdr:colOff>
      <xdr:row>78</xdr:row>
      <xdr:rowOff>19137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47050"/>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145400</xdr:rowOff>
    </xdr:from>
    <xdr:to>
      <xdr:col>41</xdr:col>
      <xdr:colOff>50800</xdr:colOff>
      <xdr:row>77</xdr:row>
      <xdr:rowOff>165120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47050"/>
          <a:ext cx="8890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29494</xdr:rowOff>
    </xdr:from>
    <xdr:to>
      <xdr:col>55</xdr:col>
      <xdr:colOff>50800</xdr:colOff>
      <xdr:row>77</xdr:row>
      <xdr:rowOff>131094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52371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130338</xdr:rowOff>
    </xdr:from>
    <xdr:to>
      <xdr:col>50</xdr:col>
      <xdr:colOff>165100</xdr:colOff>
      <xdr:row>78</xdr:row>
      <xdr:rowOff>60488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51615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139787</xdr:rowOff>
    </xdr:from>
    <xdr:to>
      <xdr:col>46</xdr:col>
      <xdr:colOff>38100</xdr:colOff>
      <xdr:row>78</xdr:row>
      <xdr:rowOff>69937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61064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94600</xdr:rowOff>
    </xdr:from>
    <xdr:to>
      <xdr:col>41</xdr:col>
      <xdr:colOff>101600</xdr:colOff>
      <xdr:row>78</xdr:row>
      <xdr:rowOff>24750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114320</xdr:rowOff>
    </xdr:from>
    <xdr:to>
      <xdr:col>36</xdr:col>
      <xdr:colOff>165100</xdr:colOff>
      <xdr:row>78</xdr:row>
      <xdr:rowOff>44470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35597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82536</xdr:rowOff>
    </xdr:from>
    <xdr:to>
      <xdr:col>55</xdr:col>
      <xdr:colOff>0</xdr:colOff>
      <xdr:row>96</xdr:row>
      <xdr:rowOff>48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370286"/>
          <a:ext cx="8382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82536</xdr:rowOff>
    </xdr:from>
    <xdr:to>
      <xdr:col>50</xdr:col>
      <xdr:colOff>114300</xdr:colOff>
      <xdr:row>95</xdr:row>
      <xdr:rowOff>153490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370286"/>
          <a:ext cx="889000" cy="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153490</xdr:rowOff>
    </xdr:from>
    <xdr:to>
      <xdr:col>45</xdr:col>
      <xdr:colOff>177800</xdr:colOff>
      <xdr:row>95</xdr:row>
      <xdr:rowOff>162903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41240"/>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162903</xdr:rowOff>
    </xdr:from>
    <xdr:to>
      <xdr:col>41</xdr:col>
      <xdr:colOff>50800</xdr:colOff>
      <xdr:row>96</xdr:row>
      <xdr:rowOff>34809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450653"/>
          <a:ext cx="889000" cy="4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120698</xdr:rowOff>
    </xdr:from>
    <xdr:to>
      <xdr:col>55</xdr:col>
      <xdr:colOff>50800</xdr:colOff>
      <xdr:row>96</xdr:row>
      <xdr:rowOff>50848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143575</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5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31736</xdr:rowOff>
    </xdr:from>
    <xdr:to>
      <xdr:col>50</xdr:col>
      <xdr:colOff>165100</xdr:colOff>
      <xdr:row>95</xdr:row>
      <xdr:rowOff>133336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149863</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0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102690</xdr:rowOff>
    </xdr:from>
    <xdr:to>
      <xdr:col>46</xdr:col>
      <xdr:colOff>38100</xdr:colOff>
      <xdr:row>96</xdr:row>
      <xdr:rowOff>32840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3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49367</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112103</xdr:rowOff>
    </xdr:from>
    <xdr:to>
      <xdr:col>41</xdr:col>
      <xdr:colOff>101600</xdr:colOff>
      <xdr:row>96</xdr:row>
      <xdr:rowOff>42253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3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58780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17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155459</xdr:rowOff>
    </xdr:from>
    <xdr:to>
      <xdr:col>36</xdr:col>
      <xdr:colOff>165100</xdr:colOff>
      <xdr:row>96</xdr:row>
      <xdr:rowOff>85609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102136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170618</xdr:rowOff>
    </xdr:from>
    <xdr:to>
      <xdr:col>85</xdr:col>
      <xdr:colOff>127000</xdr:colOff>
      <xdr:row>39</xdr:row>
      <xdr:rowOff>16370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85718"/>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65233</xdr:rowOff>
    </xdr:from>
    <xdr:to>
      <xdr:col>81</xdr:col>
      <xdr:colOff>50800</xdr:colOff>
      <xdr:row>38</xdr:row>
      <xdr:rowOff>170618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80333"/>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24714</xdr:rowOff>
    </xdr:from>
    <xdr:to>
      <xdr:col>76</xdr:col>
      <xdr:colOff>114300</xdr:colOff>
      <xdr:row>38</xdr:row>
      <xdr:rowOff>65233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025464"/>
          <a:ext cx="889000" cy="55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24714</xdr:rowOff>
    </xdr:from>
    <xdr:to>
      <xdr:col>71</xdr:col>
      <xdr:colOff>177800</xdr:colOff>
      <xdr:row>36</xdr:row>
      <xdr:rowOff>165951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025464"/>
          <a:ext cx="889000" cy="3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5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81577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137020</xdr:rowOff>
    </xdr:from>
    <xdr:to>
      <xdr:col>85</xdr:col>
      <xdr:colOff>177800</xdr:colOff>
      <xdr:row>39</xdr:row>
      <xdr:rowOff>67170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51947</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119818</xdr:rowOff>
    </xdr:from>
    <xdr:to>
      <xdr:col>81</xdr:col>
      <xdr:colOff>101600</xdr:colOff>
      <xdr:row>39</xdr:row>
      <xdr:rowOff>49968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41095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14433</xdr:rowOff>
    </xdr:from>
    <xdr:to>
      <xdr:col>76</xdr:col>
      <xdr:colOff>165100</xdr:colOff>
      <xdr:row>38</xdr:row>
      <xdr:rowOff>116033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107160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145364</xdr:rowOff>
    </xdr:from>
    <xdr:to>
      <xdr:col>72</xdr:col>
      <xdr:colOff>38100</xdr:colOff>
      <xdr:row>35</xdr:row>
      <xdr:rowOff>75514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9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92041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115151</xdr:rowOff>
    </xdr:from>
    <xdr:to>
      <xdr:col>67</xdr:col>
      <xdr:colOff>101600</xdr:colOff>
      <xdr:row>37</xdr:row>
      <xdr:rowOff>45301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61828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159962</xdr:rowOff>
    </xdr:from>
    <xdr:to>
      <xdr:col>85</xdr:col>
      <xdr:colOff>127000</xdr:colOff>
      <xdr:row>72</xdr:row>
      <xdr:rowOff>165989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504362"/>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165989</xdr:rowOff>
    </xdr:from>
    <xdr:to>
      <xdr:col>81</xdr:col>
      <xdr:colOff>50800</xdr:colOff>
      <xdr:row>73</xdr:row>
      <xdr:rowOff>22062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510389"/>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22062</xdr:rowOff>
    </xdr:from>
    <xdr:to>
      <xdr:col>76</xdr:col>
      <xdr:colOff>114300</xdr:colOff>
      <xdr:row>73</xdr:row>
      <xdr:rowOff>88326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537912"/>
          <a:ext cx="889000" cy="6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75639</xdr:rowOff>
    </xdr:from>
    <xdr:to>
      <xdr:col>71</xdr:col>
      <xdr:colOff>177800</xdr:colOff>
      <xdr:row>73</xdr:row>
      <xdr:rowOff>88326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59148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109162</xdr:rowOff>
    </xdr:from>
    <xdr:to>
      <xdr:col>85</xdr:col>
      <xdr:colOff>177800</xdr:colOff>
      <xdr:row>73</xdr:row>
      <xdr:rowOff>39312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4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132039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30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115189</xdr:rowOff>
    </xdr:from>
    <xdr:to>
      <xdr:col>81</xdr:col>
      <xdr:colOff>101600</xdr:colOff>
      <xdr:row>73</xdr:row>
      <xdr:rowOff>45339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61866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142712</xdr:rowOff>
    </xdr:from>
    <xdr:to>
      <xdr:col>76</xdr:col>
      <xdr:colOff>165100</xdr:colOff>
      <xdr:row>73</xdr:row>
      <xdr:rowOff>72862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89389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26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37526</xdr:rowOff>
    </xdr:from>
    <xdr:to>
      <xdr:col>72</xdr:col>
      <xdr:colOff>38100</xdr:colOff>
      <xdr:row>73</xdr:row>
      <xdr:rowOff>139126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5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155653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32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24839</xdr:rowOff>
    </xdr:from>
    <xdr:to>
      <xdr:col>67</xdr:col>
      <xdr:colOff>101600</xdr:colOff>
      <xdr:row>73</xdr:row>
      <xdr:rowOff>126439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5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142966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31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117435</xdr:rowOff>
    </xdr:from>
    <xdr:to>
      <xdr:col>85</xdr:col>
      <xdr:colOff>127000</xdr:colOff>
      <xdr:row>98</xdr:row>
      <xdr:rowOff>117681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19535"/>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24938</xdr:rowOff>
    </xdr:from>
    <xdr:to>
      <xdr:col>81</xdr:col>
      <xdr:colOff>50800</xdr:colOff>
      <xdr:row>98</xdr:row>
      <xdr:rowOff>117681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27038"/>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24938</xdr:rowOff>
    </xdr:from>
    <xdr:to>
      <xdr:col>76</xdr:col>
      <xdr:colOff>114300</xdr:colOff>
      <xdr:row>98</xdr:row>
      <xdr:rowOff>94424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7038"/>
          <a:ext cx="889000" cy="6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73608</xdr:rowOff>
    </xdr:from>
    <xdr:to>
      <xdr:col>71</xdr:col>
      <xdr:colOff>177800</xdr:colOff>
      <xdr:row>98</xdr:row>
      <xdr:rowOff>94424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5708"/>
          <a:ext cx="8890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66635</xdr:rowOff>
    </xdr:from>
    <xdr:to>
      <xdr:col>85</xdr:col>
      <xdr:colOff>177800</xdr:colOff>
      <xdr:row>98</xdr:row>
      <xdr:rowOff>168235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153012</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66881</xdr:rowOff>
    </xdr:from>
    <xdr:to>
      <xdr:col>81</xdr:col>
      <xdr:colOff>101600</xdr:colOff>
      <xdr:row>98</xdr:row>
      <xdr:rowOff>168481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159608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145588</xdr:rowOff>
    </xdr:from>
    <xdr:to>
      <xdr:col>76</xdr:col>
      <xdr:colOff>165100</xdr:colOff>
      <xdr:row>98</xdr:row>
      <xdr:rowOff>75738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66865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43624</xdr:rowOff>
    </xdr:from>
    <xdr:to>
      <xdr:col>72</xdr:col>
      <xdr:colOff>38100</xdr:colOff>
      <xdr:row>98</xdr:row>
      <xdr:rowOff>145224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136351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3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22808</xdr:rowOff>
    </xdr:from>
    <xdr:to>
      <xdr:col>67</xdr:col>
      <xdr:colOff>101600</xdr:colOff>
      <xdr:row>98</xdr:row>
      <xdr:rowOff>124408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115535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65100</xdr:rowOff>
    </xdr:from>
    <xdr:to>
      <xdr:col>116</xdr:col>
      <xdr:colOff>63500</xdr:colOff>
      <xdr:row>38</xdr:row>
      <xdr:rowOff>29287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408750"/>
          <a:ext cx="838200" cy="1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65100</xdr:rowOff>
    </xdr:from>
    <xdr:to>
      <xdr:col>111</xdr:col>
      <xdr:colOff>177800</xdr:colOff>
      <xdr:row>38</xdr:row>
      <xdr:rowOff>141910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408750"/>
          <a:ext cx="8890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141910</xdr:rowOff>
    </xdr:from>
    <xdr:to>
      <xdr:col>107</xdr:col>
      <xdr:colOff>50800</xdr:colOff>
      <xdr:row>38</xdr:row>
      <xdr:rowOff>153416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5701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21768</xdr:rowOff>
    </xdr:from>
    <xdr:to>
      <xdr:col>107</xdr:col>
      <xdr:colOff>101600</xdr:colOff>
      <xdr:row>37</xdr:row>
      <xdr:rowOff>123368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6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139895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26695</xdr:rowOff>
    </xdr:from>
    <xdr:to>
      <xdr:col>102</xdr:col>
      <xdr:colOff>114300</xdr:colOff>
      <xdr:row>38</xdr:row>
      <xdr:rowOff>153416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370345"/>
          <a:ext cx="889000" cy="2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85318</xdr:rowOff>
    </xdr:from>
    <xdr:to>
      <xdr:col>102</xdr:col>
      <xdr:colOff>165100</xdr:colOff>
      <xdr:row>38</xdr:row>
      <xdr:rowOff>15469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9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31995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152908</xdr:rowOff>
    </xdr:from>
    <xdr:to>
      <xdr:col>98</xdr:col>
      <xdr:colOff>38100</xdr:colOff>
      <xdr:row>38</xdr:row>
      <xdr:rowOff>83058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74185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149936</xdr:rowOff>
    </xdr:from>
    <xdr:to>
      <xdr:col>116</xdr:col>
      <xdr:colOff>114300</xdr:colOff>
      <xdr:row>38</xdr:row>
      <xdr:rowOff>80087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14300</xdr:rowOff>
    </xdr:from>
    <xdr:to>
      <xdr:col>112</xdr:col>
      <xdr:colOff>38100</xdr:colOff>
      <xdr:row>37</xdr:row>
      <xdr:rowOff>115900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132427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91110</xdr:rowOff>
    </xdr:from>
    <xdr:to>
      <xdr:col>107</xdr:col>
      <xdr:colOff>101600</xdr:colOff>
      <xdr:row>39</xdr:row>
      <xdr:rowOff>21260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12387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102616</xdr:rowOff>
    </xdr:from>
    <xdr:to>
      <xdr:col>102</xdr:col>
      <xdr:colOff>165100</xdr:colOff>
      <xdr:row>39</xdr:row>
      <xdr:rowOff>32766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23893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147345</xdr:rowOff>
    </xdr:from>
    <xdr:to>
      <xdr:col>98</xdr:col>
      <xdr:colOff>38100</xdr:colOff>
      <xdr:row>37</xdr:row>
      <xdr:rowOff>77495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94022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0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115194</xdr:rowOff>
    </xdr:from>
    <xdr:to>
      <xdr:col>116</xdr:col>
      <xdr:colOff>63500</xdr:colOff>
      <xdr:row>58</xdr:row>
      <xdr:rowOff>115377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5929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114966</xdr:rowOff>
    </xdr:from>
    <xdr:to>
      <xdr:col>111</xdr:col>
      <xdr:colOff>177800</xdr:colOff>
      <xdr:row>58</xdr:row>
      <xdr:rowOff>115377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5906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114143</xdr:rowOff>
    </xdr:from>
    <xdr:to>
      <xdr:col>107</xdr:col>
      <xdr:colOff>50800</xdr:colOff>
      <xdr:row>58</xdr:row>
      <xdr:rowOff>114966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5824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101002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113297</xdr:rowOff>
    </xdr:from>
    <xdr:to>
      <xdr:col>102</xdr:col>
      <xdr:colOff>114300</xdr:colOff>
      <xdr:row>58</xdr:row>
      <xdr:rowOff>114143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5739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101665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64394</xdr:rowOff>
    </xdr:from>
    <xdr:to>
      <xdr:col>116</xdr:col>
      <xdr:colOff>114300</xdr:colOff>
      <xdr:row>58</xdr:row>
      <xdr:rowOff>165994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64577</xdr:rowOff>
    </xdr:from>
    <xdr:to>
      <xdr:col>112</xdr:col>
      <xdr:colOff>38100</xdr:colOff>
      <xdr:row>58</xdr:row>
      <xdr:rowOff>166177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0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64166</xdr:rowOff>
    </xdr:from>
    <xdr:to>
      <xdr:col>107</xdr:col>
      <xdr:colOff>101600</xdr:colOff>
      <xdr:row>58</xdr:row>
      <xdr:rowOff>165766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156893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63343</xdr:rowOff>
    </xdr:from>
    <xdr:to>
      <xdr:col>102</xdr:col>
      <xdr:colOff>165100</xdr:colOff>
      <xdr:row>58</xdr:row>
      <xdr:rowOff>164943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156070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62497</xdr:rowOff>
    </xdr:from>
    <xdr:to>
      <xdr:col>98</xdr:col>
      <xdr:colOff>38100</xdr:colOff>
      <xdr:row>58</xdr:row>
      <xdr:rowOff>164097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155224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149116</xdr:rowOff>
    </xdr:from>
    <xdr:to>
      <xdr:col>116</xdr:col>
      <xdr:colOff>63500</xdr:colOff>
      <xdr:row>75</xdr:row>
      <xdr:rowOff>152403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07866"/>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96636</xdr:rowOff>
    </xdr:from>
    <xdr:to>
      <xdr:col>111</xdr:col>
      <xdr:colOff>177800</xdr:colOff>
      <xdr:row>75</xdr:row>
      <xdr:rowOff>152403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55386"/>
          <a:ext cx="889000" cy="5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96636</xdr:rowOff>
    </xdr:from>
    <xdr:to>
      <xdr:col>107</xdr:col>
      <xdr:colOff>50800</xdr:colOff>
      <xdr:row>75</xdr:row>
      <xdr:rowOff>145241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55386"/>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118549</xdr:rowOff>
    </xdr:from>
    <xdr:to>
      <xdr:col>102</xdr:col>
      <xdr:colOff>114300</xdr:colOff>
      <xdr:row>75</xdr:row>
      <xdr:rowOff>145241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77299"/>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98316</xdr:rowOff>
    </xdr:from>
    <xdr:to>
      <xdr:col>116</xdr:col>
      <xdr:colOff>114300</xdr:colOff>
      <xdr:row>76</xdr:row>
      <xdr:rowOff>28466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76743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101604</xdr:rowOff>
    </xdr:from>
    <xdr:to>
      <xdr:col>112</xdr:col>
      <xdr:colOff>38100</xdr:colOff>
      <xdr:row>76</xdr:row>
      <xdr:rowOff>31753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60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22880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45836</xdr:rowOff>
    </xdr:from>
    <xdr:to>
      <xdr:col>107</xdr:col>
      <xdr:colOff>101600</xdr:colOff>
      <xdr:row>75</xdr:row>
      <xdr:rowOff>147436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163963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94441</xdr:rowOff>
    </xdr:from>
    <xdr:to>
      <xdr:col>102</xdr:col>
      <xdr:colOff>165100</xdr:colOff>
      <xdr:row>76</xdr:row>
      <xdr:rowOff>24591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67749</xdr:rowOff>
    </xdr:from>
    <xdr:to>
      <xdr:col>98</xdr:col>
      <xdr:colOff>38100</xdr:colOff>
      <xdr:row>75</xdr:row>
      <xdr:rowOff>169349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160476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歳出決算総額は、住民一人当たり９６</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千円となる。普通建設事業のうち</a:t>
          </a:r>
          <a:r>
            <a:rPr kumimoji="1" lang="ja-JP" altLang="en-US" sz="1300" b="0" i="0" baseline="0">
              <a:solidFill>
                <a:schemeClr val="dk1"/>
              </a:solidFill>
              <a:effectLst/>
              <a:latin typeface="+mn-lt"/>
              <a:ea typeface="+mn-ea"/>
              <a:cs typeface="+mn-cs"/>
            </a:rPr>
            <a:t>新規</a:t>
          </a:r>
          <a:r>
            <a:rPr kumimoji="1" lang="ja-JP" altLang="ja-JP" sz="1300" b="0" i="0" baseline="0">
              <a:solidFill>
                <a:schemeClr val="dk1"/>
              </a:solidFill>
              <a:effectLst/>
              <a:latin typeface="+mn-lt"/>
              <a:ea typeface="+mn-ea"/>
              <a:cs typeface="+mn-cs"/>
            </a:rPr>
            <a:t>整備について</a:t>
          </a:r>
          <a:r>
            <a:rPr kumimoji="1" lang="ja-JP" altLang="en-US" sz="1300" b="0" i="0" baseline="0">
              <a:solidFill>
                <a:schemeClr val="dk1"/>
              </a:solidFill>
              <a:effectLst/>
              <a:latin typeface="+mn-lt"/>
              <a:ea typeface="+mn-ea"/>
              <a:cs typeface="+mn-cs"/>
            </a:rPr>
            <a:t>、多目的公園や貯木場の整備等により令和４年度は類似団体を大きく上回った</a:t>
          </a:r>
          <a:r>
            <a:rPr kumimoji="1" lang="ja-JP" altLang="ja-JP" sz="1300" b="0" i="0" baseline="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また、普通建設事業費のうち更新整備についても、令和４年度は減少に転じたものの類似団体を上回っている。要因は、</a:t>
          </a:r>
          <a:r>
            <a:rPr kumimoji="1" lang="ja-JP" altLang="ja-JP" sz="1300" b="0" i="0" baseline="0">
              <a:solidFill>
                <a:schemeClr val="dk1"/>
              </a:solidFill>
              <a:effectLst/>
              <a:latin typeface="+mn-lt"/>
              <a:ea typeface="+mn-ea"/>
              <a:cs typeface="+mn-cs"/>
            </a:rPr>
            <a:t>４町村の合併により多数の公共施設を保有していること</a:t>
          </a:r>
          <a:r>
            <a:rPr kumimoji="1" lang="ja-JP" altLang="en-US" sz="1300" b="0" i="0" baseline="0">
              <a:solidFill>
                <a:schemeClr val="dk1"/>
              </a:solidFill>
              <a:effectLst/>
              <a:latin typeface="+mn-lt"/>
              <a:ea typeface="+mn-ea"/>
              <a:cs typeface="+mn-cs"/>
            </a:rPr>
            <a:t>と、</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公民館等を中心に公共施設の多くが耐用年数による建替え</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大規模改修</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時期</a:t>
          </a:r>
          <a:r>
            <a:rPr kumimoji="1" lang="ja-JP" altLang="en-US" sz="1300" b="0" i="0" baseline="0">
              <a:solidFill>
                <a:schemeClr val="dk1"/>
              </a:solidFill>
              <a:effectLst/>
              <a:latin typeface="+mn-lt"/>
              <a:ea typeface="+mn-ea"/>
              <a:cs typeface="+mn-cs"/>
            </a:rPr>
            <a:t>を迎えていることである。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今後は、</a:t>
          </a:r>
          <a:r>
            <a:rPr kumimoji="1" lang="ja-JP" altLang="en-US" sz="1300" b="0" i="0" baseline="0">
              <a:solidFill>
                <a:schemeClr val="dk1"/>
              </a:solidFill>
              <a:effectLst/>
              <a:latin typeface="+mn-lt"/>
              <a:ea typeface="+mn-ea"/>
              <a:cs typeface="+mn-cs"/>
            </a:rPr>
            <a:t>小学校・保育園、その他</a:t>
          </a:r>
          <a:r>
            <a:rPr kumimoji="1" lang="ja-JP" altLang="ja-JP" sz="1300" b="0" i="0" baseline="0">
              <a:solidFill>
                <a:schemeClr val="dk1"/>
              </a:solidFill>
              <a:effectLst/>
              <a:latin typeface="+mn-lt"/>
              <a:ea typeface="+mn-ea"/>
              <a:cs typeface="+mn-cs"/>
            </a:rPr>
            <a:t>大型施設の整備</a:t>
          </a:r>
          <a:r>
            <a:rPr kumimoji="1" lang="ja-JP" altLang="en-US" sz="1300" b="0" i="0" baseline="0">
              <a:solidFill>
                <a:schemeClr val="dk1"/>
              </a:solidFill>
              <a:effectLst/>
              <a:latin typeface="+mn-lt"/>
              <a:ea typeface="+mn-ea"/>
              <a:cs typeface="+mn-cs"/>
            </a:rPr>
            <a:t>に加え、</a:t>
          </a:r>
          <a:r>
            <a:rPr kumimoji="1" lang="ja-JP" altLang="ja-JP" sz="1300" b="0" i="0" baseline="0">
              <a:solidFill>
                <a:schemeClr val="dk1"/>
              </a:solidFill>
              <a:effectLst/>
              <a:latin typeface="+mn-lt"/>
              <a:ea typeface="+mn-ea"/>
              <a:cs typeface="+mn-cs"/>
            </a:rPr>
            <a:t>地区公民館</a:t>
          </a:r>
          <a:r>
            <a:rPr kumimoji="1" lang="ja-JP" altLang="en-US" sz="1300" b="0" i="0" baseline="0">
              <a:solidFill>
                <a:schemeClr val="dk1"/>
              </a:solidFill>
              <a:effectLst/>
              <a:latin typeface="+mn-lt"/>
              <a:ea typeface="+mn-ea"/>
              <a:cs typeface="+mn-cs"/>
            </a:rPr>
            <a:t>や</a:t>
          </a:r>
          <a:r>
            <a:rPr kumimoji="1" lang="ja-JP" altLang="ja-JP" sz="1300" b="0" i="0" baseline="0">
              <a:solidFill>
                <a:schemeClr val="dk1"/>
              </a:solidFill>
              <a:effectLst/>
              <a:latin typeface="+mn-lt"/>
              <a:ea typeface="+mn-ea"/>
              <a:cs typeface="+mn-cs"/>
            </a:rPr>
            <a:t>老朽化施設</a:t>
          </a:r>
          <a:r>
            <a:rPr kumimoji="1" lang="ja-JP" altLang="en-US" sz="1300" b="0" i="0" baseline="0">
              <a:solidFill>
                <a:schemeClr val="dk1"/>
              </a:solidFill>
              <a:effectLst/>
              <a:latin typeface="+mn-lt"/>
              <a:ea typeface="+mn-ea"/>
              <a:cs typeface="+mn-cs"/>
            </a:rPr>
            <a:t>等</a:t>
          </a:r>
          <a:r>
            <a:rPr kumimoji="1" lang="ja-JP" altLang="ja-JP" sz="1300" b="0" i="0" baseline="0">
              <a:solidFill>
                <a:schemeClr val="dk1"/>
              </a:solidFill>
              <a:effectLst/>
              <a:latin typeface="+mn-lt"/>
              <a:ea typeface="+mn-ea"/>
              <a:cs typeface="+mn-cs"/>
            </a:rPr>
            <a:t>の改修</a:t>
          </a:r>
          <a:r>
            <a:rPr kumimoji="1" lang="ja-JP" altLang="en-US" sz="1300" b="0" i="0" baseline="0">
              <a:solidFill>
                <a:schemeClr val="dk1"/>
              </a:solidFill>
              <a:effectLst/>
              <a:latin typeface="+mn-lt"/>
              <a:ea typeface="+mn-ea"/>
              <a:cs typeface="+mn-cs"/>
            </a:rPr>
            <a:t>が見込まれるため</a:t>
          </a:r>
          <a:r>
            <a:rPr kumimoji="1" lang="ja-JP" altLang="ja-JP" sz="1300" b="0" i="0" baseline="0">
              <a:solidFill>
                <a:schemeClr val="dk1"/>
              </a:solidFill>
              <a:effectLst/>
              <a:latin typeface="+mn-lt"/>
              <a:ea typeface="+mn-ea"/>
              <a:cs typeface="+mn-cs"/>
            </a:rPr>
            <a:t>、計画的な事業の推進や各事業の見直し、スリム化を検討しながら進めていく。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12,468
12,357
419.68
12,618,071
12,022,761
536,094
7,395,108
10,782,523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157988</xdr:rowOff>
    </xdr:from>
    <xdr:to>
      <xdr:col>24</xdr:col>
      <xdr:colOff>63500</xdr:colOff>
      <xdr:row>35</xdr:row>
      <xdr:rowOff>57785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7288"/>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39688</xdr:rowOff>
    </xdr:from>
    <xdr:to>
      <xdr:col>19</xdr:col>
      <xdr:colOff>177800</xdr:colOff>
      <xdr:row>35</xdr:row>
      <xdr:rowOff>57785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04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151702</xdr:rowOff>
    </xdr:from>
    <xdr:to>
      <xdr:col>15</xdr:col>
      <xdr:colOff>50800</xdr:colOff>
      <xdr:row>35</xdr:row>
      <xdr:rowOff>39688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100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71882</xdr:rowOff>
    </xdr:from>
    <xdr:to>
      <xdr:col>10</xdr:col>
      <xdr:colOff>114300</xdr:colOff>
      <xdr:row>34</xdr:row>
      <xdr:rowOff>151702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1182"/>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87139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107188</xdr:rowOff>
    </xdr:from>
    <xdr:to>
      <xdr:col>24</xdr:col>
      <xdr:colOff>114300</xdr:colOff>
      <xdr:row>35</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xdr:rowOff>
    </xdr:from>
    <xdr:to>
      <xdr:col>20</xdr:col>
      <xdr:colOff>38100</xdr:colOff>
      <xdr:row>35</xdr:row>
      <xdr:rowOff>108585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125112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160338</xdr:rowOff>
    </xdr:from>
    <xdr:to>
      <xdr:col>15</xdr:col>
      <xdr:colOff>101600</xdr:colOff>
      <xdr:row>35</xdr:row>
      <xdr:rowOff>90488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107015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100902</xdr:rowOff>
    </xdr:from>
    <xdr:to>
      <xdr:col>10</xdr:col>
      <xdr:colOff>165100</xdr:colOff>
      <xdr:row>35</xdr:row>
      <xdr:rowOff>31052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47579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21082</xdr:rowOff>
    </xdr:from>
    <xdr:to>
      <xdr:col>6</xdr:col>
      <xdr:colOff>38100</xdr:colOff>
      <xdr:row>34</xdr:row>
      <xdr:rowOff>122682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139209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11005</xdr:rowOff>
    </xdr:from>
    <xdr:to>
      <xdr:col>24</xdr:col>
      <xdr:colOff>63500</xdr:colOff>
      <xdr:row>57</xdr:row>
      <xdr:rowOff>60666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3655"/>
          <a:ext cx="8382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103774</xdr:rowOff>
    </xdr:from>
    <xdr:to>
      <xdr:col>19</xdr:col>
      <xdr:colOff>177800</xdr:colOff>
      <xdr:row>57</xdr:row>
      <xdr:rowOff>60666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62074"/>
          <a:ext cx="889000" cy="4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103774</xdr:rowOff>
    </xdr:from>
    <xdr:to>
      <xdr:col>15</xdr:col>
      <xdr:colOff>50800</xdr:colOff>
      <xdr:row>57</xdr:row>
      <xdr:rowOff>21932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62074"/>
          <a:ext cx="889000" cy="4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81566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91632</xdr:rowOff>
    </xdr:from>
    <xdr:to>
      <xdr:col>10</xdr:col>
      <xdr:colOff>114300</xdr:colOff>
      <xdr:row>57</xdr:row>
      <xdr:rowOff>21932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92832"/>
          <a:ext cx="889000" cy="1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121077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9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134545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131655</xdr:rowOff>
    </xdr:from>
    <xdr:to>
      <xdr:col>24</xdr:col>
      <xdr:colOff>114300</xdr:colOff>
      <xdr:row>57</xdr:row>
      <xdr:rowOff>61805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110082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9866</xdr:rowOff>
    </xdr:from>
    <xdr:to>
      <xdr:col>20</xdr:col>
      <xdr:colOff>38100</xdr:colOff>
      <xdr:row>57</xdr:row>
      <xdr:rowOff>111466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102593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52974</xdr:rowOff>
    </xdr:from>
    <xdr:to>
      <xdr:col>15</xdr:col>
      <xdr:colOff>101600</xdr:colOff>
      <xdr:row>54</xdr:row>
      <xdr:rowOff>154574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171101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142582</xdr:rowOff>
    </xdr:from>
    <xdr:to>
      <xdr:col>10</xdr:col>
      <xdr:colOff>165100</xdr:colOff>
      <xdr:row>57</xdr:row>
      <xdr:rowOff>72732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89259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40832</xdr:rowOff>
    </xdr:from>
    <xdr:to>
      <xdr:col>6</xdr:col>
      <xdr:colOff>38100</xdr:colOff>
      <xdr:row>56</xdr:row>
      <xdr:rowOff>142432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158959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1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135212</xdr:rowOff>
    </xdr:from>
    <xdr:to>
      <xdr:col>24</xdr:col>
      <xdr:colOff>63500</xdr:colOff>
      <xdr:row>74</xdr:row>
      <xdr:rowOff>42911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51062"/>
          <a:ext cx="838200" cy="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135212</xdr:rowOff>
    </xdr:from>
    <xdr:to>
      <xdr:col>19</xdr:col>
      <xdr:colOff>177800</xdr:colOff>
      <xdr:row>74</xdr:row>
      <xdr:rowOff>84036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51062"/>
          <a:ext cx="889000" cy="1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84036</xdr:rowOff>
    </xdr:from>
    <xdr:to>
      <xdr:col>15</xdr:col>
      <xdr:colOff>50800</xdr:colOff>
      <xdr:row>74</xdr:row>
      <xdr:rowOff>102736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7133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102736</xdr:rowOff>
    </xdr:from>
    <xdr:to>
      <xdr:col>10</xdr:col>
      <xdr:colOff>114300</xdr:colOff>
      <xdr:row>75</xdr:row>
      <xdr:rowOff>123279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90036"/>
          <a:ext cx="889000" cy="19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79168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163561</xdr:rowOff>
    </xdr:from>
    <xdr:to>
      <xdr:col>24</xdr:col>
      <xdr:colOff>114300</xdr:colOff>
      <xdr:row>74</xdr:row>
      <xdr:rowOff>93711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84412</xdr:rowOff>
    </xdr:from>
    <xdr:to>
      <xdr:col>20</xdr:col>
      <xdr:colOff>38100</xdr:colOff>
      <xdr:row>74</xdr:row>
      <xdr:rowOff>14562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31089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7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33236</xdr:rowOff>
    </xdr:from>
    <xdr:to>
      <xdr:col>15</xdr:col>
      <xdr:colOff>101600</xdr:colOff>
      <xdr:row>74</xdr:row>
      <xdr:rowOff>134836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151363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51936</xdr:rowOff>
    </xdr:from>
    <xdr:to>
      <xdr:col>10</xdr:col>
      <xdr:colOff>165100</xdr:colOff>
      <xdr:row>74</xdr:row>
      <xdr:rowOff>153536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170063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72479</xdr:rowOff>
    </xdr:from>
    <xdr:to>
      <xdr:col>6</xdr:col>
      <xdr:colOff>38100</xdr:colOff>
      <xdr:row>76</xdr:row>
      <xdr:rowOff>2629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19156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154724</xdr:rowOff>
    </xdr:from>
    <xdr:to>
      <xdr:col>24</xdr:col>
      <xdr:colOff>63500</xdr:colOff>
      <xdr:row>97</xdr:row>
      <xdr:rowOff>15309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13924"/>
          <a:ext cx="8382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15309</xdr:rowOff>
    </xdr:from>
    <xdr:to>
      <xdr:col>19</xdr:col>
      <xdr:colOff>177800</xdr:colOff>
      <xdr:row>97</xdr:row>
      <xdr:rowOff>36131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45959"/>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36131</xdr:rowOff>
    </xdr:from>
    <xdr:to>
      <xdr:col>15</xdr:col>
      <xdr:colOff>50800</xdr:colOff>
      <xdr:row>97</xdr:row>
      <xdr:rowOff>61478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6781"/>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56234</xdr:rowOff>
    </xdr:from>
    <xdr:to>
      <xdr:col>10</xdr:col>
      <xdr:colOff>114300</xdr:colOff>
      <xdr:row>97</xdr:row>
      <xdr:rowOff>61478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86884"/>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128350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139039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103924</xdr:rowOff>
    </xdr:from>
    <xdr:to>
      <xdr:col>24</xdr:col>
      <xdr:colOff>114300</xdr:colOff>
      <xdr:row>97</xdr:row>
      <xdr:rowOff>34074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126801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135959</xdr:rowOff>
    </xdr:from>
    <xdr:to>
      <xdr:col>20</xdr:col>
      <xdr:colOff>38100</xdr:colOff>
      <xdr:row>97</xdr:row>
      <xdr:rowOff>66109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156781</xdr:rowOff>
    </xdr:from>
    <xdr:to>
      <xdr:col>15</xdr:col>
      <xdr:colOff>101600</xdr:colOff>
      <xdr:row>97</xdr:row>
      <xdr:rowOff>86931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103458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10678</xdr:rowOff>
    </xdr:from>
    <xdr:to>
      <xdr:col>10</xdr:col>
      <xdr:colOff>165100</xdr:colOff>
      <xdr:row>97</xdr:row>
      <xdr:rowOff>112278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128805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1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5434</xdr:rowOff>
    </xdr:from>
    <xdr:to>
      <xdr:col>6</xdr:col>
      <xdr:colOff>38100</xdr:colOff>
      <xdr:row>97</xdr:row>
      <xdr:rowOff>107034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123561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140680</xdr:rowOff>
    </xdr:from>
    <xdr:to>
      <xdr:col>55</xdr:col>
      <xdr:colOff>0</xdr:colOff>
      <xdr:row>37</xdr:row>
      <xdr:rowOff>143945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43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143945</xdr:rowOff>
    </xdr:from>
    <xdr:to>
      <xdr:col>50</xdr:col>
      <xdr:colOff>114300</xdr:colOff>
      <xdr:row>37</xdr:row>
      <xdr:rowOff>146884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8759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146884</xdr:rowOff>
    </xdr:from>
    <xdr:to>
      <xdr:col>45</xdr:col>
      <xdr:colOff>177800</xdr:colOff>
      <xdr:row>37</xdr:row>
      <xdr:rowOff>149824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9053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149824</xdr:rowOff>
    </xdr:from>
    <xdr:to>
      <xdr:col>41</xdr:col>
      <xdr:colOff>50800</xdr:colOff>
      <xdr:row>37</xdr:row>
      <xdr:rowOff>153416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9347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80716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89880</xdr:rowOff>
    </xdr:from>
    <xdr:to>
      <xdr:col>55</xdr:col>
      <xdr:colOff>50800</xdr:colOff>
      <xdr:row>38</xdr:row>
      <xdr:rowOff>20030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112757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8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93145</xdr:rowOff>
    </xdr:from>
    <xdr:to>
      <xdr:col>50</xdr:col>
      <xdr:colOff>165100</xdr:colOff>
      <xdr:row>38</xdr:row>
      <xdr:rowOff>23295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39822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1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96084</xdr:rowOff>
    </xdr:from>
    <xdr:to>
      <xdr:col>46</xdr:col>
      <xdr:colOff>38100</xdr:colOff>
      <xdr:row>38</xdr:row>
      <xdr:rowOff>26234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42761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1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99024</xdr:rowOff>
    </xdr:from>
    <xdr:to>
      <xdr:col>41</xdr:col>
      <xdr:colOff>101600</xdr:colOff>
      <xdr:row>38</xdr:row>
      <xdr:rowOff>29173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45701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1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102616</xdr:rowOff>
    </xdr:from>
    <xdr:to>
      <xdr:col>36</xdr:col>
      <xdr:colOff>165100</xdr:colOff>
      <xdr:row>38</xdr:row>
      <xdr:rowOff>32765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49293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125854</xdr:rowOff>
    </xdr:from>
    <xdr:to>
      <xdr:col>55</xdr:col>
      <xdr:colOff>0</xdr:colOff>
      <xdr:row>55</xdr:row>
      <xdr:rowOff>126457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55604"/>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126457</xdr:rowOff>
    </xdr:from>
    <xdr:to>
      <xdr:col>50</xdr:col>
      <xdr:colOff>114300</xdr:colOff>
      <xdr:row>56</xdr:row>
      <xdr:rowOff>90726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56207"/>
          <a:ext cx="889000" cy="1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90726</xdr:rowOff>
    </xdr:from>
    <xdr:to>
      <xdr:col>45</xdr:col>
      <xdr:colOff>177800</xdr:colOff>
      <xdr:row>56</xdr:row>
      <xdr:rowOff>145590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9192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145590</xdr:rowOff>
    </xdr:from>
    <xdr:to>
      <xdr:col>41</xdr:col>
      <xdr:colOff>50800</xdr:colOff>
      <xdr:row>56</xdr:row>
      <xdr:rowOff>166972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6790"/>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75054</xdr:rowOff>
    </xdr:from>
    <xdr:to>
      <xdr:col>55</xdr:col>
      <xdr:colOff>50800</xdr:colOff>
      <xdr:row>56</xdr:row>
      <xdr:rowOff>5204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97931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75657</xdr:rowOff>
    </xdr:from>
    <xdr:to>
      <xdr:col>50</xdr:col>
      <xdr:colOff>165100</xdr:colOff>
      <xdr:row>56</xdr:row>
      <xdr:rowOff>5807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22334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39926</xdr:rowOff>
    </xdr:from>
    <xdr:to>
      <xdr:col>46</xdr:col>
      <xdr:colOff>38100</xdr:colOff>
      <xdr:row>56</xdr:row>
      <xdr:rowOff>141526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158053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94790</xdr:rowOff>
    </xdr:from>
    <xdr:to>
      <xdr:col>41</xdr:col>
      <xdr:colOff>101600</xdr:colOff>
      <xdr:row>57</xdr:row>
      <xdr:rowOff>24940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41467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116172</xdr:rowOff>
    </xdr:from>
    <xdr:to>
      <xdr:col>36</xdr:col>
      <xdr:colOff>165100</xdr:colOff>
      <xdr:row>57</xdr:row>
      <xdr:rowOff>46322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62849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65736</xdr:rowOff>
    </xdr:from>
    <xdr:to>
      <xdr:col>55</xdr:col>
      <xdr:colOff>0</xdr:colOff>
      <xdr:row>76</xdr:row>
      <xdr:rowOff>126555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95936"/>
          <a:ext cx="8382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123177</xdr:rowOff>
    </xdr:from>
    <xdr:to>
      <xdr:col>50</xdr:col>
      <xdr:colOff>114300</xdr:colOff>
      <xdr:row>76</xdr:row>
      <xdr:rowOff>65736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639027"/>
          <a:ext cx="889000" cy="4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123177</xdr:rowOff>
    </xdr:from>
    <xdr:to>
      <xdr:col>45</xdr:col>
      <xdr:colOff>177800</xdr:colOff>
      <xdr:row>76</xdr:row>
      <xdr:rowOff>43408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639027"/>
          <a:ext cx="889000" cy="4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32986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43408</xdr:rowOff>
    </xdr:from>
    <xdr:to>
      <xdr:col>41</xdr:col>
      <xdr:colOff>50800</xdr:colOff>
      <xdr:row>76</xdr:row>
      <xdr:rowOff>119938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73608"/>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38549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75755</xdr:rowOff>
    </xdr:from>
    <xdr:to>
      <xdr:col>55</xdr:col>
      <xdr:colOff>50800</xdr:colOff>
      <xdr:row>77</xdr:row>
      <xdr:rowOff>5905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98633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14936</xdr:rowOff>
    </xdr:from>
    <xdr:to>
      <xdr:col>50</xdr:col>
      <xdr:colOff>165100</xdr:colOff>
      <xdr:row>76</xdr:row>
      <xdr:rowOff>116536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133063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72377</xdr:rowOff>
    </xdr:from>
    <xdr:to>
      <xdr:col>46</xdr:col>
      <xdr:colOff>38100</xdr:colOff>
      <xdr:row>74</xdr:row>
      <xdr:rowOff>2527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19054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3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164058</xdr:rowOff>
    </xdr:from>
    <xdr:to>
      <xdr:col>41</xdr:col>
      <xdr:colOff>101600</xdr:colOff>
      <xdr:row>76</xdr:row>
      <xdr:rowOff>94208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110736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69138</xdr:rowOff>
    </xdr:from>
    <xdr:to>
      <xdr:col>36</xdr:col>
      <xdr:colOff>165100</xdr:colOff>
      <xdr:row>76</xdr:row>
      <xdr:rowOff>170738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65520</xdr:rowOff>
    </xdr:from>
    <xdr:to>
      <xdr:col>55</xdr:col>
      <xdr:colOff>0</xdr:colOff>
      <xdr:row>94</xdr:row>
      <xdr:rowOff>78201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181820"/>
          <a:ext cx="8382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529</xdr:rowOff>
    </xdr:from>
    <xdr:to>
      <xdr:col>50</xdr:col>
      <xdr:colOff>114300</xdr:colOff>
      <xdr:row>94</xdr:row>
      <xdr:rowOff>65520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16829"/>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529</xdr:rowOff>
    </xdr:from>
    <xdr:to>
      <xdr:col>45</xdr:col>
      <xdr:colOff>177800</xdr:colOff>
      <xdr:row>94</xdr:row>
      <xdr:rowOff>152039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16829"/>
          <a:ext cx="889000" cy="1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24282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152039</xdr:rowOff>
    </xdr:from>
    <xdr:to>
      <xdr:col>41</xdr:col>
      <xdr:colOff>50800</xdr:colOff>
      <xdr:row>94</xdr:row>
      <xdr:rowOff>163954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68339"/>
          <a:ext cx="8890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161145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27401</xdr:rowOff>
    </xdr:from>
    <xdr:to>
      <xdr:col>55</xdr:col>
      <xdr:colOff>50800</xdr:colOff>
      <xdr:row>94</xdr:row>
      <xdr:rowOff>129001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50278</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9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14720</xdr:rowOff>
    </xdr:from>
    <xdr:to>
      <xdr:col>50</xdr:col>
      <xdr:colOff>165100</xdr:colOff>
      <xdr:row>94</xdr:row>
      <xdr:rowOff>116320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132847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121179</xdr:rowOff>
    </xdr:from>
    <xdr:to>
      <xdr:col>46</xdr:col>
      <xdr:colOff>38100</xdr:colOff>
      <xdr:row>94</xdr:row>
      <xdr:rowOff>51329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0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67856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101239</xdr:rowOff>
    </xdr:from>
    <xdr:to>
      <xdr:col>41</xdr:col>
      <xdr:colOff>101600</xdr:colOff>
      <xdr:row>95</xdr:row>
      <xdr:rowOff>31389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47916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113154</xdr:rowOff>
    </xdr:from>
    <xdr:to>
      <xdr:col>36</xdr:col>
      <xdr:colOff>165100</xdr:colOff>
      <xdr:row>95</xdr:row>
      <xdr:rowOff>43304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59831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71104</xdr:rowOff>
    </xdr:from>
    <xdr:to>
      <xdr:col>85</xdr:col>
      <xdr:colOff>127000</xdr:colOff>
      <xdr:row>37</xdr:row>
      <xdr:rowOff>86812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4754"/>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11798</xdr:rowOff>
    </xdr:from>
    <xdr:to>
      <xdr:col>81</xdr:col>
      <xdr:colOff>50800</xdr:colOff>
      <xdr:row>37</xdr:row>
      <xdr:rowOff>71104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55448"/>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11798</xdr:rowOff>
    </xdr:from>
    <xdr:to>
      <xdr:col>76</xdr:col>
      <xdr:colOff>114300</xdr:colOff>
      <xdr:row>37</xdr:row>
      <xdr:rowOff>89947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55448"/>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89947</xdr:rowOff>
    </xdr:from>
    <xdr:to>
      <xdr:col>71</xdr:col>
      <xdr:colOff>177800</xdr:colOff>
      <xdr:row>37</xdr:row>
      <xdr:rowOff>114228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33597"/>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27919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36012</xdr:rowOff>
    </xdr:from>
    <xdr:to>
      <xdr:col>85</xdr:col>
      <xdr:colOff>177800</xdr:colOff>
      <xdr:row>37</xdr:row>
      <xdr:rowOff>137612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122389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20304</xdr:rowOff>
    </xdr:from>
    <xdr:to>
      <xdr:col>81</xdr:col>
      <xdr:colOff>101600</xdr:colOff>
      <xdr:row>37</xdr:row>
      <xdr:rowOff>121904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113031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132448</xdr:rowOff>
    </xdr:from>
    <xdr:to>
      <xdr:col>76</xdr:col>
      <xdr:colOff>165100</xdr:colOff>
      <xdr:row>37</xdr:row>
      <xdr:rowOff>62598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53725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39147</xdr:rowOff>
    </xdr:from>
    <xdr:to>
      <xdr:col>72</xdr:col>
      <xdr:colOff>38100</xdr:colOff>
      <xdr:row>37</xdr:row>
      <xdr:rowOff>140747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131874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63428</xdr:rowOff>
    </xdr:from>
    <xdr:to>
      <xdr:col>67</xdr:col>
      <xdr:colOff>101600</xdr:colOff>
      <xdr:row>37</xdr:row>
      <xdr:rowOff>165027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121792</xdr:rowOff>
    </xdr:from>
    <xdr:to>
      <xdr:col>85</xdr:col>
      <xdr:colOff>127000</xdr:colOff>
      <xdr:row>54</xdr:row>
      <xdr:rowOff>142109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80092"/>
          <a:ext cx="8382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121792</xdr:rowOff>
    </xdr:from>
    <xdr:to>
      <xdr:col>81</xdr:col>
      <xdr:colOff>50800</xdr:colOff>
      <xdr:row>56</xdr:row>
      <xdr:rowOff>91411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80092"/>
          <a:ext cx="889000" cy="3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118376</xdr:rowOff>
    </xdr:from>
    <xdr:to>
      <xdr:col>76</xdr:col>
      <xdr:colOff>114300</xdr:colOff>
      <xdr:row>56</xdr:row>
      <xdr:rowOff>91411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48126"/>
          <a:ext cx="889000" cy="1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118376</xdr:rowOff>
    </xdr:from>
    <xdr:to>
      <xdr:col>71</xdr:col>
      <xdr:colOff>177800</xdr:colOff>
      <xdr:row>56</xdr:row>
      <xdr:rowOff>63361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48126"/>
          <a:ext cx="889000" cy="1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91309</xdr:rowOff>
    </xdr:from>
    <xdr:to>
      <xdr:col>85</xdr:col>
      <xdr:colOff>177800</xdr:colOff>
      <xdr:row>55</xdr:row>
      <xdr:rowOff>21459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114186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0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70992</xdr:rowOff>
    </xdr:from>
    <xdr:to>
      <xdr:col>81</xdr:col>
      <xdr:colOff>101600</xdr:colOff>
      <xdr:row>55</xdr:row>
      <xdr:rowOff>1142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17669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10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40611</xdr:rowOff>
    </xdr:from>
    <xdr:to>
      <xdr:col>76</xdr:col>
      <xdr:colOff>165100</xdr:colOff>
      <xdr:row>56</xdr:row>
      <xdr:rowOff>142211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158738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67576</xdr:rowOff>
    </xdr:from>
    <xdr:to>
      <xdr:col>72</xdr:col>
      <xdr:colOff>38100</xdr:colOff>
      <xdr:row>55</xdr:row>
      <xdr:rowOff>169176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14253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2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12561</xdr:rowOff>
    </xdr:from>
    <xdr:to>
      <xdr:col>67</xdr:col>
      <xdr:colOff>101600</xdr:colOff>
      <xdr:row>56</xdr:row>
      <xdr:rowOff>114161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130688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170617</xdr:rowOff>
    </xdr:from>
    <xdr:to>
      <xdr:col>85</xdr:col>
      <xdr:colOff>127000</xdr:colOff>
      <xdr:row>79</xdr:row>
      <xdr:rowOff>16370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43717"/>
          <a:ext cx="8382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65233</xdr:rowOff>
    </xdr:from>
    <xdr:to>
      <xdr:col>81</xdr:col>
      <xdr:colOff>50800</xdr:colOff>
      <xdr:row>78</xdr:row>
      <xdr:rowOff>170617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38333"/>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24714</xdr:rowOff>
    </xdr:from>
    <xdr:to>
      <xdr:col>76</xdr:col>
      <xdr:colOff>114300</xdr:colOff>
      <xdr:row>78</xdr:row>
      <xdr:rowOff>65233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883464"/>
          <a:ext cx="889000" cy="55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24714</xdr:rowOff>
    </xdr:from>
    <xdr:to>
      <xdr:col>71</xdr:col>
      <xdr:colOff>177800</xdr:colOff>
      <xdr:row>76</xdr:row>
      <xdr:rowOff>165951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883464"/>
          <a:ext cx="889000" cy="3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3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81576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137020</xdr:rowOff>
    </xdr:from>
    <xdr:to>
      <xdr:col>85</xdr:col>
      <xdr:colOff>177800</xdr:colOff>
      <xdr:row>79</xdr:row>
      <xdr:rowOff>67170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51947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119817</xdr:rowOff>
    </xdr:from>
    <xdr:to>
      <xdr:col>81</xdr:col>
      <xdr:colOff>101600</xdr:colOff>
      <xdr:row>79</xdr:row>
      <xdr:rowOff>49967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41094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14433</xdr:rowOff>
    </xdr:from>
    <xdr:to>
      <xdr:col>76</xdr:col>
      <xdr:colOff>165100</xdr:colOff>
      <xdr:row>78</xdr:row>
      <xdr:rowOff>116033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107160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145364</xdr:rowOff>
    </xdr:from>
    <xdr:to>
      <xdr:col>72</xdr:col>
      <xdr:colOff>38100</xdr:colOff>
      <xdr:row>75</xdr:row>
      <xdr:rowOff>75514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92041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6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115151</xdr:rowOff>
    </xdr:from>
    <xdr:to>
      <xdr:col>67</xdr:col>
      <xdr:colOff>101600</xdr:colOff>
      <xdr:row>77</xdr:row>
      <xdr:rowOff>45301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61828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159962</xdr:rowOff>
    </xdr:from>
    <xdr:to>
      <xdr:col>85</xdr:col>
      <xdr:colOff>127000</xdr:colOff>
      <xdr:row>92</xdr:row>
      <xdr:rowOff>165988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5933362"/>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165988</xdr:rowOff>
    </xdr:from>
    <xdr:to>
      <xdr:col>81</xdr:col>
      <xdr:colOff>50800</xdr:colOff>
      <xdr:row>93</xdr:row>
      <xdr:rowOff>22062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93938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22062</xdr:rowOff>
    </xdr:from>
    <xdr:to>
      <xdr:col>76</xdr:col>
      <xdr:colOff>114300</xdr:colOff>
      <xdr:row>93</xdr:row>
      <xdr:rowOff>88326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5966912"/>
          <a:ext cx="889000" cy="6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75639</xdr:rowOff>
    </xdr:from>
    <xdr:to>
      <xdr:col>71</xdr:col>
      <xdr:colOff>177800</xdr:colOff>
      <xdr:row>93</xdr:row>
      <xdr:rowOff>88326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02048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109162</xdr:rowOff>
    </xdr:from>
    <xdr:to>
      <xdr:col>85</xdr:col>
      <xdr:colOff>177800</xdr:colOff>
      <xdr:row>93</xdr:row>
      <xdr:rowOff>39312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8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132039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3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115188</xdr:rowOff>
    </xdr:from>
    <xdr:to>
      <xdr:col>81</xdr:col>
      <xdr:colOff>101600</xdr:colOff>
      <xdr:row>93</xdr:row>
      <xdr:rowOff>45338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8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61865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6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142712</xdr:rowOff>
    </xdr:from>
    <xdr:to>
      <xdr:col>76</xdr:col>
      <xdr:colOff>165100</xdr:colOff>
      <xdr:row>93</xdr:row>
      <xdr:rowOff>72862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9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89389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69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37526</xdr:rowOff>
    </xdr:from>
    <xdr:to>
      <xdr:col>72</xdr:col>
      <xdr:colOff>38100</xdr:colOff>
      <xdr:row>93</xdr:row>
      <xdr:rowOff>139126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9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155653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75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24839</xdr:rowOff>
    </xdr:from>
    <xdr:to>
      <xdr:col>67</xdr:col>
      <xdr:colOff>101600</xdr:colOff>
      <xdr:row>93</xdr:row>
      <xdr:rowOff>126439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9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142966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74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教育費は住民一人当たり約１</a:t>
          </a:r>
          <a:r>
            <a:rPr kumimoji="1" lang="ja-JP" altLang="en-US" sz="1300" b="0" i="0" baseline="0">
              <a:solidFill>
                <a:schemeClr val="dk1"/>
              </a:solidFill>
              <a:effectLst/>
              <a:latin typeface="+mn-lt"/>
              <a:ea typeface="+mn-ea"/>
              <a:cs typeface="+mn-cs"/>
            </a:rPr>
            <a:t>４９</a:t>
          </a:r>
          <a:r>
            <a:rPr kumimoji="1" lang="ja-JP" altLang="ja-JP" sz="1300" b="0" i="0" baseline="0">
              <a:solidFill>
                <a:schemeClr val="dk1"/>
              </a:solidFill>
              <a:effectLst/>
              <a:latin typeface="+mn-lt"/>
              <a:ea typeface="+mn-ea"/>
              <a:cs typeface="+mn-cs"/>
            </a:rPr>
            <a:t>千円となっており</a:t>
          </a:r>
          <a:r>
            <a:rPr kumimoji="1" lang="ja-JP" altLang="en-US" sz="1300" b="0" i="0" baseline="0">
              <a:solidFill>
                <a:schemeClr val="dk1"/>
              </a:solidFill>
              <a:effectLst/>
              <a:latin typeface="+mn-lt"/>
              <a:ea typeface="+mn-ea"/>
              <a:cs typeface="+mn-cs"/>
            </a:rPr>
            <a:t>例年より増加している。主な要因</a:t>
          </a:r>
          <a:r>
            <a:rPr kumimoji="1" lang="ja-JP" altLang="ja-JP" sz="1300" b="0" i="0" baseline="0">
              <a:solidFill>
                <a:schemeClr val="dk1"/>
              </a:solidFill>
              <a:effectLst/>
              <a:latin typeface="+mn-lt"/>
              <a:ea typeface="+mn-ea"/>
              <a:cs typeface="+mn-cs"/>
            </a:rPr>
            <a:t>は、多目的公園の整備</a:t>
          </a:r>
          <a:r>
            <a:rPr kumimoji="1" lang="ja-JP" altLang="en-US" sz="1300" b="0" i="0" baseline="0">
              <a:solidFill>
                <a:schemeClr val="dk1"/>
              </a:solidFill>
              <a:effectLst/>
              <a:latin typeface="+mn-lt"/>
              <a:ea typeface="+mn-ea"/>
              <a:cs typeface="+mn-cs"/>
            </a:rPr>
            <a:t>、ペスタロッチ館の</a:t>
          </a:r>
          <a:r>
            <a:rPr kumimoji="1" lang="ja-JP" altLang="ja-JP" sz="1300" b="0" i="0" baseline="0">
              <a:solidFill>
                <a:schemeClr val="dk1"/>
              </a:solidFill>
              <a:effectLst/>
              <a:latin typeface="+mn-lt"/>
              <a:ea typeface="+mn-ea"/>
              <a:cs typeface="+mn-cs"/>
            </a:rPr>
            <a:t>改修</a:t>
          </a:r>
          <a:r>
            <a:rPr kumimoji="1" lang="ja-JP" altLang="en-US" sz="1300" b="0" i="0" baseline="0">
              <a:solidFill>
                <a:schemeClr val="dk1"/>
              </a:solidFill>
              <a:effectLst/>
              <a:latin typeface="+mn-lt"/>
              <a:ea typeface="+mn-ea"/>
              <a:cs typeface="+mn-cs"/>
            </a:rPr>
            <a:t>及び地区公民館の建替</a:t>
          </a:r>
          <a:r>
            <a:rPr kumimoji="1" lang="ja-JP" altLang="ja-JP" sz="1300" b="0" i="0" baseline="0">
              <a:solidFill>
                <a:schemeClr val="dk1"/>
              </a:solidFill>
              <a:effectLst/>
              <a:latin typeface="+mn-lt"/>
              <a:ea typeface="+mn-ea"/>
              <a:cs typeface="+mn-cs"/>
            </a:rPr>
            <a:t>を行った</a:t>
          </a:r>
          <a:r>
            <a:rPr kumimoji="1" lang="ja-JP" altLang="en-US" sz="1300" b="0" i="0" baseline="0">
              <a:solidFill>
                <a:schemeClr val="dk1"/>
              </a:solidFill>
              <a:effectLst/>
              <a:latin typeface="+mn-lt"/>
              <a:ea typeface="+mn-ea"/>
              <a:cs typeface="+mn-cs"/>
            </a:rPr>
            <a:t>ことである</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今後についても、老朽化した施設や学校施設、町立病院の整備等に多額の費用が要することが予想されるため、公共施設個別計画と各長寿命化計画による長期的な管理計画を立て、</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老朽化施設や類似施設の抜本的な施設のあり方について、統廃合や民間への委譲等検討するとともに、指定管理者制度による施設管理における運営管理の適正化を徹底し、経費の削減を目指す。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財政調整基金については、中期的な見通しのもとに、決算剰余金を中心に積み立てるとともに特定目的基金への積み替えや、最低水準の取り崩しに努めている。令和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年度は財政調整基金を１億円取り崩したが、歳計剰余金積立と利子積立により約</a:t>
          </a:r>
          <a:r>
            <a:rPr kumimoji="1" lang="ja-JP" altLang="en-US" sz="1050" b="0" i="0" baseline="0">
              <a:solidFill>
                <a:schemeClr val="dk1"/>
              </a:solidFill>
              <a:effectLst/>
              <a:latin typeface="+mn-lt"/>
              <a:ea typeface="+mn-ea"/>
              <a:cs typeface="+mn-cs"/>
            </a:rPr>
            <a:t>１</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７</a:t>
          </a:r>
          <a:r>
            <a:rPr kumimoji="1" lang="ja-JP" altLang="ja-JP" sz="1050" b="0" i="0" baseline="0">
              <a:solidFill>
                <a:schemeClr val="dk1"/>
              </a:solidFill>
              <a:effectLst/>
              <a:latin typeface="+mn-lt"/>
              <a:ea typeface="+mn-ea"/>
              <a:cs typeface="+mn-cs"/>
            </a:rPr>
            <a:t>億円を積立てており、決算時の標準財政規模比は５</a:t>
          </a:r>
          <a:r>
            <a:rPr kumimoji="1" lang="ja-JP" altLang="en-US" sz="1050" b="0" i="0" baseline="0">
              <a:solidFill>
                <a:schemeClr val="dk1"/>
              </a:solidFill>
              <a:effectLst/>
              <a:latin typeface="+mn-lt"/>
              <a:ea typeface="+mn-ea"/>
              <a:cs typeface="+mn-cs"/>
            </a:rPr>
            <a:t>９．５４</a:t>
          </a:r>
          <a:r>
            <a:rPr kumimoji="1" lang="ja-JP" altLang="ja-JP" sz="1050" b="0" i="0" baseline="0">
              <a:solidFill>
                <a:schemeClr val="dk1"/>
              </a:solidFill>
              <a:effectLst/>
              <a:latin typeface="+mn-lt"/>
              <a:ea typeface="+mn-ea"/>
              <a:cs typeface="+mn-cs"/>
            </a:rPr>
            <a:t>％となった。</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今後、いつ起きるかわからない大規模な自然災害や感染症対策等の非常時の備えとして財源確保が必要なため、現在の基金依存の体質を脱却し、財政調整基金への積立・確保が必要となっている。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平成１９年度の算定開始以来、各会計とも赤字額は発生していないが、今後においても健全な財政運営が求められる。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の特別会計の運営においては、人口の減少および高齢化により、国民健康保険や介護保険等保険給付費が増大することにより、特別会計の財政が逼迫することが目に見えており、保険給付費の抑制につながる施策として「健康づくりの推進」を最重点施策として取組んで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F73" sqref="AF73:AJ73"/>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12618071</v>
      </c>
      <c r="BO4" s="371"/>
      <c r="BP4" s="371"/>
      <c r="BQ4" s="371"/>
      <c r="BR4" s="371"/>
      <c r="BS4" s="371"/>
      <c r="BT4" s="371"/>
      <c r="BU4" s="372"/>
      <c r="BV4" s="370">
        <v>12889086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8.6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12022761</v>
      </c>
      <c r="BO5" s="408"/>
      <c r="BP5" s="408"/>
      <c r="BQ5" s="408"/>
      <c r="BR5" s="408"/>
      <c r="BS5" s="408"/>
      <c r="BT5" s="408"/>
      <c r="BU5" s="409"/>
      <c r="BV5" s="407">
        <v>12162695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86.8</v>
      </c>
      <c r="CU5" s="405"/>
      <c r="CV5" s="405"/>
      <c r="CW5" s="405"/>
      <c r="CX5" s="405"/>
      <c r="CY5" s="405"/>
      <c r="CZ5" s="405"/>
      <c r="DA5" s="406"/>
      <c r="DB5" s="404">
        <v>84.3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595310</v>
      </c>
      <c r="BO6" s="408"/>
      <c r="BP6" s="408"/>
      <c r="BQ6" s="408"/>
      <c r="BR6" s="408"/>
      <c r="BS6" s="408"/>
      <c r="BT6" s="408"/>
      <c r="BU6" s="409"/>
      <c r="BV6" s="407">
        <v>726391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87.7</v>
      </c>
      <c r="CU6" s="445"/>
      <c r="CV6" s="445"/>
      <c r="CW6" s="445"/>
      <c r="CX6" s="445"/>
      <c r="CY6" s="445"/>
      <c r="CZ6" s="445"/>
      <c r="DA6" s="446"/>
      <c r="DB6" s="444">
        <v>87.6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59216</v>
      </c>
      <c r="BO7" s="408"/>
      <c r="BP7" s="408"/>
      <c r="BQ7" s="408"/>
      <c r="BR7" s="408"/>
      <c r="BS7" s="408"/>
      <c r="BT7" s="408"/>
      <c r="BU7" s="409"/>
      <c r="BV7" s="407">
        <v>82642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7395108</v>
      </c>
      <c r="CU7" s="408"/>
      <c r="CV7" s="408"/>
      <c r="CW7" s="408"/>
      <c r="CX7" s="408"/>
      <c r="CY7" s="408"/>
      <c r="CZ7" s="408"/>
      <c r="DA7" s="409"/>
      <c r="DB7" s="407">
        <v>7523293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536094</v>
      </c>
      <c r="BO8" s="408"/>
      <c r="BP8" s="408"/>
      <c r="BQ8" s="408"/>
      <c r="BR8" s="408"/>
      <c r="BS8" s="408"/>
      <c r="BT8" s="408"/>
      <c r="BU8" s="409"/>
      <c r="BV8" s="407">
        <v>643749</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0.3</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12062</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-107655</v>
      </c>
      <c r="BO9" s="408"/>
      <c r="BP9" s="408"/>
      <c r="BQ9" s="408"/>
      <c r="BR9" s="408"/>
      <c r="BS9" s="408"/>
      <c r="BT9" s="408"/>
      <c r="BU9" s="409"/>
      <c r="BV9" s="407">
        <v>-167642</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17.8</v>
      </c>
      <c r="CU9" s="405"/>
      <c r="CV9" s="405"/>
      <c r="CW9" s="405"/>
      <c r="CX9" s="405"/>
      <c r="CY9" s="405"/>
      <c r="CZ9" s="405"/>
      <c r="DA9" s="406"/>
      <c r="DB9" s="404">
        <v>17.899999999999999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12847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21401</v>
      </c>
      <c r="BO10" s="408"/>
      <c r="BP10" s="408"/>
      <c r="BQ10" s="408"/>
      <c r="BR10" s="408"/>
      <c r="BS10" s="408"/>
      <c r="BT10" s="408"/>
      <c r="BU10" s="409"/>
      <c r="BV10" s="407">
        <v>21114</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12468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153000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12357</v>
      </c>
      <c r="S13" s="492"/>
      <c r="T13" s="492"/>
      <c r="U13" s="492"/>
      <c r="V13" s="493"/>
      <c r="W13" s="423" t="s">
        <v>140</v>
      </c>
      <c r="X13" s="424"/>
      <c r="Y13" s="424"/>
      <c r="Z13" s="424"/>
      <c r="AA13" s="424"/>
      <c r="AB13" s="414"/>
      <c r="AC13" s="458">
        <v>826</v>
      </c>
      <c r="AD13" s="459"/>
      <c r="AE13" s="459"/>
      <c r="AF13" s="459"/>
      <c r="AG13" s="501"/>
      <c r="AH13" s="458">
        <v>1044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-186254</v>
      </c>
      <c r="BO13" s="408"/>
      <c r="BP13" s="408"/>
      <c r="BQ13" s="408"/>
      <c r="BR13" s="408"/>
      <c r="BS13" s="408"/>
      <c r="BT13" s="408"/>
      <c r="BU13" s="409"/>
      <c r="BV13" s="407">
        <v>-299528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11.8</v>
      </c>
      <c r="CU13" s="405"/>
      <c r="CV13" s="405"/>
      <c r="CW13" s="405"/>
      <c r="CX13" s="405"/>
      <c r="CY13" s="405"/>
      <c r="CZ13" s="405"/>
      <c r="DA13" s="406"/>
      <c r="DB13" s="404">
        <v>11.5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12610</v>
      </c>
      <c r="S14" s="492"/>
      <c r="T14" s="492"/>
      <c r="U14" s="492"/>
      <c r="V14" s="493"/>
      <c r="W14" s="397"/>
      <c r="X14" s="398"/>
      <c r="Y14" s="398"/>
      <c r="Z14" s="398"/>
      <c r="AA14" s="398"/>
      <c r="AB14" s="387"/>
      <c r="AC14" s="494">
        <v>14.1</v>
      </c>
      <c r="AD14" s="495"/>
      <c r="AE14" s="495"/>
      <c r="AF14" s="495"/>
      <c r="AG14" s="496"/>
      <c r="AH14" s="494">
        <v>16.7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29.8</v>
      </c>
      <c r="CU14" s="506"/>
      <c r="CV14" s="506"/>
      <c r="CW14" s="506"/>
      <c r="CX14" s="506"/>
      <c r="CY14" s="506"/>
      <c r="CZ14" s="506"/>
      <c r="DA14" s="507"/>
      <c r="DB14" s="505">
        <v>30.5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12501</v>
      </c>
      <c r="S15" s="492"/>
      <c r="T15" s="492"/>
      <c r="U15" s="492"/>
      <c r="V15" s="493"/>
      <c r="W15" s="423" t="s">
        <v>148</v>
      </c>
      <c r="X15" s="424"/>
      <c r="Y15" s="424"/>
      <c r="Z15" s="424"/>
      <c r="AA15" s="424"/>
      <c r="AB15" s="414"/>
      <c r="AC15" s="458">
        <v>1462</v>
      </c>
      <c r="AD15" s="459"/>
      <c r="AE15" s="459"/>
      <c r="AF15" s="459"/>
      <c r="AG15" s="501"/>
      <c r="AH15" s="458">
        <v>1549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1962077</v>
      </c>
      <c r="BO15" s="371"/>
      <c r="BP15" s="371"/>
      <c r="BQ15" s="371"/>
      <c r="BR15" s="371"/>
      <c r="BS15" s="371"/>
      <c r="BT15" s="371"/>
      <c r="BU15" s="372"/>
      <c r="BV15" s="370">
        <v>1928429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24.9</v>
      </c>
      <c r="AD16" s="495"/>
      <c r="AE16" s="495"/>
      <c r="AF16" s="495"/>
      <c r="AG16" s="496"/>
      <c r="AH16" s="494">
        <v>24.8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6802312</v>
      </c>
      <c r="BO16" s="408"/>
      <c r="BP16" s="408"/>
      <c r="BQ16" s="408"/>
      <c r="BR16" s="408"/>
      <c r="BS16" s="408"/>
      <c r="BT16" s="408"/>
      <c r="BU16" s="409"/>
      <c r="BV16" s="407">
        <v>6733426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3584</v>
      </c>
      <c r="AD17" s="459"/>
      <c r="AE17" s="459"/>
      <c r="AF17" s="459"/>
      <c r="AG17" s="501"/>
      <c r="AH17" s="458">
        <v>3665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2475846</v>
      </c>
      <c r="BO17" s="408"/>
      <c r="BP17" s="408"/>
      <c r="BQ17" s="408"/>
      <c r="BR17" s="408"/>
      <c r="BS17" s="408"/>
      <c r="BT17" s="408"/>
      <c r="BU17" s="409"/>
      <c r="BV17" s="407">
        <v>2438860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419.68</v>
      </c>
      <c r="M18" s="531"/>
      <c r="N18" s="531"/>
      <c r="O18" s="531"/>
      <c r="P18" s="531"/>
      <c r="Q18" s="531"/>
      <c r="R18" s="532"/>
      <c r="S18" s="532"/>
      <c r="T18" s="532"/>
      <c r="U18" s="532"/>
      <c r="V18" s="533"/>
      <c r="W18" s="425"/>
      <c r="X18" s="426"/>
      <c r="Y18" s="426"/>
      <c r="Z18" s="426"/>
      <c r="AA18" s="426"/>
      <c r="AB18" s="417"/>
      <c r="AC18" s="534">
        <v>61</v>
      </c>
      <c r="AD18" s="535"/>
      <c r="AE18" s="535"/>
      <c r="AF18" s="535"/>
      <c r="AG18" s="536"/>
      <c r="AH18" s="534">
        <v>58.6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6534341</v>
      </c>
      <c r="BO18" s="408"/>
      <c r="BP18" s="408"/>
      <c r="BQ18" s="408"/>
      <c r="BR18" s="408"/>
      <c r="BS18" s="408"/>
      <c r="BT18" s="408"/>
      <c r="BU18" s="409"/>
      <c r="BV18" s="407">
        <v>6450827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29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9712271</v>
      </c>
      <c r="BO19" s="408"/>
      <c r="BP19" s="408"/>
      <c r="BQ19" s="408"/>
      <c r="BR19" s="408"/>
      <c r="BS19" s="408"/>
      <c r="BT19" s="408"/>
      <c r="BU19" s="409"/>
      <c r="BV19" s="407">
        <v>9742554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4643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10782523</v>
      </c>
      <c r="BO22" s="371"/>
      <c r="BP22" s="371"/>
      <c r="BQ22" s="371"/>
      <c r="BR22" s="371"/>
      <c r="BS22" s="371"/>
      <c r="BT22" s="371"/>
      <c r="BU22" s="372"/>
      <c r="BV22" s="370">
        <v>11761228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10012970</v>
      </c>
      <c r="BO23" s="408"/>
      <c r="BP23" s="408"/>
      <c r="BQ23" s="408"/>
      <c r="BR23" s="408"/>
      <c r="BS23" s="408"/>
      <c r="BT23" s="408"/>
      <c r="BU23" s="409"/>
      <c r="BV23" s="407">
        <v>10616799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7450</v>
      </c>
      <c r="R24" s="459"/>
      <c r="S24" s="459"/>
      <c r="T24" s="459"/>
      <c r="U24" s="459"/>
      <c r="V24" s="501"/>
      <c r="W24" s="553"/>
      <c r="X24" s="554"/>
      <c r="Y24" s="555"/>
      <c r="Z24" s="457" t="s">
        <v>173</v>
      </c>
      <c r="AA24" s="437"/>
      <c r="AB24" s="437"/>
      <c r="AC24" s="437"/>
      <c r="AD24" s="437"/>
      <c r="AE24" s="437"/>
      <c r="AF24" s="437"/>
      <c r="AG24" s="438"/>
      <c r="AH24" s="458">
        <v>182</v>
      </c>
      <c r="AI24" s="459"/>
      <c r="AJ24" s="459"/>
      <c r="AK24" s="459"/>
      <c r="AL24" s="501"/>
      <c r="AM24" s="458">
        <v>534716</v>
      </c>
      <c r="AN24" s="459"/>
      <c r="AO24" s="459"/>
      <c r="AP24" s="459"/>
      <c r="AQ24" s="459"/>
      <c r="AR24" s="501"/>
      <c r="AS24" s="458">
        <v>2938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6634505</v>
      </c>
      <c r="BO24" s="408"/>
      <c r="BP24" s="408"/>
      <c r="BQ24" s="408"/>
      <c r="BR24" s="408"/>
      <c r="BS24" s="408"/>
      <c r="BT24" s="408"/>
      <c r="BU24" s="409"/>
      <c r="BV24" s="407">
        <v>7244331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6050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2977915</v>
      </c>
      <c r="BO25" s="371"/>
      <c r="BP25" s="371"/>
      <c r="BQ25" s="371"/>
      <c r="BR25" s="371"/>
      <c r="BS25" s="371"/>
      <c r="BT25" s="371"/>
      <c r="BU25" s="372"/>
      <c r="BV25" s="370">
        <v>3211107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5650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10564</v>
      </c>
      <c r="AN26" s="459"/>
      <c r="AO26" s="459"/>
      <c r="AP26" s="459"/>
      <c r="AQ26" s="459"/>
      <c r="AR26" s="501"/>
      <c r="AS26" s="458">
        <v>2641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3180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15680</v>
      </c>
      <c r="AN27" s="459"/>
      <c r="AO27" s="459"/>
      <c r="AP27" s="459"/>
      <c r="AQ27" s="459"/>
      <c r="AR27" s="501"/>
      <c r="AS27" s="458">
        <v>3136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2640</v>
      </c>
      <c r="R28" s="459"/>
      <c r="S28" s="459"/>
      <c r="T28" s="459"/>
      <c r="U28" s="459"/>
      <c r="V28" s="501"/>
      <c r="W28" s="553"/>
      <c r="X28" s="554"/>
      <c r="Y28" s="555"/>
      <c r="Z28" s="457" t="s">
        <v>186</v>
      </c>
      <c r="AA28" s="437"/>
      <c r="AB28" s="437"/>
      <c r="AC28" s="437"/>
      <c r="AD28" s="437"/>
      <c r="AE28" s="437"/>
      <c r="AF28" s="437"/>
      <c r="AG28" s="438"/>
      <c r="AH28" s="458" t="s">
        <v>130</v>
      </c>
      <c r="AI28" s="459"/>
      <c r="AJ28" s="459"/>
      <c r="AK28" s="459"/>
      <c r="AL28" s="501"/>
      <c r="AM28" s="458" t="s">
        <v>130</v>
      </c>
      <c r="AN28" s="459"/>
      <c r="AO28" s="459"/>
      <c r="AP28" s="459"/>
      <c r="AQ28" s="459"/>
      <c r="AR28" s="501"/>
      <c r="AS28" s="458" t="s">
        <v>177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4402906</v>
      </c>
      <c r="BO28" s="371"/>
      <c r="BP28" s="371"/>
      <c r="BQ28" s="371"/>
      <c r="BR28" s="371"/>
      <c r="BS28" s="371"/>
      <c r="BT28" s="371"/>
      <c r="BU28" s="372"/>
      <c r="BV28" s="370">
        <v>4331505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13</v>
      </c>
      <c r="M29" s="459"/>
      <c r="N29" s="459"/>
      <c r="O29" s="459"/>
      <c r="P29" s="501"/>
      <c r="Q29" s="458">
        <v>2440</v>
      </c>
      <c r="R29" s="459"/>
      <c r="S29" s="459"/>
      <c r="T29" s="459"/>
      <c r="U29" s="459"/>
      <c r="V29" s="501"/>
      <c r="W29" s="556"/>
      <c r="X29" s="557"/>
      <c r="Y29" s="558"/>
      <c r="Z29" s="457" t="s">
        <v>189</v>
      </c>
      <c r="AA29" s="437"/>
      <c r="AB29" s="437"/>
      <c r="AC29" s="437"/>
      <c r="AD29" s="437"/>
      <c r="AE29" s="437"/>
      <c r="AF29" s="437"/>
      <c r="AG29" s="438"/>
      <c r="AH29" s="458">
        <v>187</v>
      </c>
      <c r="AI29" s="459"/>
      <c r="AJ29" s="459"/>
      <c r="AK29" s="459"/>
      <c r="AL29" s="501"/>
      <c r="AM29" s="458">
        <v>550396</v>
      </c>
      <c r="AN29" s="459"/>
      <c r="AO29" s="459"/>
      <c r="AP29" s="459"/>
      <c r="AQ29" s="459"/>
      <c r="AR29" s="501"/>
      <c r="AS29" s="458">
        <v>2943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1128597</v>
      </c>
      <c r="BO29" s="408"/>
      <c r="BP29" s="408"/>
      <c r="BQ29" s="408"/>
      <c r="BR29" s="408"/>
      <c r="BS29" s="408"/>
      <c r="BT29" s="408"/>
      <c r="BU29" s="409"/>
      <c r="BV29" s="407">
        <v>1092145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3217785</v>
      </c>
      <c r="BO30" s="527"/>
      <c r="BP30" s="527"/>
      <c r="BQ30" s="527"/>
      <c r="BR30" s="527"/>
      <c r="BS30" s="527"/>
      <c r="BT30" s="527"/>
      <c r="BU30" s="528"/>
      <c r="BV30" s="526">
        <v>3469572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国民健康保険病院事業会計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岡山県市町村総合事務組合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鏡野町振興公社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津山・富線共同バス運行事業特別会計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岡山県市町村総合事務組合　貸付金特別会計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夢アグリ鏡野</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奨学会特別会計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岡山県市町村総合事務組合　拠出金事業特別会計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未来奥津</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岡山県後期高齢者医療広域連合　一般会計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花美人の里</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岡山県後期高齢者医療広域連合　特別会計</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上齋原振興公社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岡山県市町村税整理組合</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人形峠原子力産業</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岡山県広域水道企業団</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ファーム登美</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津山広域事務組合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津山広域事務組合　ふるさと振興事業特別会計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津山圏域資源循環施設組合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ZSbRNjEGzgoQjIeXu8GugQavfpEQ9/lP+/MftyWWYvH4RDl52POq/0L9SUZDJ5F0tLKtr36LfZ6zUNbhnPNxQ==" saltValue="NHRuHlHXLMUlIpihEKP32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2" sqref="P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584</v>
      </c>
      <c r="D34" s="1151"/>
      <c r="E34" s="1152"/>
      <c r="F34" s="32">
        <v>25.47</v>
      </c>
      <c r="G34" s="33">
        <v>24.69</v>
      </c>
      <c r="H34" s="33">
        <v>23.72</v>
      </c>
      <c r="I34" s="33">
        <v>22.8</v>
      </c>
      <c r="J34" s="34">
        <v>23.2</v>
      </c>
      <c r="K34" s="22"/>
      <c r="L34" s="22"/>
      <c r="M34" s="22"/>
      <c r="N34" s="22"/>
      <c r="O34" s="22"/>
      <c r="P34" s="22"/>
    </row>
    <row r="35" spans="1:16" ht="39" customHeight="1" x14ac:dyDescent="0.2">
      <c r="A35" s="22"/>
      <c r="B35" s="35"/>
      <c r="C35" s="1145" t="s">
        <v>585</v>
      </c>
      <c r="D35" s="1146"/>
      <c r="E35" s="1147"/>
      <c r="F35" s="36">
        <v>8.06</v>
      </c>
      <c r="G35" s="37">
        <v>5.56</v>
      </c>
      <c r="H35" s="37">
        <v>11.11</v>
      </c>
      <c r="I35" s="37">
        <v>8.3699999999999992</v>
      </c>
      <c r="J35" s="38">
        <v>7.04</v>
      </c>
      <c r="K35" s="22"/>
      <c r="L35" s="22"/>
      <c r="M35" s="22"/>
      <c r="N35" s="22"/>
      <c r="O35" s="22"/>
      <c r="P35" s="22"/>
    </row>
    <row r="36" spans="1:16" ht="39" customHeight="1" x14ac:dyDescent="0.2">
      <c r="A36" s="22"/>
      <c r="B36" s="35"/>
      <c r="C36" s="1145" t="s">
        <v>586</v>
      </c>
      <c r="D36" s="1146"/>
      <c r="E36" s="1147"/>
      <c r="F36" s="36">
        <v>4.4800000000000004</v>
      </c>
      <c r="G36" s="37">
        <v>4.9000000000000004</v>
      </c>
      <c r="H36" s="37">
        <v>4.9800000000000004</v>
      </c>
      <c r="I36" s="37">
        <v>5.32</v>
      </c>
      <c r="J36" s="38">
        <v>6.07</v>
      </c>
      <c r="K36" s="22"/>
      <c r="L36" s="22"/>
      <c r="M36" s="22"/>
      <c r="N36" s="22"/>
      <c r="O36" s="22"/>
      <c r="P36" s="22"/>
    </row>
    <row r="37" spans="1:16" ht="39" customHeight="1" x14ac:dyDescent="0.2">
      <c r="A37" s="22"/>
      <c r="B37" s="35"/>
      <c r="C37" s="1145" t="s">
        <v>587</v>
      </c>
      <c r="D37" s="1146"/>
      <c r="E37" s="1147"/>
      <c r="F37" s="36">
        <v>12.68</v>
      </c>
      <c r="G37" s="37">
        <v>11.59</v>
      </c>
      <c r="H37" s="37">
        <v>9.65</v>
      </c>
      <c r="I37" s="37">
        <v>7.42</v>
      </c>
      <c r="J37" s="38">
        <v>5.88</v>
      </c>
      <c r="K37" s="22"/>
      <c r="L37" s="22"/>
      <c r="M37" s="22"/>
      <c r="N37" s="22"/>
      <c r="O37" s="22"/>
      <c r="P37" s="22"/>
    </row>
    <row r="38" spans="1:16" ht="39" customHeight="1" x14ac:dyDescent="0.2">
      <c r="A38" s="22"/>
      <c r="B38" s="35"/>
      <c r="C38" s="1145" t="s">
        <v>588</v>
      </c>
      <c r="D38" s="1146"/>
      <c r="E38" s="1147"/>
      <c r="F38" s="36">
        <v>1.21</v>
      </c>
      <c r="G38" s="37">
        <v>1.19</v>
      </c>
      <c r="H38" s="37">
        <v>1.73</v>
      </c>
      <c r="I38" s="37">
        <v>1.81</v>
      </c>
      <c r="J38" s="38">
        <v>0.96</v>
      </c>
      <c r="K38" s="22"/>
      <c r="L38" s="22"/>
      <c r="M38" s="22"/>
      <c r="N38" s="22"/>
      <c r="O38" s="22"/>
      <c r="P38" s="22"/>
    </row>
    <row r="39" spans="1:16" ht="39" customHeight="1" x14ac:dyDescent="0.2">
      <c r="A39" s="22"/>
      <c r="B39" s="35"/>
      <c r="C39" s="1145" t="s">
        <v>589</v>
      </c>
      <c r="D39" s="1146"/>
      <c r="E39" s="1147"/>
      <c r="F39" s="36">
        <v>1.37</v>
      </c>
      <c r="G39" s="37">
        <v>2.35</v>
      </c>
      <c r="H39" s="37">
        <v>2.72</v>
      </c>
      <c r="I39" s="37">
        <v>0.99</v>
      </c>
      <c r="J39" s="38">
        <v>0.82</v>
      </c>
      <c r="K39" s="22"/>
      <c r="L39" s="22"/>
      <c r="M39" s="22"/>
      <c r="N39" s="22"/>
      <c r="O39" s="22"/>
      <c r="P39" s="22"/>
    </row>
    <row r="40" spans="1:16" ht="39" customHeight="1" x14ac:dyDescent="0.2">
      <c r="A40" s="22"/>
      <c r="B40" s="35"/>
      <c r="C40" s="1145" t="s">
        <v>590</v>
      </c>
      <c r="D40" s="1146"/>
      <c r="E40" s="1147"/>
      <c r="F40" s="36">
        <v>0.04</v>
      </c>
      <c r="G40" s="37">
        <v>0.09</v>
      </c>
      <c r="H40" s="37">
        <v>0.11</v>
      </c>
      <c r="I40" s="37">
        <v>0.17</v>
      </c>
      <c r="J40" s="38">
        <v>0.19</v>
      </c>
      <c r="K40" s="22"/>
      <c r="L40" s="22"/>
      <c r="M40" s="22"/>
      <c r="N40" s="22"/>
      <c r="O40" s="22"/>
      <c r="P40" s="22"/>
    </row>
    <row r="41" spans="1:16" ht="39" customHeight="1" x14ac:dyDescent="0.2">
      <c r="A41" s="22"/>
      <c r="B41" s="35"/>
      <c r="C41" s="1145" t="s">
        <v>591</v>
      </c>
      <c r="D41" s="1146"/>
      <c r="E41" s="1147"/>
      <c r="F41" s="36">
        <v>0.08</v>
      </c>
      <c r="G41" s="37">
        <v>0.09</v>
      </c>
      <c r="H41" s="37">
        <v>0.08</v>
      </c>
      <c r="I41" s="37">
        <v>7.0000000000000007E-2</v>
      </c>
      <c r="J41" s="38">
        <v>0.04</v>
      </c>
      <c r="K41" s="22"/>
      <c r="L41" s="22"/>
      <c r="M41" s="22"/>
      <c r="N41" s="22"/>
      <c r="O41" s="22"/>
      <c r="P41" s="22"/>
    </row>
    <row r="42" spans="1:16" ht="39" customHeight="1" x14ac:dyDescent="0.2">
      <c r="A42" s="22"/>
      <c r="B42" s="39"/>
      <c r="C42" s="1145" t="s">
        <v>592</v>
      </c>
      <c r="D42" s="1146"/>
      <c r="E42" s="1147"/>
      <c r="F42" s="36" t="s">
        <v>532</v>
      </c>
      <c r="G42" s="37" t="s">
        <v>532</v>
      </c>
      <c r="H42" s="37" t="s">
        <v>532</v>
      </c>
      <c r="I42" s="37" t="s">
        <v>532</v>
      </c>
      <c r="J42" s="38" t="s">
        <v>532</v>
      </c>
      <c r="K42" s="22"/>
      <c r="L42" s="22"/>
      <c r="M42" s="22"/>
      <c r="N42" s="22"/>
      <c r="O42" s="22"/>
      <c r="P42" s="22"/>
    </row>
    <row r="43" spans="1:16" ht="39" customHeight="1" thickBot="1" x14ac:dyDescent="0.25">
      <c r="A43" s="22"/>
      <c r="B43" s="40"/>
      <c r="C43" s="1148" t="s">
        <v>593</v>
      </c>
      <c r="D43" s="1149"/>
      <c r="E43" s="1150"/>
      <c r="F43" s="41">
        <v>0</v>
      </c>
      <c r="G43" s="42">
        <v>0</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1X5vFRVEwkbJ0WxUs/0DHxUnUsMzaoggMpdRo7ieGYL3MSyu/Ri4ufFVO95zppzqke/abbI8auQujFp+ZZ6xA==" saltValue="U5Zw188xbZxGaDsUur4I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P62" sqref="P6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1705</v>
      </c>
      <c r="L45" s="60">
        <v>1662</v>
      </c>
      <c r="M45" s="60">
        <v>1757</v>
      </c>
      <c r="N45" s="60">
        <v>1785</v>
      </c>
      <c r="O45" s="61">
        <v>1775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2">
      <c r="A48" s="48"/>
      <c r="B48" s="1155"/>
      <c r="C48" s="1156"/>
      <c r="D48" s="62"/>
      <c r="E48" s="1161" t="s">
        <v>15</v>
      </c>
      <c r="F48" s="1161"/>
      <c r="G48" s="1161"/>
      <c r="H48" s="1161"/>
      <c r="I48" s="1161"/>
      <c r="J48" s="1162"/>
      <c r="K48" s="63">
        <v>595</v>
      </c>
      <c r="L48" s="64">
        <v>593</v>
      </c>
      <c r="M48" s="64">
        <v>578</v>
      </c>
      <c r="N48" s="64">
        <v>598</v>
      </c>
      <c r="O48" s="65">
        <v>638</v>
      </c>
      <c r="P48" s="48"/>
      <c r="Q48" s="48"/>
      <c r="R48" s="48"/>
      <c r="S48" s="48"/>
      <c r="T48" s="48"/>
      <c r="U48" s="48"/>
    </row>
    <row r="49" spans="1:21" ht="30.75" customHeight="1" x14ac:dyDescent="0.2">
      <c r="A49" s="48"/>
      <c r="B49" s="1155"/>
      <c r="C49" s="1156"/>
      <c r="D49" s="62"/>
      <c r="E49" s="1161" t="s">
        <v>16</v>
      </c>
      <c r="F49" s="1161"/>
      <c r="G49" s="1161"/>
      <c r="H49" s="1161"/>
      <c r="I49" s="1161"/>
      <c r="J49" s="1162"/>
      <c r="K49" s="63">
        <v>56</v>
      </c>
      <c r="L49" s="64">
        <v>88</v>
      </c>
      <c r="M49" s="64">
        <v>99</v>
      </c>
      <c r="N49" s="64">
        <v>97</v>
      </c>
      <c r="O49" s="65">
        <v>98</v>
      </c>
      <c r="P49" s="48"/>
      <c r="Q49" s="48"/>
      <c r="R49" s="48"/>
      <c r="S49" s="48"/>
      <c r="T49" s="48"/>
      <c r="U49" s="48"/>
    </row>
    <row r="50" spans="1:21" ht="30.75" customHeight="1" x14ac:dyDescent="0.2">
      <c r="A50" s="48"/>
      <c r="B50" s="1155"/>
      <c r="C50" s="1156"/>
      <c r="D50" s="62"/>
      <c r="E50" s="1161" t="s">
        <v>17</v>
      </c>
      <c r="F50" s="1161"/>
      <c r="G50" s="1161"/>
      <c r="H50" s="1161"/>
      <c r="I50" s="1161"/>
      <c r="J50" s="1162"/>
      <c r="K50" s="63">
        <v>1</v>
      </c>
      <c r="L50" s="64">
        <v>3</v>
      </c>
      <c r="M50" s="64">
        <v>4</v>
      </c>
      <c r="N50" s="64">
        <v>3</v>
      </c>
      <c r="O50" s="65">
        <v>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532</v>
      </c>
      <c r="L51" s="64" t="s">
        <v>532</v>
      </c>
      <c r="M51" s="64" t="s">
        <v>532</v>
      </c>
      <c r="N51" s="64" t="s">
        <v>532</v>
      </c>
      <c r="O51" s="65" t="s">
        <v>532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1759</v>
      </c>
      <c r="L52" s="64">
        <v>1746</v>
      </c>
      <c r="M52" s="64">
        <v>1807</v>
      </c>
      <c r="N52" s="64">
        <v>1819</v>
      </c>
      <c r="O52" s="65">
        <v>1813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598</v>
      </c>
      <c r="L53" s="69">
        <v>600</v>
      </c>
      <c r="M53" s="69">
        <v>631</v>
      </c>
      <c r="N53" s="69">
        <v>664</v>
      </c>
      <c r="O53" s="70">
        <v>701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3">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0+XT/CVUm1sNg9YdWJUogTHkrir8zH/WdY2j8s67fce+oZezRbh6EHJOY+kRWAfM2nUnyHCjYL2zoQkI+c9pQ==" saltValue="+qCgOimqftXTlgSwvQNu3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P39" sqref="P39"/>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84" t="s">
        <v>32</v>
      </c>
      <c r="C41" s="1185"/>
      <c r="D41" s="105"/>
      <c r="E41" s="1190" t="s">
        <v>33</v>
      </c>
      <c r="F41" s="1190"/>
      <c r="G41" s="1190"/>
      <c r="H41" s="1191"/>
      <c r="I41" s="355">
        <v>14195</v>
      </c>
      <c r="J41" s="356">
        <v>13484</v>
      </c>
      <c r="K41" s="356">
        <v>12620</v>
      </c>
      <c r="L41" s="356">
        <v>11761</v>
      </c>
      <c r="M41" s="357">
        <v>10783</v>
      </c>
    </row>
    <row r="42" spans="2:13" ht="27.75" customHeight="1" x14ac:dyDescent="0.2">
      <c r="B42" s="1186"/>
      <c r="C42" s="1187"/>
      <c r="D42" s="106"/>
      <c r="E42" s="1192" t="s">
        <v>34</v>
      </c>
      <c r="F42" s="1192"/>
      <c r="G42" s="1192"/>
      <c r="H42" s="1193"/>
      <c r="I42" s="358">
        <v>2672</v>
      </c>
      <c r="J42" s="359">
        <v>2719</v>
      </c>
      <c r="K42" s="359">
        <v>2364</v>
      </c>
      <c r="L42" s="359">
        <v>2443</v>
      </c>
      <c r="M42" s="360">
        <v>2267</v>
      </c>
    </row>
    <row r="43" spans="2:13" ht="27.75" customHeight="1" x14ac:dyDescent="0.2">
      <c r="B43" s="1186"/>
      <c r="C43" s="1187"/>
      <c r="D43" s="106"/>
      <c r="E43" s="1192" t="s">
        <v>35</v>
      </c>
      <c r="F43" s="1192"/>
      <c r="G43" s="1192"/>
      <c r="H43" s="1193"/>
      <c r="I43" s="358">
        <v>8422</v>
      </c>
      <c r="J43" s="359">
        <v>8301</v>
      </c>
      <c r="K43" s="359">
        <v>7165</v>
      </c>
      <c r="L43" s="359">
        <v>7230</v>
      </c>
      <c r="M43" s="360">
        <v>6386</v>
      </c>
    </row>
    <row r="44" spans="2:13" ht="27.75" customHeight="1" x14ac:dyDescent="0.2">
      <c r="B44" s="1186"/>
      <c r="C44" s="1187"/>
      <c r="D44" s="106"/>
      <c r="E44" s="1192" t="s">
        <v>36</v>
      </c>
      <c r="F44" s="1192"/>
      <c r="G44" s="1192"/>
      <c r="H44" s="1193"/>
      <c r="I44" s="358">
        <v>1134</v>
      </c>
      <c r="J44" s="359">
        <v>1060</v>
      </c>
      <c r="K44" s="359">
        <v>977</v>
      </c>
      <c r="L44" s="359">
        <v>915</v>
      </c>
      <c r="M44" s="360">
        <v>809</v>
      </c>
    </row>
    <row r="45" spans="2:13" ht="27.75" customHeight="1" x14ac:dyDescent="0.2">
      <c r="B45" s="1186"/>
      <c r="C45" s="1187"/>
      <c r="D45" s="106"/>
      <c r="E45" s="1192" t="s">
        <v>37</v>
      </c>
      <c r="F45" s="1192"/>
      <c r="G45" s="1192"/>
      <c r="H45" s="1193"/>
      <c r="I45" s="358">
        <v>1199</v>
      </c>
      <c r="J45" s="359">
        <v>998</v>
      </c>
      <c r="K45" s="359">
        <v>968</v>
      </c>
      <c r="L45" s="359">
        <v>931</v>
      </c>
      <c r="M45" s="360">
        <v>914</v>
      </c>
    </row>
    <row r="46" spans="2:13" ht="27.75" customHeight="1" x14ac:dyDescent="0.2">
      <c r="B46" s="1186"/>
      <c r="C46" s="1187"/>
      <c r="D46" s="107"/>
      <c r="E46" s="1192" t="s">
        <v>38</v>
      </c>
      <c r="F46" s="1192"/>
      <c r="G46" s="1192"/>
      <c r="H46" s="1193"/>
      <c r="I46" s="358" t="s">
        <v>532</v>
      </c>
      <c r="J46" s="359" t="s">
        <v>532</v>
      </c>
      <c r="K46" s="359" t="s">
        <v>532</v>
      </c>
      <c r="L46" s="359" t="s">
        <v>532</v>
      </c>
      <c r="M46" s="360" t="s">
        <v>532</v>
      </c>
    </row>
    <row r="47" spans="2:13" ht="27.75" customHeight="1" x14ac:dyDescent="0.2">
      <c r="B47" s="1186"/>
      <c r="C47" s="1187"/>
      <c r="D47" s="108"/>
      <c r="E47" s="1194" t="s">
        <v>39</v>
      </c>
      <c r="F47" s="1195"/>
      <c r="G47" s="1195"/>
      <c r="H47" s="1196"/>
      <c r="I47" s="358" t="s">
        <v>532</v>
      </c>
      <c r="J47" s="359" t="s">
        <v>532</v>
      </c>
      <c r="K47" s="359" t="s">
        <v>532</v>
      </c>
      <c r="L47" s="359" t="s">
        <v>532</v>
      </c>
      <c r="M47" s="360" t="s">
        <v>532</v>
      </c>
    </row>
    <row r="48" spans="2:13" ht="27.75" customHeight="1" x14ac:dyDescent="0.2">
      <c r="B48" s="1186"/>
      <c r="C48" s="1187"/>
      <c r="D48" s="106"/>
      <c r="E48" s="1192" t="s">
        <v>40</v>
      </c>
      <c r="F48" s="1192"/>
      <c r="G48" s="1192"/>
      <c r="H48" s="1193"/>
      <c r="I48" s="358" t="s">
        <v>532</v>
      </c>
      <c r="J48" s="359" t="s">
        <v>532</v>
      </c>
      <c r="K48" s="359" t="s">
        <v>532</v>
      </c>
      <c r="L48" s="359" t="s">
        <v>532</v>
      </c>
      <c r="M48" s="360" t="s">
        <v>532</v>
      </c>
    </row>
    <row r="49" spans="2:13" ht="27.75" customHeight="1" x14ac:dyDescent="0.2">
      <c r="B49" s="1188"/>
      <c r="C49" s="1189"/>
      <c r="D49" s="106"/>
      <c r="E49" s="1192" t="s">
        <v>41</v>
      </c>
      <c r="F49" s="1192"/>
      <c r="G49" s="1192"/>
      <c r="H49" s="1193"/>
      <c r="I49" s="358" t="s">
        <v>532</v>
      </c>
      <c r="J49" s="359" t="s">
        <v>532</v>
      </c>
      <c r="K49" s="359" t="s">
        <v>532</v>
      </c>
      <c r="L49" s="359" t="s">
        <v>532</v>
      </c>
      <c r="M49" s="360" t="s">
        <v>532</v>
      </c>
    </row>
    <row r="50" spans="2:13" ht="27.75" customHeight="1" x14ac:dyDescent="0.2">
      <c r="B50" s="1197" t="s">
        <v>42</v>
      </c>
      <c r="C50" s="1198"/>
      <c r="D50" s="109"/>
      <c r="E50" s="1192" t="s">
        <v>43</v>
      </c>
      <c r="F50" s="1192"/>
      <c r="G50" s="1192"/>
      <c r="H50" s="1193"/>
      <c r="I50" s="358">
        <v>8716</v>
      </c>
      <c r="J50" s="359">
        <v>8533</v>
      </c>
      <c r="K50" s="359">
        <v>7570</v>
      </c>
      <c r="L50" s="359">
        <v>7877</v>
      </c>
      <c r="M50" s="360">
        <v>7952</v>
      </c>
    </row>
    <row r="51" spans="2:13" ht="27.75" customHeight="1" x14ac:dyDescent="0.2">
      <c r="B51" s="1186"/>
      <c r="C51" s="1187"/>
      <c r="D51" s="106"/>
      <c r="E51" s="1192" t="s">
        <v>44</v>
      </c>
      <c r="F51" s="1192"/>
      <c r="G51" s="1192"/>
      <c r="H51" s="1193"/>
      <c r="I51" s="358">
        <v>400</v>
      </c>
      <c r="J51" s="359">
        <v>344</v>
      </c>
      <c r="K51" s="359">
        <v>294</v>
      </c>
      <c r="L51" s="359">
        <v>251</v>
      </c>
      <c r="M51" s="360">
        <v>214</v>
      </c>
    </row>
    <row r="52" spans="2:13" ht="27.75" customHeight="1" x14ac:dyDescent="0.2">
      <c r="B52" s="1188"/>
      <c r="C52" s="1189"/>
      <c r="D52" s="106"/>
      <c r="E52" s="1192" t="s">
        <v>45</v>
      </c>
      <c r="F52" s="1192"/>
      <c r="G52" s="1192"/>
      <c r="H52" s="1193"/>
      <c r="I52" s="358">
        <v>14568</v>
      </c>
      <c r="J52" s="359">
        <v>13487</v>
      </c>
      <c r="K52" s="359">
        <v>13065</v>
      </c>
      <c r="L52" s="359">
        <v>13395</v>
      </c>
      <c r="M52" s="360">
        <v>11309</v>
      </c>
    </row>
    <row r="53" spans="2:13" ht="27.75" customHeight="1" thickBot="1" x14ac:dyDescent="0.25">
      <c r="B53" s="1199" t="s">
        <v>46</v>
      </c>
      <c r="C53" s="1200"/>
      <c r="D53" s="110"/>
      <c r="E53" s="1201" t="s">
        <v>47</v>
      </c>
      <c r="F53" s="1201"/>
      <c r="G53" s="1201"/>
      <c r="H53" s="1202"/>
      <c r="I53" s="361">
        <v>3938</v>
      </c>
      <c r="J53" s="362">
        <v>4197</v>
      </c>
      <c r="K53" s="362">
        <v>3165</v>
      </c>
      <c r="L53" s="362">
        <v>1758</v>
      </c>
      <c r="M53" s="363">
        <v>1683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HFzGIApWuPY4FUDlUgzxEwbT3tjQXvzXEqTunLxZ4RkCRMtncu/YW9B2DT5txvTWcTtfmZvb6A2ORzH80GztHg==" saltValue="kkruldIeTyZuyzwcai33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J55" sqref="J55"/>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576</v>
      </c>
      <c r="G54" s="119" t="s">
        <v>577</v>
      </c>
      <c r="H54" s="120" t="s">
        <v>578</v>
      </c>
    </row>
    <row r="55" spans="2:8" ht="52.5" customHeight="1" x14ac:dyDescent="0.2">
      <c r="B55" s="121"/>
      <c r="C55" s="1211" t="s">
        <v>50</v>
      </c>
      <c r="D55" s="1211"/>
      <c r="E55" s="1212"/>
      <c r="F55" s="122">
        <v>3963</v>
      </c>
      <c r="G55" s="122">
        <v>4332</v>
      </c>
      <c r="H55" s="123">
        <v>4403</v>
      </c>
    </row>
    <row r="56" spans="2:8" ht="52.5" customHeight="1" x14ac:dyDescent="0.2">
      <c r="B56" s="124"/>
      <c r="C56" s="1213" t="s">
        <v>51</v>
      </c>
      <c r="D56" s="1213"/>
      <c r="E56" s="1214"/>
      <c r="F56" s="125">
        <v>1189</v>
      </c>
      <c r="G56" s="125">
        <v>1092</v>
      </c>
      <c r="H56" s="126">
        <v>1129</v>
      </c>
    </row>
    <row r="57" spans="2:8" ht="53.25" customHeight="1" x14ac:dyDescent="0.2">
      <c r="B57" s="124"/>
      <c r="C57" s="1215" t="s">
        <v>52</v>
      </c>
      <c r="D57" s="1215"/>
      <c r="E57" s="1216"/>
      <c r="F57" s="127">
        <v>3664</v>
      </c>
      <c r="G57" s="127">
        <v>3470</v>
      </c>
      <c r="H57" s="128">
        <v>3218</v>
      </c>
    </row>
    <row r="58" spans="2:8" ht="45.75" customHeight="1" x14ac:dyDescent="0.2">
      <c r="B58" s="129"/>
      <c r="C58" s="1203" t="s">
        <v>620</v>
      </c>
      <c r="D58" s="1204"/>
      <c r="E58" s="1205"/>
      <c r="F58" s="130">
        <v>1388</v>
      </c>
      <c r="G58" s="130">
        <v>1288</v>
      </c>
      <c r="H58" s="131">
        <v>1188</v>
      </c>
    </row>
    <row r="59" spans="2:8" ht="45.75" customHeight="1" x14ac:dyDescent="0.2">
      <c r="B59" s="129"/>
      <c r="C59" s="1203" t="s">
        <v>621</v>
      </c>
      <c r="D59" s="1204"/>
      <c r="E59" s="1205"/>
      <c r="F59" s="130">
        <v>995</v>
      </c>
      <c r="G59" s="130">
        <v>926</v>
      </c>
      <c r="H59" s="131">
        <v>918</v>
      </c>
    </row>
    <row r="60" spans="2:8" ht="45.75" customHeight="1" x14ac:dyDescent="0.2">
      <c r="B60" s="129"/>
      <c r="C60" s="1203" t="s">
        <v>622</v>
      </c>
      <c r="D60" s="1204"/>
      <c r="E60" s="1205"/>
      <c r="F60" s="130">
        <v>640</v>
      </c>
      <c r="G60" s="130">
        <v>620</v>
      </c>
      <c r="H60" s="131">
        <v>620</v>
      </c>
    </row>
    <row r="61" spans="2:8" ht="45.75" customHeight="1" x14ac:dyDescent="0.2">
      <c r="B61" s="129"/>
      <c r="C61" s="1203" t="s">
        <v>623</v>
      </c>
      <c r="D61" s="1204"/>
      <c r="E61" s="1205"/>
      <c r="F61" s="130">
        <v>125</v>
      </c>
      <c r="G61" s="130">
        <v>125</v>
      </c>
      <c r="H61" s="131">
        <v>125</v>
      </c>
    </row>
    <row r="62" spans="2:8" ht="45.75" customHeight="1" thickBot="1" x14ac:dyDescent="0.25">
      <c r="B62" s="132"/>
      <c r="C62" s="1206" t="s">
        <v>624</v>
      </c>
      <c r="D62" s="1207"/>
      <c r="E62" s="1208"/>
      <c r="F62" s="133">
        <v>100</v>
      </c>
      <c r="G62" s="133">
        <v>100</v>
      </c>
      <c r="H62" s="134">
        <v>100</v>
      </c>
    </row>
    <row r="63" spans="2:8" ht="52.5" customHeight="1" thickBot="1" x14ac:dyDescent="0.25">
      <c r="B63" s="135"/>
      <c r="C63" s="1209" t="s">
        <v>53</v>
      </c>
      <c r="D63" s="1209"/>
      <c r="E63" s="1210"/>
      <c r="F63" s="136">
        <v>8816</v>
      </c>
      <c r="G63" s="136">
        <v>8893</v>
      </c>
      <c r="H63" s="137">
        <v>8749</v>
      </c>
    </row>
    <row r="64" spans="2:8" ht="13" x14ac:dyDescent="0.2"/>
  </sheetData>
  <sheetProtection algorithmName="SHA-512" hashValue="4S1XHHsbL4r94ln2U88uUp7akTS6alArvQwujI6n1Qk1unzB/U6f/lXpAWLtlAplDDHIsMbsIKQQ56ef8wYr5w==" saltValue="UvQ2JriSNxIgwdLksgr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131024</v>
      </c>
      <c r="E3" s="156"/>
      <c r="F3" s="157">
        <v>108252</v>
      </c>
      <c r="G3" s="158"/>
      <c r="H3" s="159"/>
    </row>
    <row r="4" spans="1:8" x14ac:dyDescent="0.2">
      <c r="A4" s="160"/>
      <c r="B4" s="161"/>
      <c r="C4" s="162"/>
      <c r="D4" s="163">
        <v>106054</v>
      </c>
      <c r="E4" s="164"/>
      <c r="F4" s="165">
        <v>50321</v>
      </c>
      <c r="G4" s="166"/>
      <c r="H4" s="167"/>
    </row>
    <row r="5" spans="1:8" x14ac:dyDescent="0.2">
      <c r="A5" s="148" t="s">
        <v>566</v>
      </c>
      <c r="B5" s="153"/>
      <c r="C5" s="154"/>
      <c r="D5" s="155">
        <v>154245</v>
      </c>
      <c r="E5" s="156"/>
      <c r="F5" s="157">
        <v>93492</v>
      </c>
      <c r="G5" s="158"/>
      <c r="H5" s="159"/>
    </row>
    <row r="6" spans="1:8" x14ac:dyDescent="0.2">
      <c r="A6" s="160"/>
      <c r="B6" s="161"/>
      <c r="C6" s="162"/>
      <c r="D6" s="163">
        <v>123493</v>
      </c>
      <c r="E6" s="164"/>
      <c r="F6" s="165">
        <v>53316</v>
      </c>
      <c r="G6" s="166"/>
      <c r="H6" s="167"/>
    </row>
    <row r="7" spans="1:8" x14ac:dyDescent="0.2">
      <c r="A7" s="148" t="s">
        <v>567</v>
      </c>
      <c r="B7" s="153"/>
      <c r="C7" s="154"/>
      <c r="D7" s="155">
        <v>138147</v>
      </c>
      <c r="E7" s="156"/>
      <c r="F7" s="157">
        <v>94796</v>
      </c>
      <c r="G7" s="158"/>
      <c r="H7" s="159"/>
    </row>
    <row r="8" spans="1:8" x14ac:dyDescent="0.2">
      <c r="A8" s="160"/>
      <c r="B8" s="161"/>
      <c r="C8" s="162"/>
      <c r="D8" s="163">
        <v>96084</v>
      </c>
      <c r="E8" s="164"/>
      <c r="F8" s="165">
        <v>55781</v>
      </c>
      <c r="G8" s="166"/>
      <c r="H8" s="167"/>
    </row>
    <row r="9" spans="1:8" x14ac:dyDescent="0.2">
      <c r="A9" s="148" t="s">
        <v>568</v>
      </c>
      <c r="B9" s="153"/>
      <c r="C9" s="154"/>
      <c r="D9" s="155">
        <v>155989</v>
      </c>
      <c r="E9" s="156"/>
      <c r="F9" s="157">
        <v>97758</v>
      </c>
      <c r="G9" s="158"/>
      <c r="H9" s="159"/>
    </row>
    <row r="10" spans="1:8" x14ac:dyDescent="0.2">
      <c r="A10" s="160"/>
      <c r="B10" s="161"/>
      <c r="C10" s="162"/>
      <c r="D10" s="163">
        <v>121576</v>
      </c>
      <c r="E10" s="164"/>
      <c r="F10" s="165">
        <v>45946</v>
      </c>
      <c r="G10" s="166"/>
      <c r="H10" s="167"/>
    </row>
    <row r="11" spans="1:8" x14ac:dyDescent="0.2">
      <c r="A11" s="148" t="s">
        <v>569</v>
      </c>
      <c r="B11" s="153"/>
      <c r="C11" s="154"/>
      <c r="D11" s="155">
        <v>150299</v>
      </c>
      <c r="E11" s="156"/>
      <c r="F11" s="157">
        <v>91338</v>
      </c>
      <c r="G11" s="158"/>
      <c r="H11" s="159"/>
    </row>
    <row r="12" spans="1:8" x14ac:dyDescent="0.2">
      <c r="A12" s="160"/>
      <c r="B12" s="161"/>
      <c r="C12" s="168"/>
      <c r="D12" s="163">
        <v>123379</v>
      </c>
      <c r="E12" s="164"/>
      <c r="F12" s="165">
        <v>43989</v>
      </c>
      <c r="G12" s="166"/>
      <c r="H12" s="167"/>
    </row>
    <row r="13" spans="1:8" x14ac:dyDescent="0.2">
      <c r="A13" s="148"/>
      <c r="B13" s="153"/>
      <c r="C13" s="169"/>
      <c r="D13" s="170">
        <v>145941</v>
      </c>
      <c r="E13" s="171"/>
      <c r="F13" s="172">
        <v>97127</v>
      </c>
      <c r="G13" s="173"/>
      <c r="H13" s="159"/>
    </row>
    <row r="14" spans="1:8" x14ac:dyDescent="0.2">
      <c r="A14" s="160"/>
      <c r="B14" s="161"/>
      <c r="C14" s="162"/>
      <c r="D14" s="163">
        <v>114117</v>
      </c>
      <c r="E14" s="164"/>
      <c r="F14" s="165">
        <v>49871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8.1199999999999992</v>
      </c>
      <c r="C19" s="174">
        <f>ROUND(VALUE(SUBSTITUTE(実質収支比率等に係る経年分析!G$48,"▲","-")),2)</f>
        <v>5.66</v>
      </c>
      <c r="D19" s="174">
        <f>ROUND(VALUE(SUBSTITUTE(実質収支比率等に係る経年分析!H$48,"▲","-")),2)</f>
        <v>11.24</v>
      </c>
      <c r="E19" s="174">
        <f>ROUND(VALUE(SUBSTITUTE(実質収支比率等に係る経年分析!I$48,"▲","-")),2)</f>
        <v>8.56</v>
      </c>
      <c r="F19" s="174">
        <f>ROUND(VALUE(SUBSTITUTE(実質収支比率等に係る経年分析!J$48,"▲","-")),2)</f>
        <v>7.25</v>
      </c>
    </row>
    <row r="20" spans="1:11" x14ac:dyDescent="0.2">
      <c r="A20" s="174" t="s">
        <v>57</v>
      </c>
      <c r="B20" s="174">
        <f>ROUND(VALUE(SUBSTITUTE(実質収支比率等に係る経年分析!F$47,"▲","-")),2)</f>
        <v>73.44</v>
      </c>
      <c r="C20" s="174">
        <f>ROUND(VALUE(SUBSTITUTE(実質収支比率等に係る経年分析!G$47,"▲","-")),2)</f>
        <v>74.38</v>
      </c>
      <c r="D20" s="174">
        <f>ROUND(VALUE(SUBSTITUTE(実質収支比率等に係る経年分析!H$47,"▲","-")),2)</f>
        <v>54.91</v>
      </c>
      <c r="E20" s="174">
        <f>ROUND(VALUE(SUBSTITUTE(実質収支比率等に係る経年分析!I$47,"▲","-")),2)</f>
        <v>57.57</v>
      </c>
      <c r="F20" s="174">
        <f>ROUND(VALUE(SUBSTITUTE(実質収支比率等に係る経年分析!J$47,"▲","-")),2)</f>
        <v>59.54</v>
      </c>
    </row>
    <row r="21" spans="1:11" x14ac:dyDescent="0.2">
      <c r="A21" s="174" t="s">
        <v>58</v>
      </c>
      <c r="B21" s="174">
        <f>IF(ISNUMBER(VALUE(SUBSTITUTE(実質収支比率等に係る経年分析!F$49,"▲","-"))),ROUND(VALUE(SUBSTITUTE(実質収支比率等に係る経年分析!F$49,"▲","-")),2),NA())</f>
        <v>-5.22</v>
      </c>
      <c r="C21" s="174">
        <f>IF(ISNUMBER(VALUE(SUBSTITUTE(実質収支比率等に係る経年分析!G$49,"▲","-"))),ROUND(VALUE(SUBSTITUTE(実質収支比率等に係る経年分析!G$49,"▲","-")),2),NA())</f>
        <v>-6.34</v>
      </c>
      <c r="D21" s="174">
        <f>IF(ISNUMBER(VALUE(SUBSTITUTE(実質収支比率等に係る経年分析!H$49,"▲","-"))),ROUND(VALUE(SUBSTITUTE(実質収支比率等に係る経年分析!H$49,"▲","-")),2),NA())</f>
        <v>-10.59</v>
      </c>
      <c r="E21" s="174">
        <f>IF(ISNUMBER(VALUE(SUBSTITUTE(実質収支比率等に係る経年分析!I$49,"▲","-"))),ROUND(VALUE(SUBSTITUTE(実質収支比率等に係る経年分析!I$49,"▲","-")),2),NA())</f>
        <v>-3.98</v>
      </c>
      <c r="F21" s="174">
        <f>IF(ISNUMBER(VALUE(SUBSTITUTE(実質収支比率等に係る経年分析!J$49,"▲","-"))),ROUND(VALUE(SUBSTITUTE(実質収支比率等に係る経年分析!J$49,"▲","-")),2),NA())</f>
        <v>-2.52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国民健康保険特別会計（直診勘定）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奨学会特別会計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2">
      <c r="A31" s="175" t="str">
        <f>IF(連結実質赤字比率に係る赤字・黒字の構成分析!C$39="",NA(),連結実質赤字比率に係る赤字・黒字の構成分析!C$39)</f>
        <v>介護保険特別会計（事業勘定）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2.72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0.82</v>
      </c>
    </row>
    <row r="32" spans="1:11" x14ac:dyDescent="0.2">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12.68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5.88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4.4800000000000004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4.9800000000000004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6.07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7.04</v>
      </c>
    </row>
    <row r="36" spans="1:16" x14ac:dyDescent="0.2">
      <c r="A36" s="175" t="str">
        <f>IF(連結実質赤字比率に係る赤字・黒字の構成分析!C$34="",NA(),連結実質赤字比率に係る赤字・黒字の構成分析!C$34)</f>
        <v>国民健康保険病院事業会計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1759</v>
      </c>
      <c r="E42" s="176"/>
      <c r="F42" s="176"/>
      <c r="G42" s="176">
        <f>'実質公債費比率（分子）の構造'!L$52</f>
        <v>1746</v>
      </c>
      <c r="H42" s="176"/>
      <c r="I42" s="176"/>
      <c r="J42" s="176">
        <f>'実質公債費比率（分子）の構造'!M$52</f>
        <v>1807</v>
      </c>
      <c r="K42" s="176"/>
      <c r="L42" s="176"/>
      <c r="M42" s="176">
        <f>'実質公債費比率（分子）の構造'!N$52</f>
        <v>1819</v>
      </c>
      <c r="N42" s="176"/>
      <c r="O42" s="176"/>
      <c r="P42" s="176">
        <f>'実質公債費比率（分子）の構造'!O$52</f>
        <v>1813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3</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56</v>
      </c>
      <c r="C45" s="176"/>
      <c r="D45" s="176"/>
      <c r="E45" s="176">
        <f>'実質公債費比率（分子）の構造'!L$49</f>
        <v>88</v>
      </c>
      <c r="F45" s="176"/>
      <c r="G45" s="176"/>
      <c r="H45" s="176">
        <f>'実質公債費比率（分子）の構造'!M$49</f>
        <v>99</v>
      </c>
      <c r="I45" s="176"/>
      <c r="J45" s="176"/>
      <c r="K45" s="176">
        <f>'実質公債費比率（分子）の構造'!N$49</f>
        <v>97</v>
      </c>
      <c r="L45" s="176"/>
      <c r="M45" s="176"/>
      <c r="N45" s="176">
        <f>'実質公債費比率（分子）の構造'!O$49</f>
        <v>98</v>
      </c>
      <c r="O45" s="176"/>
      <c r="P45" s="176"/>
    </row>
    <row r="46" spans="1:16" x14ac:dyDescent="0.2">
      <c r="A46" s="176" t="s">
        <v>69</v>
      </c>
      <c r="B46" s="176">
        <f>'実質公債費比率（分子）の構造'!K$48</f>
        <v>595</v>
      </c>
      <c r="C46" s="176"/>
      <c r="D46" s="176"/>
      <c r="E46" s="176">
        <f>'実質公債費比率（分子）の構造'!L$48</f>
        <v>593</v>
      </c>
      <c r="F46" s="176"/>
      <c r="G46" s="176"/>
      <c r="H46" s="176">
        <f>'実質公債費比率（分子）の構造'!M$48</f>
        <v>578</v>
      </c>
      <c r="I46" s="176"/>
      <c r="J46" s="176"/>
      <c r="K46" s="176">
        <f>'実質公債費比率（分子）の構造'!N$48</f>
        <v>598</v>
      </c>
      <c r="L46" s="176"/>
      <c r="M46" s="176"/>
      <c r="N46" s="176">
        <f>'実質公債費比率（分子）の構造'!O$48</f>
        <v>638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1705</v>
      </c>
      <c r="C49" s="176"/>
      <c r="D49" s="176"/>
      <c r="E49" s="176">
        <f>'実質公債費比率（分子）の構造'!L$45</f>
        <v>1662</v>
      </c>
      <c r="F49" s="176"/>
      <c r="G49" s="176"/>
      <c r="H49" s="176">
        <f>'実質公債費比率（分子）の構造'!M$45</f>
        <v>1757</v>
      </c>
      <c r="I49" s="176"/>
      <c r="J49" s="176"/>
      <c r="K49" s="176">
        <f>'実質公債費比率（分子）の構造'!N$45</f>
        <v>1785</v>
      </c>
      <c r="L49" s="176"/>
      <c r="M49" s="176"/>
      <c r="N49" s="176">
        <f>'実質公債費比率（分子）の構造'!O$45</f>
        <v>1775</v>
      </c>
      <c r="O49" s="176"/>
      <c r="P49" s="176"/>
    </row>
    <row r="50" spans="1:16" x14ac:dyDescent="0.2">
      <c r="A50" s="176" t="s">
        <v>73</v>
      </c>
      <c r="B50" s="176" t="e">
        <f>NA()</f>
        <v>#N/A</v>
      </c>
      <c r="C50" s="176">
        <f>IF(ISNUMBER('実質公債費比率（分子）の構造'!K$53),'実質公債費比率（分子）の構造'!K$53,NA())</f>
        <v>598</v>
      </c>
      <c r="D50" s="176" t="e">
        <f>NA()</f>
        <v>#N/A</v>
      </c>
      <c r="E50" s="176" t="e">
        <f>NA()</f>
        <v>#N/A</v>
      </c>
      <c r="F50" s="176">
        <f>IF(ISNUMBER('実質公債費比率（分子）の構造'!L$53),'実質公債費比率（分子）の構造'!L$53,NA())</f>
        <v>600</v>
      </c>
      <c r="G50" s="176" t="e">
        <f>NA()</f>
        <v>#N/A</v>
      </c>
      <c r="H50" s="176" t="e">
        <f>NA()</f>
        <v>#N/A</v>
      </c>
      <c r="I50" s="176">
        <f>IF(ISNUMBER('実質公債費比率（分子）の構造'!M$53),'実質公債費比率（分子）の構造'!M$53,NA())</f>
        <v>631</v>
      </c>
      <c r="J50" s="176" t="e">
        <f>NA()</f>
        <v>#N/A</v>
      </c>
      <c r="K50" s="176" t="e">
        <f>NA()</f>
        <v>#N/A</v>
      </c>
      <c r="L50" s="176">
        <f>IF(ISNUMBER('実質公債費比率（分子）の構造'!N$53),'実質公債費比率（分子）の構造'!N$53,NA())</f>
        <v>664</v>
      </c>
      <c r="M50" s="176" t="e">
        <f>NA()</f>
        <v>#N/A</v>
      </c>
      <c r="N50" s="176" t="e">
        <f>NA()</f>
        <v>#N/A</v>
      </c>
      <c r="O50" s="176">
        <f>IF(ISNUMBER('実質公債費比率（分子）の構造'!O$53),'実質公債費比率（分子）の構造'!O$53,NA())</f>
        <v>701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14568</v>
      </c>
      <c r="E56" s="175"/>
      <c r="F56" s="175"/>
      <c r="G56" s="175">
        <f>'将来負担比率（分子）の構造'!J$52</f>
        <v>13487</v>
      </c>
      <c r="H56" s="175"/>
      <c r="I56" s="175"/>
      <c r="J56" s="175">
        <f>'将来負担比率（分子）の構造'!K$52</f>
        <v>13065</v>
      </c>
      <c r="K56" s="175"/>
      <c r="L56" s="175"/>
      <c r="M56" s="175">
        <f>'将来負担比率（分子）の構造'!L$52</f>
        <v>13395</v>
      </c>
      <c r="N56" s="175"/>
      <c r="O56" s="175"/>
      <c r="P56" s="175">
        <f>'将来負担比率（分子）の構造'!M$52</f>
        <v>11309</v>
      </c>
    </row>
    <row r="57" spans="1:16" x14ac:dyDescent="0.2">
      <c r="A57" s="175" t="s">
        <v>44</v>
      </c>
      <c r="B57" s="175"/>
      <c r="C57" s="175"/>
      <c r="D57" s="175">
        <f>'将来負担比率（分子）の構造'!I$51</f>
        <v>400</v>
      </c>
      <c r="E57" s="175"/>
      <c r="F57" s="175"/>
      <c r="G57" s="175">
        <f>'将来負担比率（分子）の構造'!J$51</f>
        <v>344</v>
      </c>
      <c r="H57" s="175"/>
      <c r="I57" s="175"/>
      <c r="J57" s="175">
        <f>'将来負担比率（分子）の構造'!K$51</f>
        <v>294</v>
      </c>
      <c r="K57" s="175"/>
      <c r="L57" s="175"/>
      <c r="M57" s="175">
        <f>'将来負担比率（分子）の構造'!L$51</f>
        <v>251</v>
      </c>
      <c r="N57" s="175"/>
      <c r="O57" s="175"/>
      <c r="P57" s="175">
        <f>'将来負担比率（分子）の構造'!M$51</f>
        <v>214</v>
      </c>
    </row>
    <row r="58" spans="1:16" x14ac:dyDescent="0.2">
      <c r="A58" s="175" t="s">
        <v>43</v>
      </c>
      <c r="B58" s="175"/>
      <c r="C58" s="175"/>
      <c r="D58" s="175">
        <f>'将来負担比率（分子）の構造'!I$50</f>
        <v>8716</v>
      </c>
      <c r="E58" s="175"/>
      <c r="F58" s="175"/>
      <c r="G58" s="175">
        <f>'将来負担比率（分子）の構造'!J$50</f>
        <v>8533</v>
      </c>
      <c r="H58" s="175"/>
      <c r="I58" s="175"/>
      <c r="J58" s="175">
        <f>'将来負担比率（分子）の構造'!K$50</f>
        <v>7570</v>
      </c>
      <c r="K58" s="175"/>
      <c r="L58" s="175"/>
      <c r="M58" s="175">
        <f>'将来負担比率（分子）の構造'!L$50</f>
        <v>7877</v>
      </c>
      <c r="N58" s="175"/>
      <c r="O58" s="175"/>
      <c r="P58" s="175">
        <f>'将来負担比率（分子）の構造'!M$50</f>
        <v>7952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1199</v>
      </c>
      <c r="C62" s="175"/>
      <c r="D62" s="175"/>
      <c r="E62" s="175">
        <f>'将来負担比率（分子）の構造'!J$45</f>
        <v>998</v>
      </c>
      <c r="F62" s="175"/>
      <c r="G62" s="175"/>
      <c r="H62" s="175">
        <f>'将来負担比率（分子）の構造'!K$45</f>
        <v>968</v>
      </c>
      <c r="I62" s="175"/>
      <c r="J62" s="175"/>
      <c r="K62" s="175">
        <f>'将来負担比率（分子）の構造'!L$45</f>
        <v>931</v>
      </c>
      <c r="L62" s="175"/>
      <c r="M62" s="175"/>
      <c r="N62" s="175">
        <f>'将来負担比率（分子）の構造'!M$45</f>
        <v>914</v>
      </c>
      <c r="O62" s="175"/>
      <c r="P62" s="175"/>
    </row>
    <row r="63" spans="1:16" x14ac:dyDescent="0.2">
      <c r="A63" s="175" t="s">
        <v>36</v>
      </c>
      <c r="B63" s="175">
        <f>'将来負担比率（分子）の構造'!I$44</f>
        <v>1134</v>
      </c>
      <c r="C63" s="175"/>
      <c r="D63" s="175"/>
      <c r="E63" s="175">
        <f>'将来負担比率（分子）の構造'!J$44</f>
        <v>1060</v>
      </c>
      <c r="F63" s="175"/>
      <c r="G63" s="175"/>
      <c r="H63" s="175">
        <f>'将来負担比率（分子）の構造'!K$44</f>
        <v>977</v>
      </c>
      <c r="I63" s="175"/>
      <c r="J63" s="175"/>
      <c r="K63" s="175">
        <f>'将来負担比率（分子）の構造'!L$44</f>
        <v>915</v>
      </c>
      <c r="L63" s="175"/>
      <c r="M63" s="175"/>
      <c r="N63" s="175">
        <f>'将来負担比率（分子）の構造'!M$44</f>
        <v>809</v>
      </c>
      <c r="O63" s="175"/>
      <c r="P63" s="175"/>
    </row>
    <row r="64" spans="1:16" x14ac:dyDescent="0.2">
      <c r="A64" s="175" t="s">
        <v>35</v>
      </c>
      <c r="B64" s="175">
        <f>'将来負担比率（分子）の構造'!I$43</f>
        <v>8422</v>
      </c>
      <c r="C64" s="175"/>
      <c r="D64" s="175"/>
      <c r="E64" s="175">
        <f>'将来負担比率（分子）の構造'!J$43</f>
        <v>8301</v>
      </c>
      <c r="F64" s="175"/>
      <c r="G64" s="175"/>
      <c r="H64" s="175">
        <f>'将来負担比率（分子）の構造'!K$43</f>
        <v>7165</v>
      </c>
      <c r="I64" s="175"/>
      <c r="J64" s="175"/>
      <c r="K64" s="175">
        <f>'将来負担比率（分子）の構造'!L$43</f>
        <v>7230</v>
      </c>
      <c r="L64" s="175"/>
      <c r="M64" s="175"/>
      <c r="N64" s="175">
        <f>'将来負担比率（分子）の構造'!M$43</f>
        <v>6386</v>
      </c>
      <c r="O64" s="175"/>
      <c r="P64" s="175"/>
    </row>
    <row r="65" spans="1:16" x14ac:dyDescent="0.2">
      <c r="A65" s="175" t="s">
        <v>34</v>
      </c>
      <c r="B65" s="175">
        <f>'将来負担比率（分子）の構造'!I$42</f>
        <v>2672</v>
      </c>
      <c r="C65" s="175"/>
      <c r="D65" s="175"/>
      <c r="E65" s="175">
        <f>'将来負担比率（分子）の構造'!J$42</f>
        <v>2719</v>
      </c>
      <c r="F65" s="175"/>
      <c r="G65" s="175"/>
      <c r="H65" s="175">
        <f>'将来負担比率（分子）の構造'!K$42</f>
        <v>2364</v>
      </c>
      <c r="I65" s="175"/>
      <c r="J65" s="175"/>
      <c r="K65" s="175">
        <f>'将来負担比率（分子）の構造'!L$42</f>
        <v>2443</v>
      </c>
      <c r="L65" s="175"/>
      <c r="M65" s="175"/>
      <c r="N65" s="175">
        <f>'将来負担比率（分子）の構造'!M$42</f>
        <v>2267</v>
      </c>
      <c r="O65" s="175"/>
      <c r="P65" s="175"/>
    </row>
    <row r="66" spans="1:16" x14ac:dyDescent="0.2">
      <c r="A66" s="175" t="s">
        <v>33</v>
      </c>
      <c r="B66" s="175">
        <f>'将来負担比率（分子）の構造'!I$41</f>
        <v>14195</v>
      </c>
      <c r="C66" s="175"/>
      <c r="D66" s="175"/>
      <c r="E66" s="175">
        <f>'将来負担比率（分子）の構造'!J$41</f>
        <v>13484</v>
      </c>
      <c r="F66" s="175"/>
      <c r="G66" s="175"/>
      <c r="H66" s="175">
        <f>'将来負担比率（分子）の構造'!K$41</f>
        <v>12620</v>
      </c>
      <c r="I66" s="175"/>
      <c r="J66" s="175"/>
      <c r="K66" s="175">
        <f>'将来負担比率（分子）の構造'!L$41</f>
        <v>11761</v>
      </c>
      <c r="L66" s="175"/>
      <c r="M66" s="175"/>
      <c r="N66" s="175">
        <f>'将来負担比率（分子）の構造'!M$41</f>
        <v>10783</v>
      </c>
      <c r="O66" s="175"/>
      <c r="P66" s="175"/>
    </row>
    <row r="67" spans="1:16" x14ac:dyDescent="0.2">
      <c r="A67" s="175" t="s">
        <v>77</v>
      </c>
      <c r="B67" s="175" t="e">
        <f>NA()</f>
        <v>#N/A</v>
      </c>
      <c r="C67" s="175">
        <f>IF(ISNUMBER('将来負担比率（分子）の構造'!I$53), IF('将来負担比率（分子）の構造'!I$53 &lt; 0, 0, '将来負担比率（分子）の構造'!I$53), NA())</f>
        <v>3938</v>
      </c>
      <c r="D67" s="175" t="e">
        <f>NA()</f>
        <v>#N/A</v>
      </c>
      <c r="E67" s="175" t="e">
        <f>NA()</f>
        <v>#N/A</v>
      </c>
      <c r="F67" s="175">
        <f>IF(ISNUMBER('将来負担比率（分子）の構造'!J$53), IF('将来負担比率（分子）の構造'!J$53 &lt; 0, 0, '将来負担比率（分子）の構造'!J$53), NA())</f>
        <v>4197</v>
      </c>
      <c r="G67" s="175" t="e">
        <f>NA()</f>
        <v>#N/A</v>
      </c>
      <c r="H67" s="175" t="e">
        <f>NA()</f>
        <v>#N/A</v>
      </c>
      <c r="I67" s="175">
        <f>IF(ISNUMBER('将来負担比率（分子）の構造'!K$53), IF('将来負担比率（分子）の構造'!K$53 &lt; 0, 0, '将来負担比率（分子）の構造'!K$53), NA())</f>
        <v>3165</v>
      </c>
      <c r="J67" s="175" t="e">
        <f>NA()</f>
        <v>#N/A</v>
      </c>
      <c r="K67" s="175" t="e">
        <f>NA()</f>
        <v>#N/A</v>
      </c>
      <c r="L67" s="175">
        <f>IF(ISNUMBER('将来負担比率（分子）の構造'!L$53), IF('将来負担比率（分子）の構造'!L$53 &lt; 0, 0, '将来負担比率（分子）の構造'!L$53), NA())</f>
        <v>1758</v>
      </c>
      <c r="M67" s="175" t="e">
        <f>NA()</f>
        <v>#N/A</v>
      </c>
      <c r="N67" s="175" t="e">
        <f>NA()</f>
        <v>#N/A</v>
      </c>
      <c r="O67" s="175">
        <f>IF(ISNUMBER('将来負担比率（分子）の構造'!M$53), IF('将来負担比率（分子）の構造'!M$53 &lt; 0, 0, '将来負担比率（分子）の構造'!M$53), NA())</f>
        <v>1683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3963</v>
      </c>
      <c r="C72" s="179">
        <f>基金残高に係る経年分析!G55</f>
        <v>4332</v>
      </c>
      <c r="D72" s="179">
        <f>基金残高に係る経年分析!H55</f>
        <v>4403</v>
      </c>
    </row>
    <row r="73" spans="1:16" x14ac:dyDescent="0.2">
      <c r="A73" s="178" t="s">
        <v>80</v>
      </c>
      <c r="B73" s="179">
        <f>基金残高に係る経年分析!F56</f>
        <v>1189</v>
      </c>
      <c r="C73" s="179">
        <f>基金残高に係る経年分析!G56</f>
        <v>1092</v>
      </c>
      <c r="D73" s="179">
        <f>基金残高に係る経年分析!H56</f>
        <v>1129</v>
      </c>
    </row>
    <row r="74" spans="1:16" x14ac:dyDescent="0.2">
      <c r="A74" s="178" t="s">
        <v>81</v>
      </c>
      <c r="B74" s="179">
        <f>基金残高に係る経年分析!F57</f>
        <v>3664</v>
      </c>
      <c r="C74" s="179">
        <f>基金残高に係る経年分析!G57</f>
        <v>3470</v>
      </c>
      <c r="D74" s="179">
        <f>基金残高に係る経年分析!H57</f>
        <v>3218</v>
      </c>
    </row>
  </sheetData>
  <sheetProtection algorithmName="SHA-512" hashValue="C5XYrV8IhmljGuN6taTSc2Wkz+PSX9sQ2PJwZpq+6g8EbZE0SLxv2haR0ftflnp+5/vElyRAW70R8nQeH96CCg==" saltValue="7wS4q8+W5738ZRoeGVqz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AF73" sqref="AF73:AJ73"/>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2025502</v>
      </c>
      <c r="S5" s="613"/>
      <c r="T5" s="613"/>
      <c r="U5" s="613"/>
      <c r="V5" s="613"/>
      <c r="W5" s="613"/>
      <c r="X5" s="613"/>
      <c r="Y5" s="614"/>
      <c r="Z5" s="615">
        <v>16.100000000000001</v>
      </c>
      <c r="AA5" s="615"/>
      <c r="AB5" s="615"/>
      <c r="AC5" s="615"/>
      <c r="AD5" s="616">
        <v>2025502</v>
      </c>
      <c r="AE5" s="616"/>
      <c r="AF5" s="616"/>
      <c r="AG5" s="616"/>
      <c r="AH5" s="616"/>
      <c r="AI5" s="616"/>
      <c r="AJ5" s="616"/>
      <c r="AK5" s="616"/>
      <c r="AL5" s="617">
        <v>27.2</v>
      </c>
      <c r="AM5" s="618"/>
      <c r="AN5" s="618"/>
      <c r="AO5" s="619"/>
      <c r="AP5" s="609" t="s">
        <v>229</v>
      </c>
      <c r="AQ5" s="610"/>
      <c r="AR5" s="610"/>
      <c r="AS5" s="610"/>
      <c r="AT5" s="610"/>
      <c r="AU5" s="610"/>
      <c r="AV5" s="610"/>
      <c r="AW5" s="610"/>
      <c r="AX5" s="610"/>
      <c r="AY5" s="610"/>
      <c r="AZ5" s="610"/>
      <c r="BA5" s="610"/>
      <c r="BB5" s="610"/>
      <c r="BC5" s="610"/>
      <c r="BD5" s="610"/>
      <c r="BE5" s="610"/>
      <c r="BF5" s="611"/>
      <c r="BG5" s="623">
        <v>2023674</v>
      </c>
      <c r="BH5" s="624"/>
      <c r="BI5" s="624"/>
      <c r="BJ5" s="624"/>
      <c r="BK5" s="624"/>
      <c r="BL5" s="624"/>
      <c r="BM5" s="624"/>
      <c r="BN5" s="625"/>
      <c r="BO5" s="626">
        <v>99.9</v>
      </c>
      <c r="BP5" s="626"/>
      <c r="BQ5" s="626"/>
      <c r="BR5" s="626"/>
      <c r="BS5" s="627">
        <v>33102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186795</v>
      </c>
      <c r="S6" s="624"/>
      <c r="T6" s="624"/>
      <c r="U6" s="624"/>
      <c r="V6" s="624"/>
      <c r="W6" s="624"/>
      <c r="X6" s="624"/>
      <c r="Y6" s="625"/>
      <c r="Z6" s="626">
        <v>1.5</v>
      </c>
      <c r="AA6" s="626"/>
      <c r="AB6" s="626"/>
      <c r="AC6" s="626"/>
      <c r="AD6" s="627">
        <v>186795</v>
      </c>
      <c r="AE6" s="627"/>
      <c r="AF6" s="627"/>
      <c r="AG6" s="627"/>
      <c r="AH6" s="627"/>
      <c r="AI6" s="627"/>
      <c r="AJ6" s="627"/>
      <c r="AK6" s="627"/>
      <c r="AL6" s="628">
        <v>2.5</v>
      </c>
      <c r="AM6" s="629"/>
      <c r="AN6" s="629"/>
      <c r="AO6" s="630"/>
      <c r="AP6" s="620" t="s">
        <v>234</v>
      </c>
      <c r="AQ6" s="621"/>
      <c r="AR6" s="621"/>
      <c r="AS6" s="621"/>
      <c r="AT6" s="621"/>
      <c r="AU6" s="621"/>
      <c r="AV6" s="621"/>
      <c r="AW6" s="621"/>
      <c r="AX6" s="621"/>
      <c r="AY6" s="621"/>
      <c r="AZ6" s="621"/>
      <c r="BA6" s="621"/>
      <c r="BB6" s="621"/>
      <c r="BC6" s="621"/>
      <c r="BD6" s="621"/>
      <c r="BE6" s="621"/>
      <c r="BF6" s="622"/>
      <c r="BG6" s="623">
        <v>2023674</v>
      </c>
      <c r="BH6" s="624"/>
      <c r="BI6" s="624"/>
      <c r="BJ6" s="624"/>
      <c r="BK6" s="624"/>
      <c r="BL6" s="624"/>
      <c r="BM6" s="624"/>
      <c r="BN6" s="625"/>
      <c r="BO6" s="626">
        <v>99.9</v>
      </c>
      <c r="BP6" s="626"/>
      <c r="BQ6" s="626"/>
      <c r="BR6" s="626"/>
      <c r="BS6" s="627">
        <v>33102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98546</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98546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596</v>
      </c>
      <c r="S7" s="624"/>
      <c r="T7" s="624"/>
      <c r="U7" s="624"/>
      <c r="V7" s="624"/>
      <c r="W7" s="624"/>
      <c r="X7" s="624"/>
      <c r="Y7" s="625"/>
      <c r="Z7" s="626">
        <v>0</v>
      </c>
      <c r="AA7" s="626"/>
      <c r="AB7" s="626"/>
      <c r="AC7" s="626"/>
      <c r="AD7" s="627">
        <v>596</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698474</v>
      </c>
      <c r="BH7" s="624"/>
      <c r="BI7" s="624"/>
      <c r="BJ7" s="624"/>
      <c r="BK7" s="624"/>
      <c r="BL7" s="624"/>
      <c r="BM7" s="624"/>
      <c r="BN7" s="625"/>
      <c r="BO7" s="626">
        <v>34.5</v>
      </c>
      <c r="BP7" s="626"/>
      <c r="BQ7" s="626"/>
      <c r="BR7" s="626"/>
      <c r="BS7" s="627">
        <v>33102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1644625</v>
      </c>
      <c r="CS7" s="624"/>
      <c r="CT7" s="624"/>
      <c r="CU7" s="624"/>
      <c r="CV7" s="624"/>
      <c r="CW7" s="624"/>
      <c r="CX7" s="624"/>
      <c r="CY7" s="625"/>
      <c r="CZ7" s="626">
        <v>13.7</v>
      </c>
      <c r="DA7" s="626"/>
      <c r="DB7" s="626"/>
      <c r="DC7" s="626"/>
      <c r="DD7" s="632">
        <v>43349</v>
      </c>
      <c r="DE7" s="624"/>
      <c r="DF7" s="624"/>
      <c r="DG7" s="624"/>
      <c r="DH7" s="624"/>
      <c r="DI7" s="624"/>
      <c r="DJ7" s="624"/>
      <c r="DK7" s="624"/>
      <c r="DL7" s="624"/>
      <c r="DM7" s="624"/>
      <c r="DN7" s="624"/>
      <c r="DO7" s="624"/>
      <c r="DP7" s="625"/>
      <c r="DQ7" s="632">
        <v>1251193</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10932</v>
      </c>
      <c r="S8" s="624"/>
      <c r="T8" s="624"/>
      <c r="U8" s="624"/>
      <c r="V8" s="624"/>
      <c r="W8" s="624"/>
      <c r="X8" s="624"/>
      <c r="Y8" s="625"/>
      <c r="Z8" s="626">
        <v>0.1</v>
      </c>
      <c r="AA8" s="626"/>
      <c r="AB8" s="626"/>
      <c r="AC8" s="626"/>
      <c r="AD8" s="627">
        <v>10932</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21225</v>
      </c>
      <c r="BH8" s="624"/>
      <c r="BI8" s="624"/>
      <c r="BJ8" s="624"/>
      <c r="BK8" s="624"/>
      <c r="BL8" s="624"/>
      <c r="BM8" s="624"/>
      <c r="BN8" s="625"/>
      <c r="BO8" s="626">
        <v>1</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2651966</v>
      </c>
      <c r="CS8" s="624"/>
      <c r="CT8" s="624"/>
      <c r="CU8" s="624"/>
      <c r="CV8" s="624"/>
      <c r="CW8" s="624"/>
      <c r="CX8" s="624"/>
      <c r="CY8" s="625"/>
      <c r="CZ8" s="626">
        <v>22.1</v>
      </c>
      <c r="DA8" s="626"/>
      <c r="DB8" s="626"/>
      <c r="DC8" s="626"/>
      <c r="DD8" s="632">
        <v>42562</v>
      </c>
      <c r="DE8" s="624"/>
      <c r="DF8" s="624"/>
      <c r="DG8" s="624"/>
      <c r="DH8" s="624"/>
      <c r="DI8" s="624"/>
      <c r="DJ8" s="624"/>
      <c r="DK8" s="624"/>
      <c r="DL8" s="624"/>
      <c r="DM8" s="624"/>
      <c r="DN8" s="624"/>
      <c r="DO8" s="624"/>
      <c r="DP8" s="625"/>
      <c r="DQ8" s="632">
        <v>1683996</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7290</v>
      </c>
      <c r="S9" s="624"/>
      <c r="T9" s="624"/>
      <c r="U9" s="624"/>
      <c r="V9" s="624"/>
      <c r="W9" s="624"/>
      <c r="X9" s="624"/>
      <c r="Y9" s="625"/>
      <c r="Z9" s="626">
        <v>0.1</v>
      </c>
      <c r="AA9" s="626"/>
      <c r="AB9" s="626"/>
      <c r="AC9" s="626"/>
      <c r="AD9" s="627">
        <v>7290</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521636</v>
      </c>
      <c r="BH9" s="624"/>
      <c r="BI9" s="624"/>
      <c r="BJ9" s="624"/>
      <c r="BK9" s="624"/>
      <c r="BL9" s="624"/>
      <c r="BM9" s="624"/>
      <c r="BN9" s="625"/>
      <c r="BO9" s="626">
        <v>25.8</v>
      </c>
      <c r="BP9" s="626"/>
      <c r="BQ9" s="626"/>
      <c r="BR9" s="626"/>
      <c r="BS9" s="627" t="s">
        <v>130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894126</v>
      </c>
      <c r="CS9" s="624"/>
      <c r="CT9" s="624"/>
      <c r="CU9" s="624"/>
      <c r="CV9" s="624"/>
      <c r="CW9" s="624"/>
      <c r="CX9" s="624"/>
      <c r="CY9" s="625"/>
      <c r="CZ9" s="626">
        <v>7.4</v>
      </c>
      <c r="DA9" s="626"/>
      <c r="DB9" s="626"/>
      <c r="DC9" s="626"/>
      <c r="DD9" s="632">
        <v>17746</v>
      </c>
      <c r="DE9" s="624"/>
      <c r="DF9" s="624"/>
      <c r="DG9" s="624"/>
      <c r="DH9" s="624"/>
      <c r="DI9" s="624"/>
      <c r="DJ9" s="624"/>
      <c r="DK9" s="624"/>
      <c r="DL9" s="624"/>
      <c r="DM9" s="624"/>
      <c r="DN9" s="624"/>
      <c r="DO9" s="624"/>
      <c r="DP9" s="625"/>
      <c r="DQ9" s="632">
        <v>762669</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39735</v>
      </c>
      <c r="BH10" s="624"/>
      <c r="BI10" s="624"/>
      <c r="BJ10" s="624"/>
      <c r="BK10" s="624"/>
      <c r="BL10" s="624"/>
      <c r="BM10" s="624"/>
      <c r="BN10" s="625"/>
      <c r="BO10" s="626">
        <v>2</v>
      </c>
      <c r="BP10" s="626"/>
      <c r="BQ10" s="626"/>
      <c r="BR10" s="626"/>
      <c r="BS10" s="627" t="s">
        <v>241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11500</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t="s">
        <v>241</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308355</v>
      </c>
      <c r="S11" s="624"/>
      <c r="T11" s="624"/>
      <c r="U11" s="624"/>
      <c r="V11" s="624"/>
      <c r="W11" s="624"/>
      <c r="X11" s="624"/>
      <c r="Y11" s="625"/>
      <c r="Z11" s="628">
        <v>2.4</v>
      </c>
      <c r="AA11" s="629"/>
      <c r="AB11" s="629"/>
      <c r="AC11" s="635"/>
      <c r="AD11" s="632">
        <v>308355</v>
      </c>
      <c r="AE11" s="624"/>
      <c r="AF11" s="624"/>
      <c r="AG11" s="624"/>
      <c r="AH11" s="624"/>
      <c r="AI11" s="624"/>
      <c r="AJ11" s="624"/>
      <c r="AK11" s="625"/>
      <c r="AL11" s="628">
        <v>4.0999999999999996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115878</v>
      </c>
      <c r="BH11" s="624"/>
      <c r="BI11" s="624"/>
      <c r="BJ11" s="624"/>
      <c r="BK11" s="624"/>
      <c r="BL11" s="624"/>
      <c r="BM11" s="624"/>
      <c r="BN11" s="625"/>
      <c r="BO11" s="626">
        <v>5.7</v>
      </c>
      <c r="BP11" s="626"/>
      <c r="BQ11" s="626"/>
      <c r="BR11" s="626"/>
      <c r="BS11" s="627">
        <v>33102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988927</v>
      </c>
      <c r="CS11" s="624"/>
      <c r="CT11" s="624"/>
      <c r="CU11" s="624"/>
      <c r="CV11" s="624"/>
      <c r="CW11" s="624"/>
      <c r="CX11" s="624"/>
      <c r="CY11" s="625"/>
      <c r="CZ11" s="626">
        <v>8.1999999999999993</v>
      </c>
      <c r="DA11" s="626"/>
      <c r="DB11" s="626"/>
      <c r="DC11" s="626"/>
      <c r="DD11" s="632">
        <v>413124</v>
      </c>
      <c r="DE11" s="624"/>
      <c r="DF11" s="624"/>
      <c r="DG11" s="624"/>
      <c r="DH11" s="624"/>
      <c r="DI11" s="624"/>
      <c r="DJ11" s="624"/>
      <c r="DK11" s="624"/>
      <c r="DL11" s="624"/>
      <c r="DM11" s="624"/>
      <c r="DN11" s="624"/>
      <c r="DO11" s="624"/>
      <c r="DP11" s="625"/>
      <c r="DQ11" s="632">
        <v>528496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5584</v>
      </c>
      <c r="S12" s="624"/>
      <c r="T12" s="624"/>
      <c r="U12" s="624"/>
      <c r="V12" s="624"/>
      <c r="W12" s="624"/>
      <c r="X12" s="624"/>
      <c r="Y12" s="625"/>
      <c r="Z12" s="626">
        <v>0</v>
      </c>
      <c r="AA12" s="626"/>
      <c r="AB12" s="626"/>
      <c r="AC12" s="626"/>
      <c r="AD12" s="627">
        <v>5584</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1171594</v>
      </c>
      <c r="BH12" s="624"/>
      <c r="BI12" s="624"/>
      <c r="BJ12" s="624"/>
      <c r="BK12" s="624"/>
      <c r="BL12" s="624"/>
      <c r="BM12" s="624"/>
      <c r="BN12" s="625"/>
      <c r="BO12" s="626">
        <v>57.8</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424353</v>
      </c>
      <c r="CS12" s="624"/>
      <c r="CT12" s="624"/>
      <c r="CU12" s="624"/>
      <c r="CV12" s="624"/>
      <c r="CW12" s="624"/>
      <c r="CX12" s="624"/>
      <c r="CY12" s="625"/>
      <c r="CZ12" s="626">
        <v>3.5</v>
      </c>
      <c r="DA12" s="626"/>
      <c r="DB12" s="626"/>
      <c r="DC12" s="626"/>
      <c r="DD12" s="632">
        <v>143030</v>
      </c>
      <c r="DE12" s="624"/>
      <c r="DF12" s="624"/>
      <c r="DG12" s="624"/>
      <c r="DH12" s="624"/>
      <c r="DI12" s="624"/>
      <c r="DJ12" s="624"/>
      <c r="DK12" s="624"/>
      <c r="DL12" s="624"/>
      <c r="DM12" s="624"/>
      <c r="DN12" s="624"/>
      <c r="DO12" s="624"/>
      <c r="DP12" s="625"/>
      <c r="DQ12" s="632">
        <v>360555</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241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868455</v>
      </c>
      <c r="BH13" s="624"/>
      <c r="BI13" s="624"/>
      <c r="BJ13" s="624"/>
      <c r="BK13" s="624"/>
      <c r="BL13" s="624"/>
      <c r="BM13" s="624"/>
      <c r="BN13" s="625"/>
      <c r="BO13" s="626">
        <v>42.9</v>
      </c>
      <c r="BP13" s="626"/>
      <c r="BQ13" s="626"/>
      <c r="BR13" s="626"/>
      <c r="BS13" s="627" t="s">
        <v>241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1380966</v>
      </c>
      <c r="CS13" s="624"/>
      <c r="CT13" s="624"/>
      <c r="CU13" s="624"/>
      <c r="CV13" s="624"/>
      <c r="CW13" s="624"/>
      <c r="CX13" s="624"/>
      <c r="CY13" s="625"/>
      <c r="CZ13" s="626">
        <v>11.5</v>
      </c>
      <c r="DA13" s="626"/>
      <c r="DB13" s="626"/>
      <c r="DC13" s="626"/>
      <c r="DD13" s="632">
        <v>316405</v>
      </c>
      <c r="DE13" s="624"/>
      <c r="DF13" s="624"/>
      <c r="DG13" s="624"/>
      <c r="DH13" s="624"/>
      <c r="DI13" s="624"/>
      <c r="DJ13" s="624"/>
      <c r="DK13" s="624"/>
      <c r="DL13" s="624"/>
      <c r="DM13" s="624"/>
      <c r="DN13" s="624"/>
      <c r="DO13" s="624"/>
      <c r="DP13" s="625"/>
      <c r="DQ13" s="632">
        <v>1106269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208</v>
      </c>
      <c r="S14" s="624"/>
      <c r="T14" s="624"/>
      <c r="U14" s="624"/>
      <c r="V14" s="624"/>
      <c r="W14" s="624"/>
      <c r="X14" s="624"/>
      <c r="Y14" s="625"/>
      <c r="Z14" s="626">
        <v>0</v>
      </c>
      <c r="AA14" s="626"/>
      <c r="AB14" s="626"/>
      <c r="AC14" s="626"/>
      <c r="AD14" s="627">
        <v>208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64100</v>
      </c>
      <c r="BH14" s="624"/>
      <c r="BI14" s="624"/>
      <c r="BJ14" s="624"/>
      <c r="BK14" s="624"/>
      <c r="BL14" s="624"/>
      <c r="BM14" s="624"/>
      <c r="BN14" s="625"/>
      <c r="BO14" s="626">
        <v>3.2</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271036</v>
      </c>
      <c r="CS14" s="624"/>
      <c r="CT14" s="624"/>
      <c r="CU14" s="624"/>
      <c r="CV14" s="624"/>
      <c r="CW14" s="624"/>
      <c r="CX14" s="624"/>
      <c r="CY14" s="625"/>
      <c r="CZ14" s="626">
        <v>2.2999999999999998</v>
      </c>
      <c r="DA14" s="626"/>
      <c r="DB14" s="626"/>
      <c r="DC14" s="626"/>
      <c r="DD14" s="632">
        <v>12710</v>
      </c>
      <c r="DE14" s="624"/>
      <c r="DF14" s="624"/>
      <c r="DG14" s="624"/>
      <c r="DH14" s="624"/>
      <c r="DI14" s="624"/>
      <c r="DJ14" s="624"/>
      <c r="DK14" s="624"/>
      <c r="DL14" s="624"/>
      <c r="DM14" s="624"/>
      <c r="DN14" s="624"/>
      <c r="DO14" s="624"/>
      <c r="DP14" s="625"/>
      <c r="DQ14" s="632">
        <v>257074</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89506</v>
      </c>
      <c r="BH15" s="624"/>
      <c r="BI15" s="624"/>
      <c r="BJ15" s="624"/>
      <c r="BK15" s="624"/>
      <c r="BL15" s="624"/>
      <c r="BM15" s="624"/>
      <c r="BN15" s="625"/>
      <c r="BO15" s="626">
        <v>4.4000000000000004</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1863633</v>
      </c>
      <c r="CS15" s="624"/>
      <c r="CT15" s="624"/>
      <c r="CU15" s="624"/>
      <c r="CV15" s="624"/>
      <c r="CW15" s="624"/>
      <c r="CX15" s="624"/>
      <c r="CY15" s="625"/>
      <c r="CZ15" s="626">
        <v>15.5</v>
      </c>
      <c r="DA15" s="626"/>
      <c r="DB15" s="626"/>
      <c r="DC15" s="626"/>
      <c r="DD15" s="632">
        <v>884996</v>
      </c>
      <c r="DE15" s="624"/>
      <c r="DF15" s="624"/>
      <c r="DG15" s="624"/>
      <c r="DH15" s="624"/>
      <c r="DI15" s="624"/>
      <c r="DJ15" s="624"/>
      <c r="DK15" s="624"/>
      <c r="DL15" s="624"/>
      <c r="DM15" s="624"/>
      <c r="DN15" s="624"/>
      <c r="DO15" s="624"/>
      <c r="DP15" s="625"/>
      <c r="DQ15" s="632">
        <v>1329236</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11431</v>
      </c>
      <c r="S16" s="624"/>
      <c r="T16" s="624"/>
      <c r="U16" s="624"/>
      <c r="V16" s="624"/>
      <c r="W16" s="624"/>
      <c r="X16" s="624"/>
      <c r="Y16" s="625"/>
      <c r="Z16" s="626">
        <v>0.1</v>
      </c>
      <c r="AA16" s="626"/>
      <c r="AB16" s="626"/>
      <c r="AC16" s="626"/>
      <c r="AD16" s="627">
        <v>11431</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18372</v>
      </c>
      <c r="CS16" s="624"/>
      <c r="CT16" s="624"/>
      <c r="CU16" s="624"/>
      <c r="CV16" s="624"/>
      <c r="CW16" s="624"/>
      <c r="CX16" s="624"/>
      <c r="CY16" s="625"/>
      <c r="CZ16" s="626">
        <v>0.2</v>
      </c>
      <c r="DA16" s="626"/>
      <c r="DB16" s="626"/>
      <c r="DC16" s="626"/>
      <c r="DD16" s="632" t="s">
        <v>241</v>
      </c>
      <c r="DE16" s="624"/>
      <c r="DF16" s="624"/>
      <c r="DG16" s="624"/>
      <c r="DH16" s="624"/>
      <c r="DI16" s="624"/>
      <c r="DJ16" s="624"/>
      <c r="DK16" s="624"/>
      <c r="DL16" s="624"/>
      <c r="DM16" s="624"/>
      <c r="DN16" s="624"/>
      <c r="DO16" s="624"/>
      <c r="DP16" s="625"/>
      <c r="DQ16" s="632">
        <v>12388</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31964</v>
      </c>
      <c r="S17" s="624"/>
      <c r="T17" s="624"/>
      <c r="U17" s="624"/>
      <c r="V17" s="624"/>
      <c r="W17" s="624"/>
      <c r="X17" s="624"/>
      <c r="Y17" s="625"/>
      <c r="Z17" s="626">
        <v>0.3</v>
      </c>
      <c r="AA17" s="626"/>
      <c r="AB17" s="626"/>
      <c r="AC17" s="626"/>
      <c r="AD17" s="627">
        <v>31964</v>
      </c>
      <c r="AE17" s="627"/>
      <c r="AF17" s="627"/>
      <c r="AG17" s="627"/>
      <c r="AH17" s="627"/>
      <c r="AI17" s="627"/>
      <c r="AJ17" s="627"/>
      <c r="AK17" s="627"/>
      <c r="AL17" s="628">
        <v>0.4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1774711</v>
      </c>
      <c r="CS17" s="624"/>
      <c r="CT17" s="624"/>
      <c r="CU17" s="624"/>
      <c r="CV17" s="624"/>
      <c r="CW17" s="624"/>
      <c r="CX17" s="624"/>
      <c r="CY17" s="625"/>
      <c r="CZ17" s="626">
        <v>14.8</v>
      </c>
      <c r="DA17" s="626"/>
      <c r="DB17" s="626"/>
      <c r="DC17" s="626"/>
      <c r="DD17" s="632" t="s">
        <v>130</v>
      </c>
      <c r="DE17" s="624"/>
      <c r="DF17" s="624"/>
      <c r="DG17" s="624"/>
      <c r="DH17" s="624"/>
      <c r="DI17" s="624"/>
      <c r="DJ17" s="624"/>
      <c r="DK17" s="624"/>
      <c r="DL17" s="624"/>
      <c r="DM17" s="624"/>
      <c r="DN17" s="624"/>
      <c r="DO17" s="624"/>
      <c r="DP17" s="625"/>
      <c r="DQ17" s="632">
        <v>1726539</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12346</v>
      </c>
      <c r="S18" s="624"/>
      <c r="T18" s="624"/>
      <c r="U18" s="624"/>
      <c r="V18" s="624"/>
      <c r="W18" s="624"/>
      <c r="X18" s="624"/>
      <c r="Y18" s="625"/>
      <c r="Z18" s="626">
        <v>0.1</v>
      </c>
      <c r="AA18" s="626"/>
      <c r="AB18" s="626"/>
      <c r="AC18" s="626"/>
      <c r="AD18" s="627">
        <v>12346</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130</v>
      </c>
      <c r="BP18" s="626"/>
      <c r="BQ18" s="626"/>
      <c r="BR18" s="626"/>
      <c r="BS18" s="627" t="s">
        <v>241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11555</v>
      </c>
      <c r="S19" s="624"/>
      <c r="T19" s="624"/>
      <c r="U19" s="624"/>
      <c r="V19" s="624"/>
      <c r="W19" s="624"/>
      <c r="X19" s="624"/>
      <c r="Y19" s="625"/>
      <c r="Z19" s="626">
        <v>0.1</v>
      </c>
      <c r="AA19" s="626"/>
      <c r="AB19" s="626"/>
      <c r="AC19" s="626"/>
      <c r="AD19" s="627">
        <v>11555</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1828</v>
      </c>
      <c r="BH19" s="624"/>
      <c r="BI19" s="624"/>
      <c r="BJ19" s="624"/>
      <c r="BK19" s="624"/>
      <c r="BL19" s="624"/>
      <c r="BM19" s="624"/>
      <c r="BN19" s="625"/>
      <c r="BO19" s="626">
        <v>0.1</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241</v>
      </c>
      <c r="DA19" s="626"/>
      <c r="DB19" s="626"/>
      <c r="DC19" s="626"/>
      <c r="DD19" s="632" t="s">
        <v>130</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791</v>
      </c>
      <c r="S20" s="624"/>
      <c r="T20" s="624"/>
      <c r="U20" s="624"/>
      <c r="V20" s="624"/>
      <c r="W20" s="624"/>
      <c r="X20" s="624"/>
      <c r="Y20" s="625"/>
      <c r="Z20" s="626">
        <v>0</v>
      </c>
      <c r="AA20" s="626"/>
      <c r="AB20" s="626"/>
      <c r="AC20" s="626"/>
      <c r="AD20" s="627">
        <v>791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1828</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12022761</v>
      </c>
      <c r="CS20" s="624"/>
      <c r="CT20" s="624"/>
      <c r="CU20" s="624"/>
      <c r="CV20" s="624"/>
      <c r="CW20" s="624"/>
      <c r="CX20" s="624"/>
      <c r="CY20" s="625"/>
      <c r="CZ20" s="626">
        <v>100</v>
      </c>
      <c r="DA20" s="626"/>
      <c r="DB20" s="626"/>
      <c r="DC20" s="626"/>
      <c r="DD20" s="632">
        <v>1873922</v>
      </c>
      <c r="DE20" s="624"/>
      <c r="DF20" s="624"/>
      <c r="DG20" s="624"/>
      <c r="DH20" s="624"/>
      <c r="DI20" s="624"/>
      <c r="DJ20" s="624"/>
      <c r="DK20" s="624"/>
      <c r="DL20" s="624"/>
      <c r="DM20" s="624"/>
      <c r="DN20" s="624"/>
      <c r="DO20" s="624"/>
      <c r="DP20" s="625"/>
      <c r="DQ20" s="632">
        <v>9116961</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5323839</v>
      </c>
      <c r="S21" s="624"/>
      <c r="T21" s="624"/>
      <c r="U21" s="624"/>
      <c r="V21" s="624"/>
      <c r="W21" s="624"/>
      <c r="X21" s="624"/>
      <c r="Y21" s="625"/>
      <c r="Z21" s="626">
        <v>42.2</v>
      </c>
      <c r="AA21" s="626"/>
      <c r="AB21" s="626"/>
      <c r="AC21" s="626"/>
      <c r="AD21" s="627">
        <v>4840235</v>
      </c>
      <c r="AE21" s="627"/>
      <c r="AF21" s="627"/>
      <c r="AG21" s="627"/>
      <c r="AH21" s="627"/>
      <c r="AI21" s="627"/>
      <c r="AJ21" s="627"/>
      <c r="AK21" s="627"/>
      <c r="AL21" s="628">
        <v>65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1828</v>
      </c>
      <c r="BH21" s="624"/>
      <c r="BI21" s="624"/>
      <c r="BJ21" s="624"/>
      <c r="BK21" s="624"/>
      <c r="BL21" s="624"/>
      <c r="BM21" s="624"/>
      <c r="BN21" s="625"/>
      <c r="BO21" s="626">
        <v>0.1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4840235</v>
      </c>
      <c r="S22" s="624"/>
      <c r="T22" s="624"/>
      <c r="U22" s="624"/>
      <c r="V22" s="624"/>
      <c r="W22" s="624"/>
      <c r="X22" s="624"/>
      <c r="Y22" s="625"/>
      <c r="Z22" s="626">
        <v>38.4</v>
      </c>
      <c r="AA22" s="626"/>
      <c r="AB22" s="626"/>
      <c r="AC22" s="626"/>
      <c r="AD22" s="627">
        <v>4840235</v>
      </c>
      <c r="AE22" s="627"/>
      <c r="AF22" s="627"/>
      <c r="AG22" s="627"/>
      <c r="AH22" s="627"/>
      <c r="AI22" s="627"/>
      <c r="AJ22" s="627"/>
      <c r="AK22" s="627"/>
      <c r="AL22" s="628">
        <v>65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177</v>
      </c>
      <c r="BH22" s="624"/>
      <c r="BI22" s="624"/>
      <c r="BJ22" s="624"/>
      <c r="BK22" s="624"/>
      <c r="BL22" s="624"/>
      <c r="BM22" s="624"/>
      <c r="BN22" s="625"/>
      <c r="BO22" s="626" t="s">
        <v>241</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483586</v>
      </c>
      <c r="S23" s="624"/>
      <c r="T23" s="624"/>
      <c r="U23" s="624"/>
      <c r="V23" s="624"/>
      <c r="W23" s="624"/>
      <c r="X23" s="624"/>
      <c r="Y23" s="625"/>
      <c r="Z23" s="626">
        <v>3.8</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130</v>
      </c>
      <c r="BP23" s="626"/>
      <c r="BQ23" s="626"/>
      <c r="BR23" s="626"/>
      <c r="BS23" s="627" t="s">
        <v>241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18</v>
      </c>
      <c r="S24" s="624"/>
      <c r="T24" s="624"/>
      <c r="U24" s="624"/>
      <c r="V24" s="624"/>
      <c r="W24" s="624"/>
      <c r="X24" s="624"/>
      <c r="Y24" s="625"/>
      <c r="Z24" s="626">
        <v>0</v>
      </c>
      <c r="AA24" s="626"/>
      <c r="AB24" s="626"/>
      <c r="AC24" s="626"/>
      <c r="AD24" s="627" t="s">
        <v>241</v>
      </c>
      <c r="AE24" s="627"/>
      <c r="AF24" s="627"/>
      <c r="AG24" s="627"/>
      <c r="AH24" s="627"/>
      <c r="AI24" s="627"/>
      <c r="AJ24" s="627"/>
      <c r="AK24" s="627"/>
      <c r="AL24" s="628" t="s">
        <v>241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4508534</v>
      </c>
      <c r="CS24" s="613"/>
      <c r="CT24" s="613"/>
      <c r="CU24" s="613"/>
      <c r="CV24" s="613"/>
      <c r="CW24" s="613"/>
      <c r="CX24" s="613"/>
      <c r="CY24" s="614"/>
      <c r="CZ24" s="617">
        <v>37.5</v>
      </c>
      <c r="DA24" s="618"/>
      <c r="DB24" s="618"/>
      <c r="DC24" s="634"/>
      <c r="DD24" s="658">
        <v>3706229</v>
      </c>
      <c r="DE24" s="613"/>
      <c r="DF24" s="613"/>
      <c r="DG24" s="613"/>
      <c r="DH24" s="613"/>
      <c r="DI24" s="613"/>
      <c r="DJ24" s="613"/>
      <c r="DK24" s="614"/>
      <c r="DL24" s="658">
        <v>3704467</v>
      </c>
      <c r="DM24" s="613"/>
      <c r="DN24" s="613"/>
      <c r="DO24" s="613"/>
      <c r="DP24" s="613"/>
      <c r="DQ24" s="613"/>
      <c r="DR24" s="613"/>
      <c r="DS24" s="613"/>
      <c r="DT24" s="613"/>
      <c r="DU24" s="613"/>
      <c r="DV24" s="614"/>
      <c r="DW24" s="617">
        <v>49.2</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7924842</v>
      </c>
      <c r="S25" s="624"/>
      <c r="T25" s="624"/>
      <c r="U25" s="624"/>
      <c r="V25" s="624"/>
      <c r="W25" s="624"/>
      <c r="X25" s="624"/>
      <c r="Y25" s="625"/>
      <c r="Z25" s="626">
        <v>62.8</v>
      </c>
      <c r="AA25" s="626"/>
      <c r="AB25" s="626"/>
      <c r="AC25" s="626"/>
      <c r="AD25" s="627">
        <v>7441238</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1958111</v>
      </c>
      <c r="CS25" s="655"/>
      <c r="CT25" s="655"/>
      <c r="CU25" s="655"/>
      <c r="CV25" s="655"/>
      <c r="CW25" s="655"/>
      <c r="CX25" s="655"/>
      <c r="CY25" s="656"/>
      <c r="CZ25" s="628">
        <v>16.3</v>
      </c>
      <c r="DA25" s="653"/>
      <c r="DB25" s="653"/>
      <c r="DC25" s="657"/>
      <c r="DD25" s="632">
        <v>1805433</v>
      </c>
      <c r="DE25" s="655"/>
      <c r="DF25" s="655"/>
      <c r="DG25" s="655"/>
      <c r="DH25" s="655"/>
      <c r="DI25" s="655"/>
      <c r="DJ25" s="655"/>
      <c r="DK25" s="656"/>
      <c r="DL25" s="632">
        <v>1803671</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1100</v>
      </c>
      <c r="S26" s="624"/>
      <c r="T26" s="624"/>
      <c r="U26" s="624"/>
      <c r="V26" s="624"/>
      <c r="W26" s="624"/>
      <c r="X26" s="624"/>
      <c r="Y26" s="625"/>
      <c r="Z26" s="626">
        <v>0</v>
      </c>
      <c r="AA26" s="626"/>
      <c r="AB26" s="626"/>
      <c r="AC26" s="626"/>
      <c r="AD26" s="627">
        <v>1100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988111</v>
      </c>
      <c r="CS26" s="624"/>
      <c r="CT26" s="624"/>
      <c r="CU26" s="624"/>
      <c r="CV26" s="624"/>
      <c r="CW26" s="624"/>
      <c r="CX26" s="624"/>
      <c r="CY26" s="625"/>
      <c r="CZ26" s="628">
        <v>8.1999999999999993</v>
      </c>
      <c r="DA26" s="653"/>
      <c r="DB26" s="653"/>
      <c r="DC26" s="657"/>
      <c r="DD26" s="632">
        <v>940274</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134855</v>
      </c>
      <c r="S27" s="624"/>
      <c r="T27" s="624"/>
      <c r="U27" s="624"/>
      <c r="V27" s="624"/>
      <c r="W27" s="624"/>
      <c r="X27" s="624"/>
      <c r="Y27" s="625"/>
      <c r="Z27" s="626">
        <v>1.1000000000000001</v>
      </c>
      <c r="AA27" s="626"/>
      <c r="AB27" s="626"/>
      <c r="AC27" s="626"/>
      <c r="AD27" s="627" t="s">
        <v>241</v>
      </c>
      <c r="AE27" s="627"/>
      <c r="AF27" s="627"/>
      <c r="AG27" s="627"/>
      <c r="AH27" s="627"/>
      <c r="AI27" s="627"/>
      <c r="AJ27" s="627"/>
      <c r="AK27" s="627"/>
      <c r="AL27" s="628" t="s">
        <v>241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2025502</v>
      </c>
      <c r="BH27" s="624"/>
      <c r="BI27" s="624"/>
      <c r="BJ27" s="624"/>
      <c r="BK27" s="624"/>
      <c r="BL27" s="624"/>
      <c r="BM27" s="624"/>
      <c r="BN27" s="625"/>
      <c r="BO27" s="626">
        <v>100</v>
      </c>
      <c r="BP27" s="626"/>
      <c r="BQ27" s="626"/>
      <c r="BR27" s="626"/>
      <c r="BS27" s="627">
        <v>33102</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775712</v>
      </c>
      <c r="CS27" s="655"/>
      <c r="CT27" s="655"/>
      <c r="CU27" s="655"/>
      <c r="CV27" s="655"/>
      <c r="CW27" s="655"/>
      <c r="CX27" s="655"/>
      <c r="CY27" s="656"/>
      <c r="CZ27" s="628">
        <v>6.5</v>
      </c>
      <c r="DA27" s="653"/>
      <c r="DB27" s="653"/>
      <c r="DC27" s="657"/>
      <c r="DD27" s="632">
        <v>174257</v>
      </c>
      <c r="DE27" s="655"/>
      <c r="DF27" s="655"/>
      <c r="DG27" s="655"/>
      <c r="DH27" s="655"/>
      <c r="DI27" s="655"/>
      <c r="DJ27" s="655"/>
      <c r="DK27" s="656"/>
      <c r="DL27" s="632">
        <v>174257</v>
      </c>
      <c r="DM27" s="655"/>
      <c r="DN27" s="655"/>
      <c r="DO27" s="655"/>
      <c r="DP27" s="655"/>
      <c r="DQ27" s="655"/>
      <c r="DR27" s="655"/>
      <c r="DS27" s="655"/>
      <c r="DT27" s="655"/>
      <c r="DU27" s="655"/>
      <c r="DV27" s="656"/>
      <c r="DW27" s="628">
        <v>2.2999999999999998</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90291</v>
      </c>
      <c r="S28" s="624"/>
      <c r="T28" s="624"/>
      <c r="U28" s="624"/>
      <c r="V28" s="624"/>
      <c r="W28" s="624"/>
      <c r="X28" s="624"/>
      <c r="Y28" s="625"/>
      <c r="Z28" s="626">
        <v>0.7</v>
      </c>
      <c r="AA28" s="626"/>
      <c r="AB28" s="626"/>
      <c r="AC28" s="626"/>
      <c r="AD28" s="627">
        <v>5072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1774711</v>
      </c>
      <c r="CS28" s="624"/>
      <c r="CT28" s="624"/>
      <c r="CU28" s="624"/>
      <c r="CV28" s="624"/>
      <c r="CW28" s="624"/>
      <c r="CX28" s="624"/>
      <c r="CY28" s="625"/>
      <c r="CZ28" s="628">
        <v>14.8</v>
      </c>
      <c r="DA28" s="653"/>
      <c r="DB28" s="653"/>
      <c r="DC28" s="657"/>
      <c r="DD28" s="632">
        <v>1726539</v>
      </c>
      <c r="DE28" s="624"/>
      <c r="DF28" s="624"/>
      <c r="DG28" s="624"/>
      <c r="DH28" s="624"/>
      <c r="DI28" s="624"/>
      <c r="DJ28" s="624"/>
      <c r="DK28" s="625"/>
      <c r="DL28" s="632">
        <v>1726539</v>
      </c>
      <c r="DM28" s="624"/>
      <c r="DN28" s="624"/>
      <c r="DO28" s="624"/>
      <c r="DP28" s="624"/>
      <c r="DQ28" s="624"/>
      <c r="DR28" s="624"/>
      <c r="DS28" s="624"/>
      <c r="DT28" s="624"/>
      <c r="DU28" s="624"/>
      <c r="DV28" s="625"/>
      <c r="DW28" s="628">
        <v>22.9</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7893</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1774711</v>
      </c>
      <c r="CS29" s="655"/>
      <c r="CT29" s="655"/>
      <c r="CU29" s="655"/>
      <c r="CV29" s="655"/>
      <c r="CW29" s="655"/>
      <c r="CX29" s="655"/>
      <c r="CY29" s="656"/>
      <c r="CZ29" s="628">
        <v>14.8</v>
      </c>
      <c r="DA29" s="653"/>
      <c r="DB29" s="653"/>
      <c r="DC29" s="657"/>
      <c r="DD29" s="632">
        <v>1726539</v>
      </c>
      <c r="DE29" s="655"/>
      <c r="DF29" s="655"/>
      <c r="DG29" s="655"/>
      <c r="DH29" s="655"/>
      <c r="DI29" s="655"/>
      <c r="DJ29" s="655"/>
      <c r="DK29" s="656"/>
      <c r="DL29" s="632">
        <v>1726539</v>
      </c>
      <c r="DM29" s="655"/>
      <c r="DN29" s="655"/>
      <c r="DO29" s="655"/>
      <c r="DP29" s="655"/>
      <c r="DQ29" s="655"/>
      <c r="DR29" s="655"/>
      <c r="DS29" s="655"/>
      <c r="DT29" s="655"/>
      <c r="DU29" s="655"/>
      <c r="DV29" s="656"/>
      <c r="DW29" s="628">
        <v>22.9</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1511930</v>
      </c>
      <c r="S30" s="624"/>
      <c r="T30" s="624"/>
      <c r="U30" s="624"/>
      <c r="V30" s="624"/>
      <c r="W30" s="624"/>
      <c r="X30" s="624"/>
      <c r="Y30" s="625"/>
      <c r="Z30" s="626">
        <v>12</v>
      </c>
      <c r="AA30" s="626"/>
      <c r="AB30" s="626"/>
      <c r="AC30" s="626"/>
      <c r="AD30" s="627" t="s">
        <v>130</v>
      </c>
      <c r="AE30" s="627"/>
      <c r="AF30" s="627"/>
      <c r="AG30" s="627"/>
      <c r="AH30" s="627"/>
      <c r="AI30" s="627"/>
      <c r="AJ30" s="627"/>
      <c r="AK30" s="627"/>
      <c r="AL30" s="628" t="s">
        <v>241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1740432</v>
      </c>
      <c r="CS30" s="624"/>
      <c r="CT30" s="624"/>
      <c r="CU30" s="624"/>
      <c r="CV30" s="624"/>
      <c r="CW30" s="624"/>
      <c r="CX30" s="624"/>
      <c r="CY30" s="625"/>
      <c r="CZ30" s="628">
        <v>14.5</v>
      </c>
      <c r="DA30" s="653"/>
      <c r="DB30" s="653"/>
      <c r="DC30" s="657"/>
      <c r="DD30" s="632">
        <v>1693766</v>
      </c>
      <c r="DE30" s="624"/>
      <c r="DF30" s="624"/>
      <c r="DG30" s="624"/>
      <c r="DH30" s="624"/>
      <c r="DI30" s="624"/>
      <c r="DJ30" s="624"/>
      <c r="DK30" s="625"/>
      <c r="DL30" s="632">
        <v>1693766</v>
      </c>
      <c r="DM30" s="624"/>
      <c r="DN30" s="624"/>
      <c r="DO30" s="624"/>
      <c r="DP30" s="624"/>
      <c r="DQ30" s="624"/>
      <c r="DR30" s="624"/>
      <c r="DS30" s="624"/>
      <c r="DT30" s="624"/>
      <c r="DU30" s="624"/>
      <c r="DV30" s="625"/>
      <c r="DW30" s="628">
        <v>22.5</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241</v>
      </c>
      <c r="AA31" s="626"/>
      <c r="AB31" s="626"/>
      <c r="AC31" s="626"/>
      <c r="AD31" s="627" t="s">
        <v>130</v>
      </c>
      <c r="AE31" s="627"/>
      <c r="AF31" s="627"/>
      <c r="AG31" s="627"/>
      <c r="AH31" s="627"/>
      <c r="AI31" s="627"/>
      <c r="AJ31" s="627"/>
      <c r="AK31" s="627"/>
      <c r="AL31" s="628" t="s">
        <v>241</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99.3</v>
      </c>
      <c r="BH31" s="667"/>
      <c r="BI31" s="667"/>
      <c r="BJ31" s="667"/>
      <c r="BK31" s="667"/>
      <c r="BL31" s="667"/>
      <c r="BM31" s="618">
        <v>97.9</v>
      </c>
      <c r="BN31" s="667"/>
      <c r="BO31" s="667"/>
      <c r="BP31" s="667"/>
      <c r="BQ31" s="668"/>
      <c r="BR31" s="679">
        <v>99</v>
      </c>
      <c r="BS31" s="667"/>
      <c r="BT31" s="667"/>
      <c r="BU31" s="667"/>
      <c r="BV31" s="667"/>
      <c r="BW31" s="667"/>
      <c r="BX31" s="618">
        <v>97.6</v>
      </c>
      <c r="BY31" s="667"/>
      <c r="BZ31" s="667"/>
      <c r="CA31" s="667"/>
      <c r="CB31" s="668"/>
      <c r="CD31" s="661"/>
      <c r="CE31" s="662"/>
      <c r="CF31" s="620" t="s">
        <v>315</v>
      </c>
      <c r="CG31" s="621"/>
      <c r="CH31" s="621"/>
      <c r="CI31" s="621"/>
      <c r="CJ31" s="621"/>
      <c r="CK31" s="621"/>
      <c r="CL31" s="621"/>
      <c r="CM31" s="621"/>
      <c r="CN31" s="621"/>
      <c r="CO31" s="621"/>
      <c r="CP31" s="621"/>
      <c r="CQ31" s="622"/>
      <c r="CR31" s="623">
        <v>34279</v>
      </c>
      <c r="CS31" s="655"/>
      <c r="CT31" s="655"/>
      <c r="CU31" s="655"/>
      <c r="CV31" s="655"/>
      <c r="CW31" s="655"/>
      <c r="CX31" s="655"/>
      <c r="CY31" s="656"/>
      <c r="CZ31" s="628">
        <v>0.3</v>
      </c>
      <c r="DA31" s="653"/>
      <c r="DB31" s="653"/>
      <c r="DC31" s="657"/>
      <c r="DD31" s="632">
        <v>32773</v>
      </c>
      <c r="DE31" s="655"/>
      <c r="DF31" s="655"/>
      <c r="DG31" s="655"/>
      <c r="DH31" s="655"/>
      <c r="DI31" s="655"/>
      <c r="DJ31" s="655"/>
      <c r="DK31" s="656"/>
      <c r="DL31" s="632">
        <v>32773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908777</v>
      </c>
      <c r="S32" s="624"/>
      <c r="T32" s="624"/>
      <c r="U32" s="624"/>
      <c r="V32" s="624"/>
      <c r="W32" s="624"/>
      <c r="X32" s="624"/>
      <c r="Y32" s="625"/>
      <c r="Z32" s="626">
        <v>7.2</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99.6</v>
      </c>
      <c r="BH32" s="655"/>
      <c r="BI32" s="655"/>
      <c r="BJ32" s="655"/>
      <c r="BK32" s="655"/>
      <c r="BL32" s="655"/>
      <c r="BM32" s="629">
        <v>99.2</v>
      </c>
      <c r="BN32" s="655"/>
      <c r="BO32" s="655"/>
      <c r="BP32" s="655"/>
      <c r="BQ32" s="678"/>
      <c r="BR32" s="680">
        <v>98.9</v>
      </c>
      <c r="BS32" s="655"/>
      <c r="BT32" s="655"/>
      <c r="BU32" s="655"/>
      <c r="BV32" s="655"/>
      <c r="BW32" s="655"/>
      <c r="BX32" s="629">
        <v>98.3</v>
      </c>
      <c r="BY32" s="655"/>
      <c r="BZ32" s="655"/>
      <c r="CA32" s="655"/>
      <c r="CB32" s="678"/>
      <c r="CD32" s="663"/>
      <c r="CE32" s="664"/>
      <c r="CF32" s="620" t="s">
        <v>319</v>
      </c>
      <c r="CG32" s="621"/>
      <c r="CH32" s="621"/>
      <c r="CI32" s="621"/>
      <c r="CJ32" s="621"/>
      <c r="CK32" s="621"/>
      <c r="CL32" s="621"/>
      <c r="CM32" s="621"/>
      <c r="CN32" s="621"/>
      <c r="CO32" s="621"/>
      <c r="CP32" s="621"/>
      <c r="CQ32" s="622"/>
      <c r="CR32" s="623" t="s">
        <v>241</v>
      </c>
      <c r="CS32" s="624"/>
      <c r="CT32" s="624"/>
      <c r="CU32" s="624"/>
      <c r="CV32" s="624"/>
      <c r="CW32" s="624"/>
      <c r="CX32" s="624"/>
      <c r="CY32" s="625"/>
      <c r="CZ32" s="628" t="s">
        <v>130</v>
      </c>
      <c r="DA32" s="653"/>
      <c r="DB32" s="653"/>
      <c r="DC32" s="657"/>
      <c r="DD32" s="632" t="s">
        <v>130</v>
      </c>
      <c r="DE32" s="624"/>
      <c r="DF32" s="624"/>
      <c r="DG32" s="624"/>
      <c r="DH32" s="624"/>
      <c r="DI32" s="624"/>
      <c r="DJ32" s="624"/>
      <c r="DK32" s="625"/>
      <c r="DL32" s="632" t="s">
        <v>241</v>
      </c>
      <c r="DM32" s="624"/>
      <c r="DN32" s="624"/>
      <c r="DO32" s="624"/>
      <c r="DP32" s="624"/>
      <c r="DQ32" s="624"/>
      <c r="DR32" s="624"/>
      <c r="DS32" s="624"/>
      <c r="DT32" s="624"/>
      <c r="DU32" s="624"/>
      <c r="DV32" s="625"/>
      <c r="DW32" s="628" t="s">
        <v>241</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75856</v>
      </c>
      <c r="S33" s="624"/>
      <c r="T33" s="624"/>
      <c r="U33" s="624"/>
      <c r="V33" s="624"/>
      <c r="W33" s="624"/>
      <c r="X33" s="624"/>
      <c r="Y33" s="625"/>
      <c r="Z33" s="626">
        <v>0.6</v>
      </c>
      <c r="AA33" s="626"/>
      <c r="AB33" s="626"/>
      <c r="AC33" s="626"/>
      <c r="AD33" s="627">
        <v>1846</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98.8</v>
      </c>
      <c r="BH33" s="682"/>
      <c r="BI33" s="682"/>
      <c r="BJ33" s="682"/>
      <c r="BK33" s="682"/>
      <c r="BL33" s="682"/>
      <c r="BM33" s="683">
        <v>96.2</v>
      </c>
      <c r="BN33" s="682"/>
      <c r="BO33" s="682"/>
      <c r="BP33" s="682"/>
      <c r="BQ33" s="684"/>
      <c r="BR33" s="681">
        <v>98.7</v>
      </c>
      <c r="BS33" s="682"/>
      <c r="BT33" s="682"/>
      <c r="BU33" s="682"/>
      <c r="BV33" s="682"/>
      <c r="BW33" s="682"/>
      <c r="BX33" s="683">
        <v>96.4</v>
      </c>
      <c r="BY33" s="682"/>
      <c r="BZ33" s="682"/>
      <c r="CA33" s="682"/>
      <c r="CB33" s="684"/>
      <c r="CD33" s="620" t="s">
        <v>322</v>
      </c>
      <c r="CE33" s="621"/>
      <c r="CF33" s="621"/>
      <c r="CG33" s="621"/>
      <c r="CH33" s="621"/>
      <c r="CI33" s="621"/>
      <c r="CJ33" s="621"/>
      <c r="CK33" s="621"/>
      <c r="CL33" s="621"/>
      <c r="CM33" s="621"/>
      <c r="CN33" s="621"/>
      <c r="CO33" s="621"/>
      <c r="CP33" s="621"/>
      <c r="CQ33" s="622"/>
      <c r="CR33" s="623">
        <v>5621933</v>
      </c>
      <c r="CS33" s="655"/>
      <c r="CT33" s="655"/>
      <c r="CU33" s="655"/>
      <c r="CV33" s="655"/>
      <c r="CW33" s="655"/>
      <c r="CX33" s="655"/>
      <c r="CY33" s="656"/>
      <c r="CZ33" s="628">
        <v>46.8</v>
      </c>
      <c r="DA33" s="653"/>
      <c r="DB33" s="653"/>
      <c r="DC33" s="657"/>
      <c r="DD33" s="632">
        <v>4416410</v>
      </c>
      <c r="DE33" s="655"/>
      <c r="DF33" s="655"/>
      <c r="DG33" s="655"/>
      <c r="DH33" s="655"/>
      <c r="DI33" s="655"/>
      <c r="DJ33" s="655"/>
      <c r="DK33" s="656"/>
      <c r="DL33" s="632">
        <v>2829874</v>
      </c>
      <c r="DM33" s="655"/>
      <c r="DN33" s="655"/>
      <c r="DO33" s="655"/>
      <c r="DP33" s="655"/>
      <c r="DQ33" s="655"/>
      <c r="DR33" s="655"/>
      <c r="DS33" s="655"/>
      <c r="DT33" s="655"/>
      <c r="DU33" s="655"/>
      <c r="DV33" s="656"/>
      <c r="DW33" s="628">
        <v>37.6</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20679</v>
      </c>
      <c r="S34" s="624"/>
      <c r="T34" s="624"/>
      <c r="U34" s="624"/>
      <c r="V34" s="624"/>
      <c r="W34" s="624"/>
      <c r="X34" s="624"/>
      <c r="Y34" s="625"/>
      <c r="Z34" s="626">
        <v>0.2</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2135480</v>
      </c>
      <c r="CS34" s="624"/>
      <c r="CT34" s="624"/>
      <c r="CU34" s="624"/>
      <c r="CV34" s="624"/>
      <c r="CW34" s="624"/>
      <c r="CX34" s="624"/>
      <c r="CY34" s="625"/>
      <c r="CZ34" s="628">
        <v>17.8</v>
      </c>
      <c r="DA34" s="653"/>
      <c r="DB34" s="653"/>
      <c r="DC34" s="657"/>
      <c r="DD34" s="632">
        <v>1568500</v>
      </c>
      <c r="DE34" s="624"/>
      <c r="DF34" s="624"/>
      <c r="DG34" s="624"/>
      <c r="DH34" s="624"/>
      <c r="DI34" s="624"/>
      <c r="DJ34" s="624"/>
      <c r="DK34" s="625"/>
      <c r="DL34" s="632">
        <v>1417407</v>
      </c>
      <c r="DM34" s="624"/>
      <c r="DN34" s="624"/>
      <c r="DO34" s="624"/>
      <c r="DP34" s="624"/>
      <c r="DQ34" s="624"/>
      <c r="DR34" s="624"/>
      <c r="DS34" s="624"/>
      <c r="DT34" s="624"/>
      <c r="DU34" s="624"/>
      <c r="DV34" s="625"/>
      <c r="DW34" s="628">
        <v>18.8</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598435</v>
      </c>
      <c r="S35" s="624"/>
      <c r="T35" s="624"/>
      <c r="U35" s="624"/>
      <c r="V35" s="624"/>
      <c r="W35" s="624"/>
      <c r="X35" s="624"/>
      <c r="Y35" s="625"/>
      <c r="Z35" s="626">
        <v>4.7</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261663</v>
      </c>
      <c r="CS35" s="655"/>
      <c r="CT35" s="655"/>
      <c r="CU35" s="655"/>
      <c r="CV35" s="655"/>
      <c r="CW35" s="655"/>
      <c r="CX35" s="655"/>
      <c r="CY35" s="656"/>
      <c r="CZ35" s="628">
        <v>2.2000000000000002</v>
      </c>
      <c r="DA35" s="653"/>
      <c r="DB35" s="653"/>
      <c r="DC35" s="657"/>
      <c r="DD35" s="632">
        <v>94042</v>
      </c>
      <c r="DE35" s="655"/>
      <c r="DF35" s="655"/>
      <c r="DG35" s="655"/>
      <c r="DH35" s="655"/>
      <c r="DI35" s="655"/>
      <c r="DJ35" s="655"/>
      <c r="DK35" s="656"/>
      <c r="DL35" s="632">
        <v>76117</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376391</v>
      </c>
      <c r="S36" s="624"/>
      <c r="T36" s="624"/>
      <c r="U36" s="624"/>
      <c r="V36" s="624"/>
      <c r="W36" s="624"/>
      <c r="X36" s="624"/>
      <c r="Y36" s="625"/>
      <c r="Z36" s="626">
        <v>3</v>
      </c>
      <c r="AA36" s="626"/>
      <c r="AB36" s="626"/>
      <c r="AC36" s="626"/>
      <c r="AD36" s="627" t="s">
        <v>130</v>
      </c>
      <c r="AE36" s="627"/>
      <c r="AF36" s="627"/>
      <c r="AG36" s="627"/>
      <c r="AH36" s="627"/>
      <c r="AI36" s="627"/>
      <c r="AJ36" s="627"/>
      <c r="AK36" s="627"/>
      <c r="AL36" s="628" t="s">
        <v>177</v>
      </c>
      <c r="AM36" s="629"/>
      <c r="AN36" s="629"/>
      <c r="AO36" s="630"/>
      <c r="AP36" s="222"/>
      <c r="AQ36" s="689" t="s">
        <v>330</v>
      </c>
      <c r="AR36" s="690"/>
      <c r="AS36" s="690"/>
      <c r="AT36" s="690"/>
      <c r="AU36" s="690"/>
      <c r="AV36" s="690"/>
      <c r="AW36" s="690"/>
      <c r="AX36" s="690"/>
      <c r="AY36" s="691"/>
      <c r="AZ36" s="612">
        <v>1741669</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71605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2392231</v>
      </c>
      <c r="CS36" s="624"/>
      <c r="CT36" s="624"/>
      <c r="CU36" s="624"/>
      <c r="CV36" s="624"/>
      <c r="CW36" s="624"/>
      <c r="CX36" s="624"/>
      <c r="CY36" s="625"/>
      <c r="CZ36" s="628">
        <v>19.899999999999999</v>
      </c>
      <c r="DA36" s="653"/>
      <c r="DB36" s="653"/>
      <c r="DC36" s="657"/>
      <c r="DD36" s="632">
        <v>2102374</v>
      </c>
      <c r="DE36" s="624"/>
      <c r="DF36" s="624"/>
      <c r="DG36" s="624"/>
      <c r="DH36" s="624"/>
      <c r="DI36" s="624"/>
      <c r="DJ36" s="624"/>
      <c r="DK36" s="625"/>
      <c r="DL36" s="632">
        <v>787470</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205295</v>
      </c>
      <c r="S37" s="624"/>
      <c r="T37" s="624"/>
      <c r="U37" s="624"/>
      <c r="V37" s="624"/>
      <c r="W37" s="624"/>
      <c r="X37" s="624"/>
      <c r="Y37" s="625"/>
      <c r="Z37" s="626">
        <v>1.6</v>
      </c>
      <c r="AA37" s="626"/>
      <c r="AB37" s="626"/>
      <c r="AC37" s="626"/>
      <c r="AD37" s="627">
        <v>2157</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729434</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54686</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370234</v>
      </c>
      <c r="CS37" s="655"/>
      <c r="CT37" s="655"/>
      <c r="CU37" s="655"/>
      <c r="CV37" s="655"/>
      <c r="CW37" s="655"/>
      <c r="CX37" s="655"/>
      <c r="CY37" s="656"/>
      <c r="CZ37" s="628">
        <v>3.1</v>
      </c>
      <c r="DA37" s="653"/>
      <c r="DB37" s="653"/>
      <c r="DC37" s="657"/>
      <c r="DD37" s="632">
        <v>365034</v>
      </c>
      <c r="DE37" s="655"/>
      <c r="DF37" s="655"/>
      <c r="DG37" s="655"/>
      <c r="DH37" s="655"/>
      <c r="DI37" s="655"/>
      <c r="DJ37" s="655"/>
      <c r="DK37" s="656"/>
      <c r="DL37" s="632">
        <v>358768</v>
      </c>
      <c r="DM37" s="655"/>
      <c r="DN37" s="655"/>
      <c r="DO37" s="655"/>
      <c r="DP37" s="655"/>
      <c r="DQ37" s="655"/>
      <c r="DR37" s="655"/>
      <c r="DS37" s="655"/>
      <c r="DT37" s="655"/>
      <c r="DU37" s="655"/>
      <c r="DV37" s="656"/>
      <c r="DW37" s="628">
        <v>4.8</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761727</v>
      </c>
      <c r="S38" s="624"/>
      <c r="T38" s="624"/>
      <c r="U38" s="624"/>
      <c r="V38" s="624"/>
      <c r="W38" s="624"/>
      <c r="X38" s="624"/>
      <c r="Y38" s="625"/>
      <c r="Z38" s="626">
        <v>6</v>
      </c>
      <c r="AA38" s="626"/>
      <c r="AB38" s="626"/>
      <c r="AC38" s="626"/>
      <c r="AD38" s="627" t="s">
        <v>241</v>
      </c>
      <c r="AE38" s="627"/>
      <c r="AF38" s="627"/>
      <c r="AG38" s="627"/>
      <c r="AH38" s="627"/>
      <c r="AI38" s="627"/>
      <c r="AJ38" s="627"/>
      <c r="AK38" s="627"/>
      <c r="AL38" s="628" t="s">
        <v>241</v>
      </c>
      <c r="AM38" s="629"/>
      <c r="AN38" s="629"/>
      <c r="AO38" s="630"/>
      <c r="AQ38" s="686" t="s">
        <v>338</v>
      </c>
      <c r="AR38" s="687"/>
      <c r="AS38" s="687"/>
      <c r="AT38" s="687"/>
      <c r="AU38" s="687"/>
      <c r="AV38" s="687"/>
      <c r="AW38" s="687"/>
      <c r="AX38" s="687"/>
      <c r="AY38" s="688"/>
      <c r="AZ38" s="623">
        <v>234294</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1703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727941</v>
      </c>
      <c r="CS38" s="624"/>
      <c r="CT38" s="624"/>
      <c r="CU38" s="624"/>
      <c r="CV38" s="624"/>
      <c r="CW38" s="624"/>
      <c r="CX38" s="624"/>
      <c r="CY38" s="625"/>
      <c r="CZ38" s="628">
        <v>6.1</v>
      </c>
      <c r="DA38" s="653"/>
      <c r="DB38" s="653"/>
      <c r="DC38" s="657"/>
      <c r="DD38" s="632">
        <v>605343</v>
      </c>
      <c r="DE38" s="624"/>
      <c r="DF38" s="624"/>
      <c r="DG38" s="624"/>
      <c r="DH38" s="624"/>
      <c r="DI38" s="624"/>
      <c r="DJ38" s="624"/>
      <c r="DK38" s="625"/>
      <c r="DL38" s="632">
        <v>546130</v>
      </c>
      <c r="DM38" s="624"/>
      <c r="DN38" s="624"/>
      <c r="DO38" s="624"/>
      <c r="DP38" s="624"/>
      <c r="DQ38" s="624"/>
      <c r="DR38" s="624"/>
      <c r="DS38" s="624"/>
      <c r="DT38" s="624"/>
      <c r="DU38" s="624"/>
      <c r="DV38" s="625"/>
      <c r="DW38" s="628">
        <v>7.3</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50000</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2515</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60723</v>
      </c>
      <c r="CS39" s="655"/>
      <c r="CT39" s="655"/>
      <c r="CU39" s="655"/>
      <c r="CV39" s="655"/>
      <c r="CW39" s="655"/>
      <c r="CX39" s="655"/>
      <c r="CY39" s="656"/>
      <c r="CZ39" s="628">
        <v>0.5</v>
      </c>
      <c r="DA39" s="653"/>
      <c r="DB39" s="653"/>
      <c r="DC39" s="657"/>
      <c r="DD39" s="632">
        <v>21275</v>
      </c>
      <c r="DE39" s="655"/>
      <c r="DF39" s="655"/>
      <c r="DG39" s="655"/>
      <c r="DH39" s="655"/>
      <c r="DI39" s="655"/>
      <c r="DJ39" s="655"/>
      <c r="DK39" s="656"/>
      <c r="DL39" s="632" t="s">
        <v>241</v>
      </c>
      <c r="DM39" s="655"/>
      <c r="DN39" s="655"/>
      <c r="DO39" s="655"/>
      <c r="DP39" s="655"/>
      <c r="DQ39" s="655"/>
      <c r="DR39" s="655"/>
      <c r="DS39" s="655"/>
      <c r="DT39" s="655"/>
      <c r="DU39" s="655"/>
      <c r="DV39" s="656"/>
      <c r="DW39" s="628" t="s">
        <v>177</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79027</v>
      </c>
      <c r="S40" s="624"/>
      <c r="T40" s="624"/>
      <c r="U40" s="624"/>
      <c r="V40" s="624"/>
      <c r="W40" s="624"/>
      <c r="X40" s="624"/>
      <c r="Y40" s="625"/>
      <c r="Z40" s="626">
        <v>0.6</v>
      </c>
      <c r="AA40" s="626"/>
      <c r="AB40" s="626"/>
      <c r="AC40" s="626"/>
      <c r="AD40" s="627" t="s">
        <v>241</v>
      </c>
      <c r="AE40" s="627"/>
      <c r="AF40" s="627"/>
      <c r="AG40" s="627"/>
      <c r="AH40" s="627"/>
      <c r="AI40" s="627"/>
      <c r="AJ40" s="627"/>
      <c r="AK40" s="627"/>
      <c r="AL40" s="628" t="s">
        <v>177</v>
      </c>
      <c r="AM40" s="629"/>
      <c r="AN40" s="629"/>
      <c r="AO40" s="630"/>
      <c r="AQ40" s="686" t="s">
        <v>346</v>
      </c>
      <c r="AR40" s="687"/>
      <c r="AS40" s="687"/>
      <c r="AT40" s="687"/>
      <c r="AU40" s="687"/>
      <c r="AV40" s="687"/>
      <c r="AW40" s="687"/>
      <c r="AX40" s="687"/>
      <c r="AY40" s="688"/>
      <c r="AZ40" s="623" t="s">
        <v>130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43895</v>
      </c>
      <c r="CS40" s="624"/>
      <c r="CT40" s="624"/>
      <c r="CU40" s="624"/>
      <c r="CV40" s="624"/>
      <c r="CW40" s="624"/>
      <c r="CX40" s="624"/>
      <c r="CY40" s="625"/>
      <c r="CZ40" s="628">
        <v>0.4</v>
      </c>
      <c r="DA40" s="653"/>
      <c r="DB40" s="653"/>
      <c r="DC40" s="657"/>
      <c r="DD40" s="632">
        <v>24876</v>
      </c>
      <c r="DE40" s="624"/>
      <c r="DF40" s="624"/>
      <c r="DG40" s="624"/>
      <c r="DH40" s="624"/>
      <c r="DI40" s="624"/>
      <c r="DJ40" s="624"/>
      <c r="DK40" s="625"/>
      <c r="DL40" s="632">
        <v>2750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12618071</v>
      </c>
      <c r="S41" s="696"/>
      <c r="T41" s="696"/>
      <c r="U41" s="696"/>
      <c r="V41" s="696"/>
      <c r="W41" s="696"/>
      <c r="X41" s="696"/>
      <c r="Y41" s="700"/>
      <c r="Z41" s="701">
        <v>100</v>
      </c>
      <c r="AA41" s="701"/>
      <c r="AB41" s="701"/>
      <c r="AC41" s="701"/>
      <c r="AD41" s="702">
        <v>7451413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165307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241</v>
      </c>
      <c r="DA41" s="653"/>
      <c r="DB41" s="653"/>
      <c r="DC41" s="657"/>
      <c r="DD41" s="632" t="s">
        <v>241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562634</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388</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1892294</v>
      </c>
      <c r="CS42" s="655"/>
      <c r="CT42" s="655"/>
      <c r="CU42" s="655"/>
      <c r="CV42" s="655"/>
      <c r="CW42" s="655"/>
      <c r="CX42" s="655"/>
      <c r="CY42" s="656"/>
      <c r="CZ42" s="628">
        <v>15.7</v>
      </c>
      <c r="DA42" s="653"/>
      <c r="DB42" s="653"/>
      <c r="DC42" s="657"/>
      <c r="DD42" s="632">
        <v>994322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48128</v>
      </c>
      <c r="CS43" s="655"/>
      <c r="CT43" s="655"/>
      <c r="CU43" s="655"/>
      <c r="CV43" s="655"/>
      <c r="CW43" s="655"/>
      <c r="CX43" s="655"/>
      <c r="CY43" s="656"/>
      <c r="CZ43" s="628">
        <v>0.4</v>
      </c>
      <c r="DA43" s="653"/>
      <c r="DB43" s="653"/>
      <c r="DC43" s="657"/>
      <c r="DD43" s="632">
        <v>48128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1873922</v>
      </c>
      <c r="CS44" s="624"/>
      <c r="CT44" s="624"/>
      <c r="CU44" s="624"/>
      <c r="CV44" s="624"/>
      <c r="CW44" s="624"/>
      <c r="CX44" s="624"/>
      <c r="CY44" s="625"/>
      <c r="CZ44" s="628">
        <v>15.6</v>
      </c>
      <c r="DA44" s="629"/>
      <c r="DB44" s="629"/>
      <c r="DC44" s="635"/>
      <c r="DD44" s="632">
        <v>981934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335595</v>
      </c>
      <c r="CS45" s="655"/>
      <c r="CT45" s="655"/>
      <c r="CU45" s="655"/>
      <c r="CV45" s="655"/>
      <c r="CW45" s="655"/>
      <c r="CX45" s="655"/>
      <c r="CY45" s="656"/>
      <c r="CZ45" s="628">
        <v>2.8</v>
      </c>
      <c r="DA45" s="653"/>
      <c r="DB45" s="653"/>
      <c r="DC45" s="657"/>
      <c r="DD45" s="632">
        <v>55350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1538289</v>
      </c>
      <c r="CS46" s="624"/>
      <c r="CT46" s="624"/>
      <c r="CU46" s="624"/>
      <c r="CV46" s="624"/>
      <c r="CW46" s="624"/>
      <c r="CX46" s="624"/>
      <c r="CY46" s="625"/>
      <c r="CZ46" s="628">
        <v>12.8</v>
      </c>
      <c r="DA46" s="629"/>
      <c r="DB46" s="629"/>
      <c r="DC46" s="635"/>
      <c r="DD46" s="632">
        <v>926546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18372</v>
      </c>
      <c r="CS47" s="655"/>
      <c r="CT47" s="655"/>
      <c r="CU47" s="655"/>
      <c r="CV47" s="655"/>
      <c r="CW47" s="655"/>
      <c r="CX47" s="655"/>
      <c r="CY47" s="656"/>
      <c r="CZ47" s="628">
        <v>0.2</v>
      </c>
      <c r="DA47" s="653"/>
      <c r="DB47" s="653"/>
      <c r="DC47" s="657"/>
      <c r="DD47" s="632">
        <v>12388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365</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12022761</v>
      </c>
      <c r="CS49" s="682"/>
      <c r="CT49" s="682"/>
      <c r="CU49" s="682"/>
      <c r="CV49" s="682"/>
      <c r="CW49" s="682"/>
      <c r="CX49" s="682"/>
      <c r="CY49" s="711"/>
      <c r="CZ49" s="703">
        <v>100</v>
      </c>
      <c r="DA49" s="712"/>
      <c r="DB49" s="712"/>
      <c r="DC49" s="713"/>
      <c r="DD49" s="714">
        <v>9116961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ExozhVgDQaLSYwlQ2GmOWRg7QkJDfDVAb0KBq5/b65kyglmF3UwFAb1XGDwdxx5d9G/nLuOBwJraX7pMsOiiw==" saltValue="PbL6ZPVMVbbyAAH9p3Eu2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82" sqref="B82:P8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12608</v>
      </c>
      <c r="R7" s="753"/>
      <c r="S7" s="753"/>
      <c r="T7" s="753"/>
      <c r="U7" s="753"/>
      <c r="V7" s="753">
        <v>12027</v>
      </c>
      <c r="W7" s="753"/>
      <c r="X7" s="753"/>
      <c r="Y7" s="753"/>
      <c r="Z7" s="753"/>
      <c r="AA7" s="753">
        <v>580</v>
      </c>
      <c r="AB7" s="753"/>
      <c r="AC7" s="753"/>
      <c r="AD7" s="753"/>
      <c r="AE7" s="754"/>
      <c r="AF7" s="755">
        <v>521</v>
      </c>
      <c r="AG7" s="756"/>
      <c r="AH7" s="756"/>
      <c r="AI7" s="756"/>
      <c r="AJ7" s="757"/>
      <c r="AK7" s="758">
        <v>597</v>
      </c>
      <c r="AL7" s="759"/>
      <c r="AM7" s="759"/>
      <c r="AN7" s="759"/>
      <c r="AO7" s="759"/>
      <c r="AP7" s="759">
        <v>10775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62"/>
      <c r="CH7" s="743">
        <v>15</v>
      </c>
      <c r="CI7" s="744"/>
      <c r="CJ7" s="744"/>
      <c r="CK7" s="744"/>
      <c r="CL7" s="745"/>
      <c r="CM7" s="743">
        <v>432</v>
      </c>
      <c r="CN7" s="744"/>
      <c r="CO7" s="744"/>
      <c r="CP7" s="744"/>
      <c r="CQ7" s="745"/>
      <c r="CR7" s="743">
        <v>118</v>
      </c>
      <c r="CS7" s="744"/>
      <c r="CT7" s="744"/>
      <c r="CU7" s="744"/>
      <c r="CV7" s="745"/>
      <c r="CW7" s="743">
        <v>8</v>
      </c>
      <c r="CX7" s="744"/>
      <c r="CY7" s="744"/>
      <c r="CZ7" s="744"/>
      <c r="DA7" s="745"/>
      <c r="DB7" s="743" t="s">
        <v>532</v>
      </c>
      <c r="DC7" s="744"/>
      <c r="DD7" s="744"/>
      <c r="DE7" s="744"/>
      <c r="DF7" s="745"/>
      <c r="DG7" s="743" t="s">
        <v>532</v>
      </c>
      <c r="DH7" s="744"/>
      <c r="DI7" s="744"/>
      <c r="DJ7" s="744"/>
      <c r="DK7" s="745"/>
      <c r="DL7" s="743" t="s">
        <v>532</v>
      </c>
      <c r="DM7" s="744"/>
      <c r="DN7" s="744"/>
      <c r="DO7" s="744"/>
      <c r="DP7" s="745"/>
      <c r="DQ7" s="743" t="s">
        <v>532</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v>0</v>
      </c>
      <c r="AB8" s="784"/>
      <c r="AC8" s="784"/>
      <c r="AD8" s="784"/>
      <c r="AE8" s="785"/>
      <c r="AF8" s="786">
        <v>0</v>
      </c>
      <c r="AG8" s="787"/>
      <c r="AH8" s="787"/>
      <c r="AI8" s="787"/>
      <c r="AJ8" s="788"/>
      <c r="AK8" s="769">
        <v>5</v>
      </c>
      <c r="AL8" s="770"/>
      <c r="AM8" s="770"/>
      <c r="AN8" s="770"/>
      <c r="AO8" s="770"/>
      <c r="AP8" s="770">
        <v>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-4</v>
      </c>
      <c r="CI8" s="777"/>
      <c r="CJ8" s="777"/>
      <c r="CK8" s="777"/>
      <c r="CL8" s="778"/>
      <c r="CM8" s="776">
        <v>23</v>
      </c>
      <c r="CN8" s="777"/>
      <c r="CO8" s="777"/>
      <c r="CP8" s="777"/>
      <c r="CQ8" s="778"/>
      <c r="CR8" s="776">
        <v>14</v>
      </c>
      <c r="CS8" s="777"/>
      <c r="CT8" s="777"/>
      <c r="CU8" s="777"/>
      <c r="CV8" s="778"/>
      <c r="CW8" s="776">
        <v>3</v>
      </c>
      <c r="CX8" s="777"/>
      <c r="CY8" s="777"/>
      <c r="CZ8" s="777"/>
      <c r="DA8" s="778"/>
      <c r="DB8" s="776" t="s">
        <v>532</v>
      </c>
      <c r="DC8" s="777"/>
      <c r="DD8" s="777"/>
      <c r="DE8" s="777"/>
      <c r="DF8" s="778"/>
      <c r="DG8" s="776" t="s">
        <v>532</v>
      </c>
      <c r="DH8" s="777"/>
      <c r="DI8" s="777"/>
      <c r="DJ8" s="777"/>
      <c r="DK8" s="778"/>
      <c r="DL8" s="776" t="s">
        <v>532</v>
      </c>
      <c r="DM8" s="777"/>
      <c r="DN8" s="777"/>
      <c r="DO8" s="777"/>
      <c r="DP8" s="778"/>
      <c r="DQ8" s="776" t="s">
        <v>532</v>
      </c>
      <c r="DR8" s="777"/>
      <c r="DS8" s="777"/>
      <c r="DT8" s="777"/>
      <c r="DU8" s="778"/>
      <c r="DV8" s="773"/>
      <c r="DW8" s="774"/>
      <c r="DX8" s="774"/>
      <c r="DY8" s="774"/>
      <c r="DZ8" s="779"/>
      <c r="EA8" s="234"/>
    </row>
    <row r="9" spans="1:131" s="235" customFormat="1" ht="26.25" customHeight="1" x14ac:dyDescent="0.2">
      <c r="A9" s="238">
        <v>3</v>
      </c>
      <c r="B9" s="780" t="s">
        <v>391</v>
      </c>
      <c r="C9" s="781"/>
      <c r="D9" s="781"/>
      <c r="E9" s="781"/>
      <c r="F9" s="781"/>
      <c r="G9" s="781"/>
      <c r="H9" s="781"/>
      <c r="I9" s="781"/>
      <c r="J9" s="781"/>
      <c r="K9" s="781"/>
      <c r="L9" s="781"/>
      <c r="M9" s="781"/>
      <c r="N9" s="781"/>
      <c r="O9" s="781"/>
      <c r="P9" s="782"/>
      <c r="Q9" s="783">
        <v>16</v>
      </c>
      <c r="R9" s="784"/>
      <c r="S9" s="784"/>
      <c r="T9" s="784"/>
      <c r="U9" s="784"/>
      <c r="V9" s="784">
        <v>2</v>
      </c>
      <c r="W9" s="784"/>
      <c r="X9" s="784"/>
      <c r="Y9" s="784"/>
      <c r="Z9" s="784"/>
      <c r="AA9" s="784">
        <v>15</v>
      </c>
      <c r="AB9" s="784"/>
      <c r="AC9" s="784"/>
      <c r="AD9" s="784"/>
      <c r="AE9" s="785"/>
      <c r="AF9" s="786">
        <v>15</v>
      </c>
      <c r="AG9" s="787"/>
      <c r="AH9" s="787"/>
      <c r="AI9" s="787"/>
      <c r="AJ9" s="788"/>
      <c r="AK9" s="769" t="s">
        <v>532</v>
      </c>
      <c r="AL9" s="770"/>
      <c r="AM9" s="770"/>
      <c r="AN9" s="770"/>
      <c r="AO9" s="770"/>
      <c r="AP9" s="770" t="s">
        <v>532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602</v>
      </c>
      <c r="BT9" s="774"/>
      <c r="BU9" s="774"/>
      <c r="BV9" s="774"/>
      <c r="BW9" s="774"/>
      <c r="BX9" s="774"/>
      <c r="BY9" s="774"/>
      <c r="BZ9" s="774"/>
      <c r="CA9" s="774"/>
      <c r="CB9" s="774"/>
      <c r="CC9" s="774"/>
      <c r="CD9" s="774"/>
      <c r="CE9" s="774"/>
      <c r="CF9" s="774"/>
      <c r="CG9" s="775"/>
      <c r="CH9" s="776">
        <v>-4</v>
      </c>
      <c r="CI9" s="777"/>
      <c r="CJ9" s="777"/>
      <c r="CK9" s="777"/>
      <c r="CL9" s="778"/>
      <c r="CM9" s="776">
        <v>1</v>
      </c>
      <c r="CN9" s="777"/>
      <c r="CO9" s="777"/>
      <c r="CP9" s="777"/>
      <c r="CQ9" s="778"/>
      <c r="CR9" s="776">
        <v>4</v>
      </c>
      <c r="CS9" s="777"/>
      <c r="CT9" s="777"/>
      <c r="CU9" s="777"/>
      <c r="CV9" s="778"/>
      <c r="CW9" s="776">
        <v>2</v>
      </c>
      <c r="CX9" s="777"/>
      <c r="CY9" s="777"/>
      <c r="CZ9" s="777"/>
      <c r="DA9" s="778"/>
      <c r="DB9" s="776">
        <v>38</v>
      </c>
      <c r="DC9" s="777"/>
      <c r="DD9" s="777"/>
      <c r="DE9" s="777"/>
      <c r="DF9" s="778"/>
      <c r="DG9" s="776" t="s">
        <v>532</v>
      </c>
      <c r="DH9" s="777"/>
      <c r="DI9" s="777"/>
      <c r="DJ9" s="777"/>
      <c r="DK9" s="778"/>
      <c r="DL9" s="776" t="s">
        <v>532</v>
      </c>
      <c r="DM9" s="777"/>
      <c r="DN9" s="777"/>
      <c r="DO9" s="777"/>
      <c r="DP9" s="778"/>
      <c r="DQ9" s="776" t="s">
        <v>532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603</v>
      </c>
      <c r="BT10" s="774"/>
      <c r="BU10" s="774"/>
      <c r="BV10" s="774"/>
      <c r="BW10" s="774"/>
      <c r="BX10" s="774"/>
      <c r="BY10" s="774"/>
      <c r="BZ10" s="774"/>
      <c r="CA10" s="774"/>
      <c r="CB10" s="774"/>
      <c r="CC10" s="774"/>
      <c r="CD10" s="774"/>
      <c r="CE10" s="774"/>
      <c r="CF10" s="774"/>
      <c r="CG10" s="775"/>
      <c r="CH10" s="776">
        <v>4</v>
      </c>
      <c r="CI10" s="777"/>
      <c r="CJ10" s="777"/>
      <c r="CK10" s="777"/>
      <c r="CL10" s="778"/>
      <c r="CM10" s="776">
        <v>-4</v>
      </c>
      <c r="CN10" s="777"/>
      <c r="CO10" s="777"/>
      <c r="CP10" s="777"/>
      <c r="CQ10" s="778"/>
      <c r="CR10" s="776">
        <v>4</v>
      </c>
      <c r="CS10" s="777"/>
      <c r="CT10" s="777"/>
      <c r="CU10" s="777"/>
      <c r="CV10" s="778"/>
      <c r="CW10" s="776">
        <v>6</v>
      </c>
      <c r="CX10" s="777"/>
      <c r="CY10" s="777"/>
      <c r="CZ10" s="777"/>
      <c r="DA10" s="778"/>
      <c r="DB10" s="776" t="s">
        <v>532</v>
      </c>
      <c r="DC10" s="777"/>
      <c r="DD10" s="777"/>
      <c r="DE10" s="777"/>
      <c r="DF10" s="778"/>
      <c r="DG10" s="776" t="s">
        <v>532</v>
      </c>
      <c r="DH10" s="777"/>
      <c r="DI10" s="777"/>
      <c r="DJ10" s="777"/>
      <c r="DK10" s="778"/>
      <c r="DL10" s="776" t="s">
        <v>532</v>
      </c>
      <c r="DM10" s="777"/>
      <c r="DN10" s="777"/>
      <c r="DO10" s="777"/>
      <c r="DP10" s="778"/>
      <c r="DQ10" s="776" t="s">
        <v>532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604</v>
      </c>
      <c r="BT11" s="774"/>
      <c r="BU11" s="774"/>
      <c r="BV11" s="774"/>
      <c r="BW11" s="774"/>
      <c r="BX11" s="774"/>
      <c r="BY11" s="774"/>
      <c r="BZ11" s="774"/>
      <c r="CA11" s="774"/>
      <c r="CB11" s="774"/>
      <c r="CC11" s="774"/>
      <c r="CD11" s="774"/>
      <c r="CE11" s="774"/>
      <c r="CF11" s="774"/>
      <c r="CG11" s="775"/>
      <c r="CH11" s="776">
        <v>-8</v>
      </c>
      <c r="CI11" s="777"/>
      <c r="CJ11" s="777"/>
      <c r="CK11" s="777"/>
      <c r="CL11" s="778"/>
      <c r="CM11" s="776">
        <v>136</v>
      </c>
      <c r="CN11" s="777"/>
      <c r="CO11" s="777"/>
      <c r="CP11" s="777"/>
      <c r="CQ11" s="778"/>
      <c r="CR11" s="776">
        <v>61</v>
      </c>
      <c r="CS11" s="777"/>
      <c r="CT11" s="777"/>
      <c r="CU11" s="777"/>
      <c r="CV11" s="778"/>
      <c r="CW11" s="776">
        <v>12</v>
      </c>
      <c r="CX11" s="777"/>
      <c r="CY11" s="777"/>
      <c r="CZ11" s="777"/>
      <c r="DA11" s="778"/>
      <c r="DB11" s="776" t="s">
        <v>532</v>
      </c>
      <c r="DC11" s="777"/>
      <c r="DD11" s="777"/>
      <c r="DE11" s="777"/>
      <c r="DF11" s="778"/>
      <c r="DG11" s="776" t="s">
        <v>532</v>
      </c>
      <c r="DH11" s="777"/>
      <c r="DI11" s="777"/>
      <c r="DJ11" s="777"/>
      <c r="DK11" s="778"/>
      <c r="DL11" s="776" t="s">
        <v>532</v>
      </c>
      <c r="DM11" s="777"/>
      <c r="DN11" s="777"/>
      <c r="DO11" s="777"/>
      <c r="DP11" s="778"/>
      <c r="DQ11" s="776" t="s">
        <v>532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605</v>
      </c>
      <c r="BT12" s="774"/>
      <c r="BU12" s="774"/>
      <c r="BV12" s="774"/>
      <c r="BW12" s="774"/>
      <c r="BX12" s="774"/>
      <c r="BY12" s="774"/>
      <c r="BZ12" s="774"/>
      <c r="CA12" s="774"/>
      <c r="CB12" s="774"/>
      <c r="CC12" s="774"/>
      <c r="CD12" s="774"/>
      <c r="CE12" s="774"/>
      <c r="CF12" s="774"/>
      <c r="CG12" s="775"/>
      <c r="CH12" s="776">
        <v>13</v>
      </c>
      <c r="CI12" s="777"/>
      <c r="CJ12" s="777"/>
      <c r="CK12" s="777"/>
      <c r="CL12" s="778"/>
      <c r="CM12" s="776">
        <v>268</v>
      </c>
      <c r="CN12" s="777"/>
      <c r="CO12" s="777"/>
      <c r="CP12" s="777"/>
      <c r="CQ12" s="778"/>
      <c r="CR12" s="776">
        <v>28</v>
      </c>
      <c r="CS12" s="777"/>
      <c r="CT12" s="777"/>
      <c r="CU12" s="777"/>
      <c r="CV12" s="778"/>
      <c r="CW12" s="776" t="s">
        <v>532</v>
      </c>
      <c r="CX12" s="777"/>
      <c r="CY12" s="777"/>
      <c r="CZ12" s="777"/>
      <c r="DA12" s="778"/>
      <c r="DB12" s="776" t="s">
        <v>532</v>
      </c>
      <c r="DC12" s="777"/>
      <c r="DD12" s="777"/>
      <c r="DE12" s="777"/>
      <c r="DF12" s="778"/>
      <c r="DG12" s="776" t="s">
        <v>532</v>
      </c>
      <c r="DH12" s="777"/>
      <c r="DI12" s="777"/>
      <c r="DJ12" s="777"/>
      <c r="DK12" s="778"/>
      <c r="DL12" s="776" t="s">
        <v>532</v>
      </c>
      <c r="DM12" s="777"/>
      <c r="DN12" s="777"/>
      <c r="DO12" s="777"/>
      <c r="DP12" s="778"/>
      <c r="DQ12" s="776" t="s">
        <v>532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606</v>
      </c>
      <c r="BT13" s="774"/>
      <c r="BU13" s="774"/>
      <c r="BV13" s="774"/>
      <c r="BW13" s="774"/>
      <c r="BX13" s="774"/>
      <c r="BY13" s="774"/>
      <c r="BZ13" s="774"/>
      <c r="CA13" s="774"/>
      <c r="CB13" s="774"/>
      <c r="CC13" s="774"/>
      <c r="CD13" s="774"/>
      <c r="CE13" s="774"/>
      <c r="CF13" s="774"/>
      <c r="CG13" s="775"/>
      <c r="CH13" s="776">
        <v>1</v>
      </c>
      <c r="CI13" s="777"/>
      <c r="CJ13" s="777"/>
      <c r="CK13" s="777"/>
      <c r="CL13" s="778"/>
      <c r="CM13" s="776">
        <v>53</v>
      </c>
      <c r="CN13" s="777"/>
      <c r="CO13" s="777"/>
      <c r="CP13" s="777"/>
      <c r="CQ13" s="778"/>
      <c r="CR13" s="776">
        <v>41</v>
      </c>
      <c r="CS13" s="777"/>
      <c r="CT13" s="777"/>
      <c r="CU13" s="777"/>
      <c r="CV13" s="778"/>
      <c r="CW13" s="776">
        <v>0</v>
      </c>
      <c r="CX13" s="777"/>
      <c r="CY13" s="777"/>
      <c r="CZ13" s="777"/>
      <c r="DA13" s="778"/>
      <c r="DB13" s="776" t="s">
        <v>532</v>
      </c>
      <c r="DC13" s="777"/>
      <c r="DD13" s="777"/>
      <c r="DE13" s="777"/>
      <c r="DF13" s="778"/>
      <c r="DG13" s="776" t="s">
        <v>532</v>
      </c>
      <c r="DH13" s="777"/>
      <c r="DI13" s="777"/>
      <c r="DJ13" s="777"/>
      <c r="DK13" s="778"/>
      <c r="DL13" s="776" t="s">
        <v>532</v>
      </c>
      <c r="DM13" s="777"/>
      <c r="DN13" s="777"/>
      <c r="DO13" s="777"/>
      <c r="DP13" s="778"/>
      <c r="DQ13" s="776" t="s">
        <v>532</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12629</v>
      </c>
      <c r="R23" s="793"/>
      <c r="S23" s="793"/>
      <c r="T23" s="793"/>
      <c r="U23" s="793"/>
      <c r="V23" s="793">
        <v>12034</v>
      </c>
      <c r="W23" s="793"/>
      <c r="X23" s="793"/>
      <c r="Y23" s="793"/>
      <c r="Z23" s="793"/>
      <c r="AA23" s="793">
        <v>595</v>
      </c>
      <c r="AB23" s="793"/>
      <c r="AC23" s="793"/>
      <c r="AD23" s="793"/>
      <c r="AE23" s="794"/>
      <c r="AF23" s="795">
        <v>536</v>
      </c>
      <c r="AG23" s="793"/>
      <c r="AH23" s="793"/>
      <c r="AI23" s="793"/>
      <c r="AJ23" s="796"/>
      <c r="AK23" s="797"/>
      <c r="AL23" s="798"/>
      <c r="AM23" s="798"/>
      <c r="AN23" s="798"/>
      <c r="AO23" s="798"/>
      <c r="AP23" s="793">
        <v>10783</v>
      </c>
      <c r="AQ23" s="793"/>
      <c r="AR23" s="793"/>
      <c r="AS23" s="793"/>
      <c r="AT23" s="793"/>
      <c r="AU23" s="809"/>
      <c r="AV23" s="809"/>
      <c r="AW23" s="809"/>
      <c r="AX23" s="809"/>
      <c r="AY23" s="810"/>
      <c r="AZ23" s="811" t="s">
        <v>241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1528</v>
      </c>
      <c r="R28" s="823"/>
      <c r="S28" s="823"/>
      <c r="T28" s="823"/>
      <c r="U28" s="823"/>
      <c r="V28" s="823">
        <v>1457</v>
      </c>
      <c r="W28" s="823"/>
      <c r="X28" s="823"/>
      <c r="Y28" s="823"/>
      <c r="Z28" s="823"/>
      <c r="AA28" s="823">
        <v>72</v>
      </c>
      <c r="AB28" s="823"/>
      <c r="AC28" s="823"/>
      <c r="AD28" s="823"/>
      <c r="AE28" s="824"/>
      <c r="AF28" s="825">
        <v>72</v>
      </c>
      <c r="AG28" s="823"/>
      <c r="AH28" s="823"/>
      <c r="AI28" s="823"/>
      <c r="AJ28" s="826"/>
      <c r="AK28" s="827">
        <v>126</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231</v>
      </c>
      <c r="R29" s="784"/>
      <c r="S29" s="784"/>
      <c r="T29" s="784"/>
      <c r="U29" s="784"/>
      <c r="V29" s="784">
        <v>228</v>
      </c>
      <c r="W29" s="784"/>
      <c r="X29" s="784"/>
      <c r="Y29" s="784"/>
      <c r="Z29" s="784"/>
      <c r="AA29" s="784">
        <v>3</v>
      </c>
      <c r="AB29" s="784"/>
      <c r="AC29" s="784"/>
      <c r="AD29" s="784"/>
      <c r="AE29" s="785"/>
      <c r="AF29" s="786">
        <v>3</v>
      </c>
      <c r="AG29" s="787"/>
      <c r="AH29" s="787"/>
      <c r="AI29" s="787"/>
      <c r="AJ29" s="788"/>
      <c r="AK29" s="834">
        <v>74</v>
      </c>
      <c r="AL29" s="830"/>
      <c r="AM29" s="830"/>
      <c r="AN29" s="830"/>
      <c r="AO29" s="830"/>
      <c r="AP29" s="830">
        <v>18</v>
      </c>
      <c r="AQ29" s="830"/>
      <c r="AR29" s="830"/>
      <c r="AS29" s="830"/>
      <c r="AT29" s="830"/>
      <c r="AU29" s="830">
        <v>4</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1768</v>
      </c>
      <c r="R30" s="784"/>
      <c r="S30" s="784"/>
      <c r="T30" s="784"/>
      <c r="U30" s="784"/>
      <c r="V30" s="784">
        <v>1707</v>
      </c>
      <c r="W30" s="784"/>
      <c r="X30" s="784"/>
      <c r="Y30" s="784"/>
      <c r="Z30" s="784"/>
      <c r="AA30" s="784">
        <v>61</v>
      </c>
      <c r="AB30" s="784"/>
      <c r="AC30" s="784"/>
      <c r="AD30" s="784"/>
      <c r="AE30" s="785"/>
      <c r="AF30" s="786">
        <v>61</v>
      </c>
      <c r="AG30" s="787"/>
      <c r="AH30" s="787"/>
      <c r="AI30" s="787"/>
      <c r="AJ30" s="788"/>
      <c r="AK30" s="834">
        <v>289</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186</v>
      </c>
      <c r="R31" s="784"/>
      <c r="S31" s="784"/>
      <c r="T31" s="784"/>
      <c r="U31" s="784"/>
      <c r="V31" s="784">
        <v>186</v>
      </c>
      <c r="W31" s="784"/>
      <c r="X31" s="784"/>
      <c r="Y31" s="784"/>
      <c r="Z31" s="784"/>
      <c r="AA31" s="784">
        <v>0</v>
      </c>
      <c r="AB31" s="784"/>
      <c r="AC31" s="784"/>
      <c r="AD31" s="784"/>
      <c r="AE31" s="785"/>
      <c r="AF31" s="786">
        <v>0</v>
      </c>
      <c r="AG31" s="787"/>
      <c r="AH31" s="787"/>
      <c r="AI31" s="787"/>
      <c r="AJ31" s="788"/>
      <c r="AK31" s="834">
        <v>59</v>
      </c>
      <c r="AL31" s="830"/>
      <c r="AM31" s="830"/>
      <c r="AN31" s="830"/>
      <c r="AO31" s="830"/>
      <c r="AP31" s="830" t="s">
        <v>532</v>
      </c>
      <c r="AQ31" s="830"/>
      <c r="AR31" s="830"/>
      <c r="AS31" s="830"/>
      <c r="AT31" s="830"/>
      <c r="AU31" s="830" t="s">
        <v>532</v>
      </c>
      <c r="AV31" s="830"/>
      <c r="AW31" s="830"/>
      <c r="AX31" s="830"/>
      <c r="AY31" s="830"/>
      <c r="AZ31" s="831" t="s">
        <v>532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1450</v>
      </c>
      <c r="R32" s="784"/>
      <c r="S32" s="784"/>
      <c r="T32" s="784"/>
      <c r="U32" s="784"/>
      <c r="V32" s="784">
        <v>1478</v>
      </c>
      <c r="W32" s="784"/>
      <c r="X32" s="784"/>
      <c r="Y32" s="784"/>
      <c r="Z32" s="784"/>
      <c r="AA32" s="784">
        <v>-28</v>
      </c>
      <c r="AB32" s="784"/>
      <c r="AC32" s="784"/>
      <c r="AD32" s="784"/>
      <c r="AE32" s="785"/>
      <c r="AF32" s="786">
        <v>1716</v>
      </c>
      <c r="AG32" s="787"/>
      <c r="AH32" s="787"/>
      <c r="AI32" s="787"/>
      <c r="AJ32" s="788"/>
      <c r="AK32" s="834">
        <v>50</v>
      </c>
      <c r="AL32" s="830"/>
      <c r="AM32" s="830"/>
      <c r="AN32" s="830"/>
      <c r="AO32" s="830"/>
      <c r="AP32" s="830">
        <v>126</v>
      </c>
      <c r="AQ32" s="830"/>
      <c r="AR32" s="830"/>
      <c r="AS32" s="830"/>
      <c r="AT32" s="830"/>
      <c r="AU32" s="830">
        <v>66</v>
      </c>
      <c r="AV32" s="830"/>
      <c r="AW32" s="830"/>
      <c r="AX32" s="830"/>
      <c r="AY32" s="830"/>
      <c r="AZ32" s="831" t="s">
        <v>532</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574</v>
      </c>
      <c r="R33" s="784"/>
      <c r="S33" s="784"/>
      <c r="T33" s="784"/>
      <c r="U33" s="784"/>
      <c r="V33" s="784">
        <v>553</v>
      </c>
      <c r="W33" s="784"/>
      <c r="X33" s="784"/>
      <c r="Y33" s="784"/>
      <c r="Z33" s="784"/>
      <c r="AA33" s="784">
        <v>21</v>
      </c>
      <c r="AB33" s="784"/>
      <c r="AC33" s="784"/>
      <c r="AD33" s="784"/>
      <c r="AE33" s="785"/>
      <c r="AF33" s="786">
        <v>435</v>
      </c>
      <c r="AG33" s="787"/>
      <c r="AH33" s="787"/>
      <c r="AI33" s="787"/>
      <c r="AJ33" s="788"/>
      <c r="AK33" s="834">
        <v>232</v>
      </c>
      <c r="AL33" s="830"/>
      <c r="AM33" s="830"/>
      <c r="AN33" s="830"/>
      <c r="AO33" s="830"/>
      <c r="AP33" s="830">
        <v>2450</v>
      </c>
      <c r="AQ33" s="830"/>
      <c r="AR33" s="830"/>
      <c r="AS33" s="830"/>
      <c r="AT33" s="830"/>
      <c r="AU33" s="830">
        <v>612</v>
      </c>
      <c r="AV33" s="830"/>
      <c r="AW33" s="830"/>
      <c r="AX33" s="830"/>
      <c r="AY33" s="830"/>
      <c r="AZ33" s="831" t="s">
        <v>532</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782</v>
      </c>
      <c r="R34" s="784"/>
      <c r="S34" s="784"/>
      <c r="T34" s="784"/>
      <c r="U34" s="784"/>
      <c r="V34" s="784">
        <v>777</v>
      </c>
      <c r="W34" s="784"/>
      <c r="X34" s="784"/>
      <c r="Y34" s="784"/>
      <c r="Z34" s="784"/>
      <c r="AA34" s="784">
        <v>4</v>
      </c>
      <c r="AB34" s="784"/>
      <c r="AC34" s="784"/>
      <c r="AD34" s="784"/>
      <c r="AE34" s="785"/>
      <c r="AF34" s="786">
        <v>449</v>
      </c>
      <c r="AG34" s="787"/>
      <c r="AH34" s="787"/>
      <c r="AI34" s="787"/>
      <c r="AJ34" s="788"/>
      <c r="AK34" s="834">
        <v>729</v>
      </c>
      <c r="AL34" s="830"/>
      <c r="AM34" s="830"/>
      <c r="AN34" s="830"/>
      <c r="AO34" s="830"/>
      <c r="AP34" s="830">
        <v>6228</v>
      </c>
      <c r="AQ34" s="830"/>
      <c r="AR34" s="830"/>
      <c r="AS34" s="830"/>
      <c r="AT34" s="830"/>
      <c r="AU34" s="830">
        <v>5704</v>
      </c>
      <c r="AV34" s="830"/>
      <c r="AW34" s="830"/>
      <c r="AX34" s="830"/>
      <c r="AY34" s="830"/>
      <c r="AZ34" s="831" t="s">
        <v>532</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2737</v>
      </c>
      <c r="AG63" s="844"/>
      <c r="AH63" s="844"/>
      <c r="AI63" s="844"/>
      <c r="AJ63" s="845"/>
      <c r="AK63" s="846"/>
      <c r="AL63" s="841"/>
      <c r="AM63" s="841"/>
      <c r="AN63" s="841"/>
      <c r="AO63" s="841"/>
      <c r="AP63" s="844">
        <v>8822</v>
      </c>
      <c r="AQ63" s="844"/>
      <c r="AR63" s="844"/>
      <c r="AS63" s="844"/>
      <c r="AT63" s="844"/>
      <c r="AU63" s="844">
        <v>6386</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607</v>
      </c>
      <c r="C68" s="870"/>
      <c r="D68" s="870"/>
      <c r="E68" s="870"/>
      <c r="F68" s="870"/>
      <c r="G68" s="870"/>
      <c r="H68" s="870"/>
      <c r="I68" s="870"/>
      <c r="J68" s="870"/>
      <c r="K68" s="870"/>
      <c r="L68" s="870"/>
      <c r="M68" s="870"/>
      <c r="N68" s="870"/>
      <c r="O68" s="870"/>
      <c r="P68" s="871"/>
      <c r="Q68" s="872">
        <v>6273</v>
      </c>
      <c r="R68" s="866"/>
      <c r="S68" s="866"/>
      <c r="T68" s="866"/>
      <c r="U68" s="866"/>
      <c r="V68" s="866">
        <v>6106</v>
      </c>
      <c r="W68" s="866"/>
      <c r="X68" s="866"/>
      <c r="Y68" s="866"/>
      <c r="Z68" s="866"/>
      <c r="AA68" s="866">
        <v>167</v>
      </c>
      <c r="AB68" s="866"/>
      <c r="AC68" s="866"/>
      <c r="AD68" s="866"/>
      <c r="AE68" s="866"/>
      <c r="AF68" s="866">
        <v>167</v>
      </c>
      <c r="AG68" s="866"/>
      <c r="AH68" s="866"/>
      <c r="AI68" s="866"/>
      <c r="AJ68" s="866"/>
      <c r="AK68" s="866">
        <v>19</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608</v>
      </c>
      <c r="C69" s="874"/>
      <c r="D69" s="874"/>
      <c r="E69" s="874"/>
      <c r="F69" s="874"/>
      <c r="G69" s="874"/>
      <c r="H69" s="874"/>
      <c r="I69" s="874"/>
      <c r="J69" s="874"/>
      <c r="K69" s="874"/>
      <c r="L69" s="874"/>
      <c r="M69" s="874"/>
      <c r="N69" s="874"/>
      <c r="O69" s="874"/>
      <c r="P69" s="875"/>
      <c r="Q69" s="876">
        <v>776</v>
      </c>
      <c r="R69" s="830"/>
      <c r="S69" s="830"/>
      <c r="T69" s="830"/>
      <c r="U69" s="830"/>
      <c r="V69" s="830">
        <v>379</v>
      </c>
      <c r="W69" s="830"/>
      <c r="X69" s="830"/>
      <c r="Y69" s="830"/>
      <c r="Z69" s="830"/>
      <c r="AA69" s="830">
        <v>397</v>
      </c>
      <c r="AB69" s="830"/>
      <c r="AC69" s="830"/>
      <c r="AD69" s="830"/>
      <c r="AE69" s="830"/>
      <c r="AF69" s="830">
        <v>397</v>
      </c>
      <c r="AG69" s="830"/>
      <c r="AH69" s="830"/>
      <c r="AI69" s="830"/>
      <c r="AJ69" s="830"/>
      <c r="AK69" s="877" t="s">
        <v>619</v>
      </c>
      <c r="AL69" s="878"/>
      <c r="AM69" s="878"/>
      <c r="AN69" s="878"/>
      <c r="AO69" s="834"/>
      <c r="AP69" s="830" t="s">
        <v>532</v>
      </c>
      <c r="AQ69" s="830"/>
      <c r="AR69" s="830"/>
      <c r="AS69" s="830"/>
      <c r="AT69" s="830"/>
      <c r="AU69" s="830" t="s">
        <v>532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609</v>
      </c>
      <c r="C70" s="874"/>
      <c r="D70" s="874"/>
      <c r="E70" s="874"/>
      <c r="F70" s="874"/>
      <c r="G70" s="874"/>
      <c r="H70" s="874"/>
      <c r="I70" s="874"/>
      <c r="J70" s="874"/>
      <c r="K70" s="874"/>
      <c r="L70" s="874"/>
      <c r="M70" s="874"/>
      <c r="N70" s="874"/>
      <c r="O70" s="874"/>
      <c r="P70" s="875"/>
      <c r="Q70" s="876">
        <v>241</v>
      </c>
      <c r="R70" s="830"/>
      <c r="S70" s="830"/>
      <c r="T70" s="830"/>
      <c r="U70" s="830"/>
      <c r="V70" s="830">
        <v>230</v>
      </c>
      <c r="W70" s="830"/>
      <c r="X70" s="830"/>
      <c r="Y70" s="830"/>
      <c r="Z70" s="830"/>
      <c r="AA70" s="830">
        <v>11</v>
      </c>
      <c r="AB70" s="830"/>
      <c r="AC70" s="830"/>
      <c r="AD70" s="830"/>
      <c r="AE70" s="830"/>
      <c r="AF70" s="830">
        <v>11</v>
      </c>
      <c r="AG70" s="830"/>
      <c r="AH70" s="830"/>
      <c r="AI70" s="830"/>
      <c r="AJ70" s="830"/>
      <c r="AK70" s="830">
        <v>237</v>
      </c>
      <c r="AL70" s="830"/>
      <c r="AM70" s="830"/>
      <c r="AN70" s="830"/>
      <c r="AO70" s="830"/>
      <c r="AP70" s="830" t="s">
        <v>532</v>
      </c>
      <c r="AQ70" s="830"/>
      <c r="AR70" s="830"/>
      <c r="AS70" s="830"/>
      <c r="AT70" s="830"/>
      <c r="AU70" s="830" t="s">
        <v>532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610</v>
      </c>
      <c r="C71" s="874"/>
      <c r="D71" s="874"/>
      <c r="E71" s="874"/>
      <c r="F71" s="874"/>
      <c r="G71" s="874"/>
      <c r="H71" s="874"/>
      <c r="I71" s="874"/>
      <c r="J71" s="874"/>
      <c r="K71" s="874"/>
      <c r="L71" s="874"/>
      <c r="M71" s="874"/>
      <c r="N71" s="874"/>
      <c r="O71" s="874"/>
      <c r="P71" s="875"/>
      <c r="Q71" s="876">
        <v>318</v>
      </c>
      <c r="R71" s="830"/>
      <c r="S71" s="830"/>
      <c r="T71" s="830"/>
      <c r="U71" s="830"/>
      <c r="V71" s="830">
        <v>315</v>
      </c>
      <c r="W71" s="830"/>
      <c r="X71" s="830"/>
      <c r="Y71" s="830"/>
      <c r="Z71" s="830"/>
      <c r="AA71" s="830">
        <v>3</v>
      </c>
      <c r="AB71" s="830"/>
      <c r="AC71" s="830"/>
      <c r="AD71" s="830"/>
      <c r="AE71" s="830"/>
      <c r="AF71" s="830">
        <v>3</v>
      </c>
      <c r="AG71" s="830"/>
      <c r="AH71" s="830"/>
      <c r="AI71" s="830"/>
      <c r="AJ71" s="830"/>
      <c r="AK71" s="830">
        <v>226</v>
      </c>
      <c r="AL71" s="830"/>
      <c r="AM71" s="830"/>
      <c r="AN71" s="830"/>
      <c r="AO71" s="830"/>
      <c r="AP71" s="877" t="s">
        <v>619</v>
      </c>
      <c r="AQ71" s="878"/>
      <c r="AR71" s="878"/>
      <c r="AS71" s="878"/>
      <c r="AT71" s="834"/>
      <c r="AU71" s="877" t="s">
        <v>619</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611</v>
      </c>
      <c r="C72" s="874"/>
      <c r="D72" s="874"/>
      <c r="E72" s="874"/>
      <c r="F72" s="874"/>
      <c r="G72" s="874"/>
      <c r="H72" s="874"/>
      <c r="I72" s="874"/>
      <c r="J72" s="874"/>
      <c r="K72" s="874"/>
      <c r="L72" s="874"/>
      <c r="M72" s="874"/>
      <c r="N72" s="874"/>
      <c r="O72" s="874"/>
      <c r="P72" s="875"/>
      <c r="Q72" s="876">
        <v>292382</v>
      </c>
      <c r="R72" s="830"/>
      <c r="S72" s="830"/>
      <c r="T72" s="830"/>
      <c r="U72" s="830"/>
      <c r="V72" s="830">
        <v>292372</v>
      </c>
      <c r="W72" s="830"/>
      <c r="X72" s="830"/>
      <c r="Y72" s="830"/>
      <c r="Z72" s="830"/>
      <c r="AA72" s="830">
        <v>10</v>
      </c>
      <c r="AB72" s="830"/>
      <c r="AC72" s="830"/>
      <c r="AD72" s="830"/>
      <c r="AE72" s="830"/>
      <c r="AF72" s="830">
        <v>10</v>
      </c>
      <c r="AG72" s="830"/>
      <c r="AH72" s="830"/>
      <c r="AI72" s="830"/>
      <c r="AJ72" s="830"/>
      <c r="AK72" s="830">
        <v>8484</v>
      </c>
      <c r="AL72" s="830"/>
      <c r="AM72" s="830"/>
      <c r="AN72" s="830"/>
      <c r="AO72" s="830"/>
      <c r="AP72" s="877" t="s">
        <v>619</v>
      </c>
      <c r="AQ72" s="878"/>
      <c r="AR72" s="878"/>
      <c r="AS72" s="878"/>
      <c r="AT72" s="834"/>
      <c r="AU72" s="877" t="s">
        <v>619</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612</v>
      </c>
      <c r="C73" s="874"/>
      <c r="D73" s="874"/>
      <c r="E73" s="874"/>
      <c r="F73" s="874"/>
      <c r="G73" s="874"/>
      <c r="H73" s="874"/>
      <c r="I73" s="874"/>
      <c r="J73" s="874"/>
      <c r="K73" s="874"/>
      <c r="L73" s="874"/>
      <c r="M73" s="874"/>
      <c r="N73" s="874"/>
      <c r="O73" s="874"/>
      <c r="P73" s="875"/>
      <c r="Q73" s="876">
        <v>92</v>
      </c>
      <c r="R73" s="830"/>
      <c r="S73" s="830"/>
      <c r="T73" s="830"/>
      <c r="U73" s="830"/>
      <c r="V73" s="830">
        <v>75</v>
      </c>
      <c r="W73" s="830"/>
      <c r="X73" s="830"/>
      <c r="Y73" s="830"/>
      <c r="Z73" s="830"/>
      <c r="AA73" s="830">
        <v>17</v>
      </c>
      <c r="AB73" s="830"/>
      <c r="AC73" s="830"/>
      <c r="AD73" s="830"/>
      <c r="AE73" s="830"/>
      <c r="AF73" s="830">
        <v>17</v>
      </c>
      <c r="AG73" s="830"/>
      <c r="AH73" s="830"/>
      <c r="AI73" s="830"/>
      <c r="AJ73" s="830"/>
      <c r="AK73" s="830">
        <v>20</v>
      </c>
      <c r="AL73" s="830"/>
      <c r="AM73" s="830"/>
      <c r="AN73" s="830"/>
      <c r="AO73" s="830"/>
      <c r="AP73" s="877" t="s">
        <v>619</v>
      </c>
      <c r="AQ73" s="878"/>
      <c r="AR73" s="878"/>
      <c r="AS73" s="878"/>
      <c r="AT73" s="834"/>
      <c r="AU73" s="877" t="s">
        <v>619</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613</v>
      </c>
      <c r="C74" s="874"/>
      <c r="D74" s="874"/>
      <c r="E74" s="874"/>
      <c r="F74" s="874"/>
      <c r="G74" s="874"/>
      <c r="H74" s="874"/>
      <c r="I74" s="874"/>
      <c r="J74" s="874"/>
      <c r="K74" s="874"/>
      <c r="L74" s="874"/>
      <c r="M74" s="874"/>
      <c r="N74" s="874"/>
      <c r="O74" s="874"/>
      <c r="P74" s="875"/>
      <c r="Q74" s="879">
        <v>6419</v>
      </c>
      <c r="R74" s="878"/>
      <c r="S74" s="878"/>
      <c r="T74" s="878"/>
      <c r="U74" s="834"/>
      <c r="V74" s="877">
        <v>6830</v>
      </c>
      <c r="W74" s="878"/>
      <c r="X74" s="878"/>
      <c r="Y74" s="878"/>
      <c r="Z74" s="834"/>
      <c r="AA74" s="877">
        <v>-411</v>
      </c>
      <c r="AB74" s="878"/>
      <c r="AC74" s="878"/>
      <c r="AD74" s="878"/>
      <c r="AE74" s="834"/>
      <c r="AF74" s="877">
        <v>3374</v>
      </c>
      <c r="AG74" s="878"/>
      <c r="AH74" s="878"/>
      <c r="AI74" s="878"/>
      <c r="AJ74" s="834"/>
      <c r="AK74" s="877" t="s">
        <v>619</v>
      </c>
      <c r="AL74" s="878"/>
      <c r="AM74" s="878"/>
      <c r="AN74" s="878"/>
      <c r="AO74" s="834"/>
      <c r="AP74" s="877">
        <v>17137</v>
      </c>
      <c r="AQ74" s="878"/>
      <c r="AR74" s="878"/>
      <c r="AS74" s="878"/>
      <c r="AT74" s="834"/>
      <c r="AU74" s="877" t="s">
        <v>619</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614</v>
      </c>
      <c r="C75" s="874"/>
      <c r="D75" s="874"/>
      <c r="E75" s="874"/>
      <c r="F75" s="874"/>
      <c r="G75" s="874"/>
      <c r="H75" s="874"/>
      <c r="I75" s="874"/>
      <c r="J75" s="874"/>
      <c r="K75" s="874"/>
      <c r="L75" s="874"/>
      <c r="M75" s="874"/>
      <c r="N75" s="874"/>
      <c r="O75" s="874"/>
      <c r="P75" s="875"/>
      <c r="Q75" s="879">
        <v>41</v>
      </c>
      <c r="R75" s="878"/>
      <c r="S75" s="878"/>
      <c r="T75" s="878"/>
      <c r="U75" s="834"/>
      <c r="V75" s="877">
        <v>35</v>
      </c>
      <c r="W75" s="878"/>
      <c r="X75" s="878"/>
      <c r="Y75" s="878"/>
      <c r="Z75" s="834"/>
      <c r="AA75" s="877">
        <v>6</v>
      </c>
      <c r="AB75" s="878"/>
      <c r="AC75" s="878"/>
      <c r="AD75" s="878"/>
      <c r="AE75" s="834"/>
      <c r="AF75" s="877">
        <v>6</v>
      </c>
      <c r="AG75" s="878"/>
      <c r="AH75" s="878"/>
      <c r="AI75" s="878"/>
      <c r="AJ75" s="834"/>
      <c r="AK75" s="877" t="s">
        <v>625</v>
      </c>
      <c r="AL75" s="878"/>
      <c r="AM75" s="878"/>
      <c r="AN75" s="878"/>
      <c r="AO75" s="834"/>
      <c r="AP75" s="877" t="s">
        <v>625</v>
      </c>
      <c r="AQ75" s="878"/>
      <c r="AR75" s="878"/>
      <c r="AS75" s="878"/>
      <c r="AT75" s="834"/>
      <c r="AU75" s="877" t="s">
        <v>625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615</v>
      </c>
      <c r="C76" s="874"/>
      <c r="D76" s="874"/>
      <c r="E76" s="874"/>
      <c r="F76" s="874"/>
      <c r="G76" s="874"/>
      <c r="H76" s="874"/>
      <c r="I76" s="874"/>
      <c r="J76" s="874"/>
      <c r="K76" s="874"/>
      <c r="L76" s="874"/>
      <c r="M76" s="874"/>
      <c r="N76" s="874"/>
      <c r="O76" s="874"/>
      <c r="P76" s="875"/>
      <c r="Q76" s="879">
        <v>11</v>
      </c>
      <c r="R76" s="878"/>
      <c r="S76" s="878"/>
      <c r="T76" s="878"/>
      <c r="U76" s="834"/>
      <c r="V76" s="877">
        <v>2</v>
      </c>
      <c r="W76" s="878"/>
      <c r="X76" s="878"/>
      <c r="Y76" s="878"/>
      <c r="Z76" s="834"/>
      <c r="AA76" s="877">
        <v>9</v>
      </c>
      <c r="AB76" s="878"/>
      <c r="AC76" s="878"/>
      <c r="AD76" s="878"/>
      <c r="AE76" s="834"/>
      <c r="AF76" s="877">
        <v>9</v>
      </c>
      <c r="AG76" s="878"/>
      <c r="AH76" s="878"/>
      <c r="AI76" s="878"/>
      <c r="AJ76" s="834"/>
      <c r="AK76" s="877" t="s">
        <v>625</v>
      </c>
      <c r="AL76" s="878"/>
      <c r="AM76" s="878"/>
      <c r="AN76" s="878"/>
      <c r="AO76" s="834"/>
      <c r="AP76" s="877" t="s">
        <v>625</v>
      </c>
      <c r="AQ76" s="878"/>
      <c r="AR76" s="878"/>
      <c r="AS76" s="878"/>
      <c r="AT76" s="834"/>
      <c r="AU76" s="877" t="s">
        <v>625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616</v>
      </c>
      <c r="C77" s="874"/>
      <c r="D77" s="874"/>
      <c r="E77" s="874"/>
      <c r="F77" s="874"/>
      <c r="G77" s="874"/>
      <c r="H77" s="874"/>
      <c r="I77" s="874"/>
      <c r="J77" s="874"/>
      <c r="K77" s="874"/>
      <c r="L77" s="874"/>
      <c r="M77" s="874"/>
      <c r="N77" s="874"/>
      <c r="O77" s="874"/>
      <c r="P77" s="875"/>
      <c r="Q77" s="876">
        <v>1847</v>
      </c>
      <c r="R77" s="830"/>
      <c r="S77" s="830"/>
      <c r="T77" s="830"/>
      <c r="U77" s="830"/>
      <c r="V77" s="830">
        <v>1651</v>
      </c>
      <c r="W77" s="830"/>
      <c r="X77" s="830"/>
      <c r="Y77" s="830"/>
      <c r="Z77" s="830"/>
      <c r="AA77" s="830">
        <v>196</v>
      </c>
      <c r="AB77" s="830"/>
      <c r="AC77" s="830"/>
      <c r="AD77" s="830"/>
      <c r="AE77" s="830"/>
      <c r="AF77" s="830">
        <v>196</v>
      </c>
      <c r="AG77" s="830"/>
      <c r="AH77" s="830"/>
      <c r="AI77" s="830"/>
      <c r="AJ77" s="830"/>
      <c r="AK77" s="830" t="s">
        <v>625</v>
      </c>
      <c r="AL77" s="830"/>
      <c r="AM77" s="830"/>
      <c r="AN77" s="830"/>
      <c r="AO77" s="830"/>
      <c r="AP77" s="830">
        <v>5547</v>
      </c>
      <c r="AQ77" s="830"/>
      <c r="AR77" s="830"/>
      <c r="AS77" s="830"/>
      <c r="AT77" s="830"/>
      <c r="AU77" s="830">
        <v>473</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617</v>
      </c>
      <c r="C78" s="874"/>
      <c r="D78" s="874"/>
      <c r="E78" s="874"/>
      <c r="F78" s="874"/>
      <c r="G78" s="874"/>
      <c r="H78" s="874"/>
      <c r="I78" s="874"/>
      <c r="J78" s="874"/>
      <c r="K78" s="874"/>
      <c r="L78" s="874"/>
      <c r="M78" s="874"/>
      <c r="N78" s="874"/>
      <c r="O78" s="874"/>
      <c r="P78" s="875"/>
      <c r="Q78" s="876">
        <v>2636</v>
      </c>
      <c r="R78" s="830"/>
      <c r="S78" s="830"/>
      <c r="T78" s="830"/>
      <c r="U78" s="830"/>
      <c r="V78" s="830">
        <v>2515</v>
      </c>
      <c r="W78" s="830"/>
      <c r="X78" s="830"/>
      <c r="Y78" s="830"/>
      <c r="Z78" s="830"/>
      <c r="AA78" s="830">
        <v>121</v>
      </c>
      <c r="AB78" s="830"/>
      <c r="AC78" s="830"/>
      <c r="AD78" s="830"/>
      <c r="AE78" s="830"/>
      <c r="AF78" s="830">
        <v>121</v>
      </c>
      <c r="AG78" s="830"/>
      <c r="AH78" s="830"/>
      <c r="AI78" s="830"/>
      <c r="AJ78" s="830"/>
      <c r="AK78" s="830">
        <v>2</v>
      </c>
      <c r="AL78" s="830"/>
      <c r="AM78" s="830"/>
      <c r="AN78" s="830"/>
      <c r="AO78" s="830"/>
      <c r="AP78" s="830">
        <v>1785</v>
      </c>
      <c r="AQ78" s="830"/>
      <c r="AR78" s="830"/>
      <c r="AS78" s="830"/>
      <c r="AT78" s="830"/>
      <c r="AU78" s="830">
        <v>136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618</v>
      </c>
      <c r="C79" s="874"/>
      <c r="D79" s="874"/>
      <c r="E79" s="874"/>
      <c r="F79" s="874"/>
      <c r="G79" s="874"/>
      <c r="H79" s="874"/>
      <c r="I79" s="874"/>
      <c r="J79" s="874"/>
      <c r="K79" s="874"/>
      <c r="L79" s="874"/>
      <c r="M79" s="874"/>
      <c r="N79" s="874"/>
      <c r="O79" s="874"/>
      <c r="P79" s="875"/>
      <c r="Q79" s="876">
        <v>605</v>
      </c>
      <c r="R79" s="830"/>
      <c r="S79" s="830"/>
      <c r="T79" s="830"/>
      <c r="U79" s="830"/>
      <c r="V79" s="830">
        <v>558</v>
      </c>
      <c r="W79" s="830"/>
      <c r="X79" s="830"/>
      <c r="Y79" s="830"/>
      <c r="Z79" s="830"/>
      <c r="AA79" s="830">
        <v>47</v>
      </c>
      <c r="AB79" s="830"/>
      <c r="AC79" s="830"/>
      <c r="AD79" s="830"/>
      <c r="AE79" s="830"/>
      <c r="AF79" s="830">
        <v>47</v>
      </c>
      <c r="AG79" s="830"/>
      <c r="AH79" s="830"/>
      <c r="AI79" s="830"/>
      <c r="AJ79" s="830"/>
      <c r="AK79" s="830" t="s">
        <v>625</v>
      </c>
      <c r="AL79" s="830"/>
      <c r="AM79" s="830"/>
      <c r="AN79" s="830"/>
      <c r="AO79" s="830"/>
      <c r="AP79" s="830">
        <v>2036</v>
      </c>
      <c r="AQ79" s="830"/>
      <c r="AR79" s="830"/>
      <c r="AS79" s="830"/>
      <c r="AT79" s="830"/>
      <c r="AU79" s="830">
        <v>200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9"/>
      <c r="R82" s="878"/>
      <c r="S82" s="878"/>
      <c r="T82" s="878"/>
      <c r="U82" s="834"/>
      <c r="V82" s="877"/>
      <c r="W82" s="878"/>
      <c r="X82" s="878"/>
      <c r="Y82" s="878"/>
      <c r="Z82" s="834"/>
      <c r="AA82" s="877"/>
      <c r="AB82" s="878"/>
      <c r="AC82" s="878"/>
      <c r="AD82" s="878"/>
      <c r="AE82" s="834"/>
      <c r="AF82" s="877"/>
      <c r="AG82" s="878"/>
      <c r="AH82" s="878"/>
      <c r="AI82" s="878"/>
      <c r="AJ82" s="834"/>
      <c r="AK82" s="877"/>
      <c r="AL82" s="878"/>
      <c r="AM82" s="878"/>
      <c r="AN82" s="878"/>
      <c r="AO82" s="834"/>
      <c r="AP82" s="877"/>
      <c r="AQ82" s="878"/>
      <c r="AR82" s="878"/>
      <c r="AS82" s="878"/>
      <c r="AT82" s="834"/>
      <c r="AU82" s="877"/>
      <c r="AV82" s="878"/>
      <c r="AW82" s="878"/>
      <c r="AX82" s="878"/>
      <c r="AY82" s="834"/>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4358</v>
      </c>
      <c r="AG88" s="844"/>
      <c r="AH88" s="844"/>
      <c r="AI88" s="844"/>
      <c r="AJ88" s="844"/>
      <c r="AK88" s="841"/>
      <c r="AL88" s="841"/>
      <c r="AM88" s="841"/>
      <c r="AN88" s="841"/>
      <c r="AO88" s="841"/>
      <c r="AP88" s="844">
        <v>26505</v>
      </c>
      <c r="AQ88" s="844"/>
      <c r="AR88" s="844"/>
      <c r="AS88" s="844"/>
      <c r="AT88" s="844"/>
      <c r="AU88" s="844">
        <v>809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269</v>
      </c>
      <c r="CS102" s="852"/>
      <c r="CT102" s="852"/>
      <c r="CU102" s="852"/>
      <c r="CV102" s="891"/>
      <c r="CW102" s="890">
        <v>31</v>
      </c>
      <c r="CX102" s="852"/>
      <c r="CY102" s="852"/>
      <c r="CZ102" s="852"/>
      <c r="DA102" s="891"/>
      <c r="DB102" s="890">
        <v>38</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309</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309</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309</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1757197</v>
      </c>
      <c r="AB110" s="900"/>
      <c r="AC110" s="900"/>
      <c r="AD110" s="900"/>
      <c r="AE110" s="901"/>
      <c r="AF110" s="902">
        <v>1784951</v>
      </c>
      <c r="AG110" s="900"/>
      <c r="AH110" s="900"/>
      <c r="AI110" s="900"/>
      <c r="AJ110" s="901"/>
      <c r="AK110" s="902">
        <v>1774711</v>
      </c>
      <c r="AL110" s="900"/>
      <c r="AM110" s="900"/>
      <c r="AN110" s="900"/>
      <c r="AO110" s="901"/>
      <c r="AP110" s="903">
        <v>31.5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12619537</v>
      </c>
      <c r="BR110" s="931"/>
      <c r="BS110" s="931"/>
      <c r="BT110" s="931"/>
      <c r="BU110" s="931"/>
      <c r="BV110" s="931">
        <v>11761228</v>
      </c>
      <c r="BW110" s="931"/>
      <c r="BX110" s="931"/>
      <c r="BY110" s="931"/>
      <c r="BZ110" s="931"/>
      <c r="CA110" s="931">
        <v>10782523</v>
      </c>
      <c r="CB110" s="931"/>
      <c r="CC110" s="931"/>
      <c r="CD110" s="931"/>
      <c r="CE110" s="931"/>
      <c r="CF110" s="944">
        <v>191.5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448</v>
      </c>
      <c r="AG111" s="938"/>
      <c r="AH111" s="938"/>
      <c r="AI111" s="938"/>
      <c r="AJ111" s="939"/>
      <c r="AK111" s="940" t="s">
        <v>443</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2364015</v>
      </c>
      <c r="BR111" s="926"/>
      <c r="BS111" s="926"/>
      <c r="BT111" s="926"/>
      <c r="BU111" s="926"/>
      <c r="BV111" s="926">
        <v>2443321</v>
      </c>
      <c r="BW111" s="926"/>
      <c r="BX111" s="926"/>
      <c r="BY111" s="926"/>
      <c r="BZ111" s="926"/>
      <c r="CA111" s="926">
        <v>2266732</v>
      </c>
      <c r="CB111" s="926"/>
      <c r="CC111" s="926"/>
      <c r="CD111" s="926"/>
      <c r="CE111" s="926"/>
      <c r="CF111" s="920">
        <v>40.299999999999997</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449</v>
      </c>
      <c r="DM111" s="926"/>
      <c r="DN111" s="926"/>
      <c r="DO111" s="926"/>
      <c r="DP111" s="926"/>
      <c r="DQ111" s="926" t="s">
        <v>452</v>
      </c>
      <c r="DR111" s="926"/>
      <c r="DS111" s="926"/>
      <c r="DT111" s="926"/>
      <c r="DU111" s="926"/>
      <c r="DV111" s="927" t="s">
        <v>449</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455</v>
      </c>
      <c r="AG112" s="959"/>
      <c r="AH112" s="959"/>
      <c r="AI112" s="959"/>
      <c r="AJ112" s="960"/>
      <c r="AK112" s="961" t="s">
        <v>447</v>
      </c>
      <c r="AL112" s="959"/>
      <c r="AM112" s="959"/>
      <c r="AN112" s="959"/>
      <c r="AO112" s="960"/>
      <c r="AP112" s="962" t="s">
        <v>455</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7165156</v>
      </c>
      <c r="BR112" s="926"/>
      <c r="BS112" s="926"/>
      <c r="BT112" s="926"/>
      <c r="BU112" s="926"/>
      <c r="BV112" s="926">
        <v>7229915</v>
      </c>
      <c r="BW112" s="926"/>
      <c r="BX112" s="926"/>
      <c r="BY112" s="926"/>
      <c r="BZ112" s="926"/>
      <c r="CA112" s="926">
        <v>6386461</v>
      </c>
      <c r="CB112" s="926"/>
      <c r="CC112" s="926"/>
      <c r="CD112" s="926"/>
      <c r="CE112" s="926"/>
      <c r="CF112" s="920">
        <v>113.4</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449</v>
      </c>
      <c r="DM112" s="926"/>
      <c r="DN112" s="926"/>
      <c r="DO112" s="926"/>
      <c r="DP112" s="926"/>
      <c r="DQ112" s="926" t="s">
        <v>447</v>
      </c>
      <c r="DR112" s="926"/>
      <c r="DS112" s="926"/>
      <c r="DT112" s="926"/>
      <c r="DU112" s="926"/>
      <c r="DV112" s="927" t="s">
        <v>449</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577944</v>
      </c>
      <c r="AB113" s="938"/>
      <c r="AC113" s="938"/>
      <c r="AD113" s="938"/>
      <c r="AE113" s="939"/>
      <c r="AF113" s="940">
        <v>597570</v>
      </c>
      <c r="AG113" s="938"/>
      <c r="AH113" s="938"/>
      <c r="AI113" s="938"/>
      <c r="AJ113" s="939"/>
      <c r="AK113" s="940">
        <v>638036</v>
      </c>
      <c r="AL113" s="938"/>
      <c r="AM113" s="938"/>
      <c r="AN113" s="938"/>
      <c r="AO113" s="939"/>
      <c r="AP113" s="941">
        <v>11.3</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976643</v>
      </c>
      <c r="BR113" s="926"/>
      <c r="BS113" s="926"/>
      <c r="BT113" s="926"/>
      <c r="BU113" s="926"/>
      <c r="BV113" s="926">
        <v>915277</v>
      </c>
      <c r="BW113" s="926"/>
      <c r="BX113" s="926"/>
      <c r="BY113" s="926"/>
      <c r="BZ113" s="926"/>
      <c r="CA113" s="926">
        <v>809035</v>
      </c>
      <c r="CB113" s="926"/>
      <c r="CC113" s="926"/>
      <c r="CD113" s="926"/>
      <c r="CE113" s="926"/>
      <c r="CF113" s="920">
        <v>14.4</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443</v>
      </c>
      <c r="DM113" s="959"/>
      <c r="DN113" s="959"/>
      <c r="DO113" s="959"/>
      <c r="DP113" s="960"/>
      <c r="DQ113" s="961" t="s">
        <v>447</v>
      </c>
      <c r="DR113" s="959"/>
      <c r="DS113" s="959"/>
      <c r="DT113" s="959"/>
      <c r="DU113" s="960"/>
      <c r="DV113" s="962" t="s">
        <v>452</v>
      </c>
      <c r="DW113" s="963"/>
      <c r="DX113" s="963"/>
      <c r="DY113" s="963"/>
      <c r="DZ113" s="964"/>
    </row>
    <row r="114" spans="1:130" s="230" customFormat="1" ht="26.25" customHeight="1" x14ac:dyDescent="0.2">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99002</v>
      </c>
      <c r="AB114" s="959"/>
      <c r="AC114" s="959"/>
      <c r="AD114" s="959"/>
      <c r="AE114" s="960"/>
      <c r="AF114" s="961">
        <v>97189</v>
      </c>
      <c r="AG114" s="959"/>
      <c r="AH114" s="959"/>
      <c r="AI114" s="959"/>
      <c r="AJ114" s="960"/>
      <c r="AK114" s="961">
        <v>97540</v>
      </c>
      <c r="AL114" s="959"/>
      <c r="AM114" s="959"/>
      <c r="AN114" s="959"/>
      <c r="AO114" s="960"/>
      <c r="AP114" s="962">
        <v>1.7</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967923</v>
      </c>
      <c r="BR114" s="926"/>
      <c r="BS114" s="926"/>
      <c r="BT114" s="926"/>
      <c r="BU114" s="926"/>
      <c r="BV114" s="926">
        <v>930569</v>
      </c>
      <c r="BW114" s="926"/>
      <c r="BX114" s="926"/>
      <c r="BY114" s="926"/>
      <c r="BZ114" s="926"/>
      <c r="CA114" s="926">
        <v>914082</v>
      </c>
      <c r="CB114" s="926"/>
      <c r="CC114" s="926"/>
      <c r="CD114" s="926"/>
      <c r="CE114" s="926"/>
      <c r="CF114" s="920">
        <v>16.2</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449</v>
      </c>
      <c r="DM114" s="959"/>
      <c r="DN114" s="959"/>
      <c r="DO114" s="959"/>
      <c r="DP114" s="960"/>
      <c r="DQ114" s="961" t="s">
        <v>452</v>
      </c>
      <c r="DR114" s="959"/>
      <c r="DS114" s="959"/>
      <c r="DT114" s="959"/>
      <c r="DU114" s="960"/>
      <c r="DV114" s="962" t="s">
        <v>445</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3962</v>
      </c>
      <c r="AB115" s="938"/>
      <c r="AC115" s="938"/>
      <c r="AD115" s="938"/>
      <c r="AE115" s="939"/>
      <c r="AF115" s="940">
        <v>3007</v>
      </c>
      <c r="AG115" s="938"/>
      <c r="AH115" s="938"/>
      <c r="AI115" s="938"/>
      <c r="AJ115" s="939"/>
      <c r="AK115" s="940">
        <v>2815</v>
      </c>
      <c r="AL115" s="938"/>
      <c r="AM115" s="938"/>
      <c r="AN115" s="938"/>
      <c r="AO115" s="939"/>
      <c r="AP115" s="941">
        <v>0.1</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466</v>
      </c>
      <c r="BW115" s="926"/>
      <c r="BX115" s="926"/>
      <c r="BY115" s="926"/>
      <c r="BZ115" s="926"/>
      <c r="CA115" s="926" t="s">
        <v>447</v>
      </c>
      <c r="CB115" s="926"/>
      <c r="CC115" s="926"/>
      <c r="CD115" s="926"/>
      <c r="CE115" s="926"/>
      <c r="CF115" s="920" t="s">
        <v>447</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443</v>
      </c>
      <c r="DM115" s="959"/>
      <c r="DN115" s="959"/>
      <c r="DO115" s="959"/>
      <c r="DP115" s="960"/>
      <c r="DQ115" s="961" t="s">
        <v>452</v>
      </c>
      <c r="DR115" s="959"/>
      <c r="DS115" s="959"/>
      <c r="DT115" s="959"/>
      <c r="DU115" s="960"/>
      <c r="DV115" s="962" t="s">
        <v>443</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445</v>
      </c>
      <c r="AG116" s="959"/>
      <c r="AH116" s="959"/>
      <c r="AI116" s="959"/>
      <c r="AJ116" s="960"/>
      <c r="AK116" s="961" t="s">
        <v>449</v>
      </c>
      <c r="AL116" s="959"/>
      <c r="AM116" s="959"/>
      <c r="AN116" s="959"/>
      <c r="AO116" s="960"/>
      <c r="AP116" s="962" t="s">
        <v>443</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455</v>
      </c>
      <c r="BW116" s="926"/>
      <c r="BX116" s="926"/>
      <c r="BY116" s="926"/>
      <c r="BZ116" s="926"/>
      <c r="CA116" s="926" t="s">
        <v>449</v>
      </c>
      <c r="CB116" s="926"/>
      <c r="CC116" s="926"/>
      <c r="CD116" s="926"/>
      <c r="CE116" s="926"/>
      <c r="CF116" s="920" t="s">
        <v>445</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449</v>
      </c>
      <c r="DM116" s="959"/>
      <c r="DN116" s="959"/>
      <c r="DO116" s="959"/>
      <c r="DP116" s="960"/>
      <c r="DQ116" s="961" t="s">
        <v>449</v>
      </c>
      <c r="DR116" s="959"/>
      <c r="DS116" s="959"/>
      <c r="DT116" s="959"/>
      <c r="DU116" s="960"/>
      <c r="DV116" s="962" t="s">
        <v>452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2438105</v>
      </c>
      <c r="AB117" s="979"/>
      <c r="AC117" s="979"/>
      <c r="AD117" s="979"/>
      <c r="AE117" s="980"/>
      <c r="AF117" s="981">
        <v>2482717</v>
      </c>
      <c r="AG117" s="979"/>
      <c r="AH117" s="979"/>
      <c r="AI117" s="979"/>
      <c r="AJ117" s="980"/>
      <c r="AK117" s="981">
        <v>2513102</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452</v>
      </c>
      <c r="BW117" s="926"/>
      <c r="BX117" s="926"/>
      <c r="BY117" s="926"/>
      <c r="BZ117" s="926"/>
      <c r="CA117" s="926" t="s">
        <v>443</v>
      </c>
      <c r="CB117" s="926"/>
      <c r="CC117" s="926"/>
      <c r="CD117" s="926"/>
      <c r="CE117" s="926"/>
      <c r="CF117" s="920" t="s">
        <v>443</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443</v>
      </c>
      <c r="DM117" s="959"/>
      <c r="DN117" s="959"/>
      <c r="DO117" s="959"/>
      <c r="DP117" s="960"/>
      <c r="DQ117" s="961" t="s">
        <v>443</v>
      </c>
      <c r="DR117" s="959"/>
      <c r="DS117" s="959"/>
      <c r="DT117" s="959"/>
      <c r="DU117" s="960"/>
      <c r="DV117" s="962" t="s">
        <v>443</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309</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466</v>
      </c>
      <c r="BR118" s="1000"/>
      <c r="BS118" s="1000"/>
      <c r="BT118" s="1000"/>
      <c r="BU118" s="1000"/>
      <c r="BV118" s="1000" t="s">
        <v>466</v>
      </c>
      <c r="BW118" s="1000"/>
      <c r="BX118" s="1000"/>
      <c r="BY118" s="1000"/>
      <c r="BZ118" s="1000"/>
      <c r="CA118" s="1000" t="s">
        <v>466</v>
      </c>
      <c r="CB118" s="1000"/>
      <c r="CC118" s="1000"/>
      <c r="CD118" s="1000"/>
      <c r="CE118" s="1000"/>
      <c r="CF118" s="920" t="s">
        <v>130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476</v>
      </c>
      <c r="DM118" s="959"/>
      <c r="DN118" s="959"/>
      <c r="DO118" s="959"/>
      <c r="DP118" s="960"/>
      <c r="DQ118" s="961" t="s">
        <v>466</v>
      </c>
      <c r="DR118" s="959"/>
      <c r="DS118" s="959"/>
      <c r="DT118" s="959"/>
      <c r="DU118" s="960"/>
      <c r="DV118" s="962" t="s">
        <v>466</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477</v>
      </c>
      <c r="AB119" s="900"/>
      <c r="AC119" s="900"/>
      <c r="AD119" s="900"/>
      <c r="AE119" s="901"/>
      <c r="AF119" s="902" t="s">
        <v>478</v>
      </c>
      <c r="AG119" s="900"/>
      <c r="AH119" s="900"/>
      <c r="AI119" s="900"/>
      <c r="AJ119" s="901"/>
      <c r="AK119" s="902" t="s">
        <v>130</v>
      </c>
      <c r="AL119" s="900"/>
      <c r="AM119" s="900"/>
      <c r="AN119" s="900"/>
      <c r="AO119" s="901"/>
      <c r="AP119" s="903" t="s">
        <v>479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480</v>
      </c>
      <c r="BP119" s="1005"/>
      <c r="BQ119" s="999">
        <v>24093274</v>
      </c>
      <c r="BR119" s="1000"/>
      <c r="BS119" s="1000"/>
      <c r="BT119" s="1000"/>
      <c r="BU119" s="1000"/>
      <c r="BV119" s="1000">
        <v>23280310</v>
      </c>
      <c r="BW119" s="1000"/>
      <c r="BX119" s="1000"/>
      <c r="BY119" s="1000"/>
      <c r="BZ119" s="1000"/>
      <c r="CA119" s="1000">
        <v>21158833</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2364015</v>
      </c>
      <c r="DH119" s="986"/>
      <c r="DI119" s="986"/>
      <c r="DJ119" s="986"/>
      <c r="DK119" s="987"/>
      <c r="DL119" s="985">
        <v>2443321</v>
      </c>
      <c r="DM119" s="986"/>
      <c r="DN119" s="986"/>
      <c r="DO119" s="986"/>
      <c r="DP119" s="987"/>
      <c r="DQ119" s="985">
        <v>2266732</v>
      </c>
      <c r="DR119" s="986"/>
      <c r="DS119" s="986"/>
      <c r="DT119" s="986"/>
      <c r="DU119" s="987"/>
      <c r="DV119" s="988">
        <v>40.299999999999997</v>
      </c>
      <c r="DW119" s="989"/>
      <c r="DX119" s="989"/>
      <c r="DY119" s="989"/>
      <c r="DZ119" s="990"/>
    </row>
    <row r="120" spans="1:130" s="230" customFormat="1" ht="26.25" customHeight="1" x14ac:dyDescent="0.2">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482</v>
      </c>
      <c r="AG120" s="959"/>
      <c r="AH120" s="959"/>
      <c r="AI120" s="959"/>
      <c r="AJ120" s="960"/>
      <c r="AK120" s="961" t="s">
        <v>466</v>
      </c>
      <c r="AL120" s="959"/>
      <c r="AM120" s="959"/>
      <c r="AN120" s="959"/>
      <c r="AO120" s="960"/>
      <c r="AP120" s="962" t="s">
        <v>478</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7569576</v>
      </c>
      <c r="BR120" s="931"/>
      <c r="BS120" s="931"/>
      <c r="BT120" s="931"/>
      <c r="BU120" s="931"/>
      <c r="BV120" s="931">
        <v>7876886</v>
      </c>
      <c r="BW120" s="931"/>
      <c r="BX120" s="931"/>
      <c r="BY120" s="931"/>
      <c r="BZ120" s="931"/>
      <c r="CA120" s="931">
        <v>7952319</v>
      </c>
      <c r="CB120" s="931"/>
      <c r="CC120" s="931"/>
      <c r="CD120" s="931"/>
      <c r="CE120" s="931"/>
      <c r="CF120" s="944">
        <v>141.30000000000001</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6218988</v>
      </c>
      <c r="DH120" s="931"/>
      <c r="DI120" s="931"/>
      <c r="DJ120" s="931"/>
      <c r="DK120" s="931"/>
      <c r="DL120" s="931">
        <v>6441996</v>
      </c>
      <c r="DM120" s="931"/>
      <c r="DN120" s="931"/>
      <c r="DO120" s="931"/>
      <c r="DP120" s="931"/>
      <c r="DQ120" s="931">
        <v>5704452</v>
      </c>
      <c r="DR120" s="931"/>
      <c r="DS120" s="931"/>
      <c r="DT120" s="931"/>
      <c r="DU120" s="931"/>
      <c r="DV120" s="932">
        <v>101.3</v>
      </c>
      <c r="DW120" s="932"/>
      <c r="DX120" s="932"/>
      <c r="DY120" s="932"/>
      <c r="DZ120" s="933"/>
    </row>
    <row r="121" spans="1:130" s="230" customFormat="1" ht="26.25" customHeight="1" x14ac:dyDescent="0.2">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130</v>
      </c>
      <c r="AG121" s="959"/>
      <c r="AH121" s="959"/>
      <c r="AI121" s="959"/>
      <c r="AJ121" s="960"/>
      <c r="AK121" s="961" t="s">
        <v>466</v>
      </c>
      <c r="AL121" s="959"/>
      <c r="AM121" s="959"/>
      <c r="AN121" s="959"/>
      <c r="AO121" s="960"/>
      <c r="AP121" s="962" t="s">
        <v>466</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293826</v>
      </c>
      <c r="BR121" s="926"/>
      <c r="BS121" s="926"/>
      <c r="BT121" s="926"/>
      <c r="BU121" s="926"/>
      <c r="BV121" s="926">
        <v>250780</v>
      </c>
      <c r="BW121" s="926"/>
      <c r="BX121" s="926"/>
      <c r="BY121" s="926"/>
      <c r="BZ121" s="926"/>
      <c r="CA121" s="926">
        <v>214350</v>
      </c>
      <c r="CB121" s="926"/>
      <c r="CC121" s="926"/>
      <c r="CD121" s="926"/>
      <c r="CE121" s="926"/>
      <c r="CF121" s="920">
        <v>3.8</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847495</v>
      </c>
      <c r="DH121" s="926"/>
      <c r="DI121" s="926"/>
      <c r="DJ121" s="926"/>
      <c r="DK121" s="926"/>
      <c r="DL121" s="926">
        <v>712161</v>
      </c>
      <c r="DM121" s="926"/>
      <c r="DN121" s="926"/>
      <c r="DO121" s="926"/>
      <c r="DP121" s="926"/>
      <c r="DQ121" s="926">
        <v>612431</v>
      </c>
      <c r="DR121" s="926"/>
      <c r="DS121" s="926"/>
      <c r="DT121" s="926"/>
      <c r="DU121" s="926"/>
      <c r="DV121" s="927">
        <v>10.9</v>
      </c>
      <c r="DW121" s="927"/>
      <c r="DX121" s="927"/>
      <c r="DY121" s="927"/>
      <c r="DZ121" s="928"/>
    </row>
    <row r="122" spans="1:130" s="230" customFormat="1" ht="26.25" customHeight="1" x14ac:dyDescent="0.2">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478</v>
      </c>
      <c r="AB122" s="959"/>
      <c r="AC122" s="959"/>
      <c r="AD122" s="959"/>
      <c r="AE122" s="960"/>
      <c r="AF122" s="961" t="s">
        <v>482</v>
      </c>
      <c r="AG122" s="959"/>
      <c r="AH122" s="959"/>
      <c r="AI122" s="959"/>
      <c r="AJ122" s="960"/>
      <c r="AK122" s="961" t="s">
        <v>478</v>
      </c>
      <c r="AL122" s="959"/>
      <c r="AM122" s="959"/>
      <c r="AN122" s="959"/>
      <c r="AO122" s="960"/>
      <c r="AP122" s="962" t="s">
        <v>466</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13064986</v>
      </c>
      <c r="BR122" s="1000"/>
      <c r="BS122" s="1000"/>
      <c r="BT122" s="1000"/>
      <c r="BU122" s="1000"/>
      <c r="BV122" s="1000">
        <v>13394730</v>
      </c>
      <c r="BW122" s="1000"/>
      <c r="BX122" s="1000"/>
      <c r="BY122" s="1000"/>
      <c r="BZ122" s="1000"/>
      <c r="CA122" s="1000">
        <v>11309060</v>
      </c>
      <c r="CB122" s="1000"/>
      <c r="CC122" s="1000"/>
      <c r="CD122" s="1000"/>
      <c r="CE122" s="1000"/>
      <c r="CF122" s="1017">
        <v>200.9</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91926</v>
      </c>
      <c r="DH122" s="926"/>
      <c r="DI122" s="926"/>
      <c r="DJ122" s="926"/>
      <c r="DK122" s="926"/>
      <c r="DL122" s="926">
        <v>71127</v>
      </c>
      <c r="DM122" s="926"/>
      <c r="DN122" s="926"/>
      <c r="DO122" s="926"/>
      <c r="DP122" s="926"/>
      <c r="DQ122" s="926">
        <v>65857</v>
      </c>
      <c r="DR122" s="926"/>
      <c r="DS122" s="926"/>
      <c r="DT122" s="926"/>
      <c r="DU122" s="926"/>
      <c r="DV122" s="927">
        <v>1.2</v>
      </c>
      <c r="DW122" s="927"/>
      <c r="DX122" s="927"/>
      <c r="DY122" s="927"/>
      <c r="DZ122" s="928"/>
    </row>
    <row r="123" spans="1:130" s="230" customFormat="1" ht="26.25" customHeight="1" x14ac:dyDescent="0.2">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130</v>
      </c>
      <c r="AG123" s="959"/>
      <c r="AH123" s="959"/>
      <c r="AI123" s="959"/>
      <c r="AJ123" s="960"/>
      <c r="AK123" s="961" t="s">
        <v>466</v>
      </c>
      <c r="AL123" s="959"/>
      <c r="AM123" s="959"/>
      <c r="AN123" s="959"/>
      <c r="AO123" s="960"/>
      <c r="AP123" s="962" t="s">
        <v>466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492</v>
      </c>
      <c r="BP123" s="1005"/>
      <c r="BQ123" s="1063">
        <v>20928388</v>
      </c>
      <c r="BR123" s="1064"/>
      <c r="BS123" s="1064"/>
      <c r="BT123" s="1064"/>
      <c r="BU123" s="1064"/>
      <c r="BV123" s="1064">
        <v>21522396</v>
      </c>
      <c r="BW123" s="1064"/>
      <c r="BX123" s="1064"/>
      <c r="BY123" s="1064"/>
      <c r="BZ123" s="1064"/>
      <c r="CA123" s="1064">
        <v>19475729</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v>6747</v>
      </c>
      <c r="DH123" s="959"/>
      <c r="DI123" s="959"/>
      <c r="DJ123" s="959"/>
      <c r="DK123" s="960"/>
      <c r="DL123" s="961">
        <v>4631</v>
      </c>
      <c r="DM123" s="959"/>
      <c r="DN123" s="959"/>
      <c r="DO123" s="959"/>
      <c r="DP123" s="960"/>
      <c r="DQ123" s="961">
        <v>3721</v>
      </c>
      <c r="DR123" s="959"/>
      <c r="DS123" s="959"/>
      <c r="DT123" s="959"/>
      <c r="DU123" s="960"/>
      <c r="DV123" s="962">
        <v>0.1</v>
      </c>
      <c r="DW123" s="963"/>
      <c r="DX123" s="963"/>
      <c r="DY123" s="963"/>
      <c r="DZ123" s="964"/>
    </row>
    <row r="124" spans="1:130" s="230" customFormat="1" ht="26.25" customHeight="1" thickBot="1" x14ac:dyDescent="0.25">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482</v>
      </c>
      <c r="AB124" s="959"/>
      <c r="AC124" s="959"/>
      <c r="AD124" s="959"/>
      <c r="AE124" s="960"/>
      <c r="AF124" s="961" t="s">
        <v>466</v>
      </c>
      <c r="AG124" s="959"/>
      <c r="AH124" s="959"/>
      <c r="AI124" s="959"/>
      <c r="AJ124" s="960"/>
      <c r="AK124" s="961" t="s">
        <v>482</v>
      </c>
      <c r="AL124" s="959"/>
      <c r="AM124" s="959"/>
      <c r="AN124" s="959"/>
      <c r="AO124" s="960"/>
      <c r="AP124" s="962" t="s">
        <v>494</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57.9</v>
      </c>
      <c r="BR124" s="1027"/>
      <c r="BS124" s="1027"/>
      <c r="BT124" s="1027"/>
      <c r="BU124" s="1027"/>
      <c r="BV124" s="1027">
        <v>30.5</v>
      </c>
      <c r="BW124" s="1027"/>
      <c r="BX124" s="1027"/>
      <c r="BY124" s="1027"/>
      <c r="BZ124" s="1027"/>
      <c r="CA124" s="1027">
        <v>29.8</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494</v>
      </c>
      <c r="DM124" s="986"/>
      <c r="DN124" s="986"/>
      <c r="DO124" s="986"/>
      <c r="DP124" s="987"/>
      <c r="DQ124" s="985" t="s">
        <v>130</v>
      </c>
      <c r="DR124" s="986"/>
      <c r="DS124" s="986"/>
      <c r="DT124" s="986"/>
      <c r="DU124" s="987"/>
      <c r="DV124" s="988" t="s">
        <v>466</v>
      </c>
      <c r="DW124" s="989"/>
      <c r="DX124" s="989"/>
      <c r="DY124" s="989"/>
      <c r="DZ124" s="990"/>
    </row>
    <row r="125" spans="1:130" s="230" customFormat="1" ht="26.25" customHeight="1" x14ac:dyDescent="0.2">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466</v>
      </c>
      <c r="AG125" s="959"/>
      <c r="AH125" s="959"/>
      <c r="AI125" s="959"/>
      <c r="AJ125" s="960"/>
      <c r="AK125" s="961" t="s">
        <v>466</v>
      </c>
      <c r="AL125" s="959"/>
      <c r="AM125" s="959"/>
      <c r="AN125" s="959"/>
      <c r="AO125" s="960"/>
      <c r="AP125" s="962" t="s">
        <v>478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478</v>
      </c>
      <c r="DH125" s="931"/>
      <c r="DI125" s="931"/>
      <c r="DJ125" s="931"/>
      <c r="DK125" s="931"/>
      <c r="DL125" s="931" t="s">
        <v>466</v>
      </c>
      <c r="DM125" s="931"/>
      <c r="DN125" s="931"/>
      <c r="DO125" s="931"/>
      <c r="DP125" s="931"/>
      <c r="DQ125" s="931" t="s">
        <v>466</v>
      </c>
      <c r="DR125" s="931"/>
      <c r="DS125" s="931"/>
      <c r="DT125" s="931"/>
      <c r="DU125" s="931"/>
      <c r="DV125" s="932" t="s">
        <v>499</v>
      </c>
      <c r="DW125" s="932"/>
      <c r="DX125" s="932"/>
      <c r="DY125" s="932"/>
      <c r="DZ125" s="933"/>
    </row>
    <row r="126" spans="1:130" s="230" customFormat="1" ht="26.25" customHeight="1" thickBot="1" x14ac:dyDescent="0.25">
      <c r="A126" s="1057"/>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3908</v>
      </c>
      <c r="AB126" s="959"/>
      <c r="AC126" s="959"/>
      <c r="AD126" s="959"/>
      <c r="AE126" s="960"/>
      <c r="AF126" s="961">
        <v>2959</v>
      </c>
      <c r="AG126" s="959"/>
      <c r="AH126" s="959"/>
      <c r="AI126" s="959"/>
      <c r="AJ126" s="960"/>
      <c r="AK126" s="961">
        <v>2760</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500</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466</v>
      </c>
      <c r="DM126" s="926"/>
      <c r="DN126" s="926"/>
      <c r="DO126" s="926"/>
      <c r="DP126" s="926"/>
      <c r="DQ126" s="926" t="s">
        <v>466</v>
      </c>
      <c r="DR126" s="926"/>
      <c r="DS126" s="926"/>
      <c r="DT126" s="926"/>
      <c r="DU126" s="926"/>
      <c r="DV126" s="927" t="s">
        <v>466</v>
      </c>
      <c r="DW126" s="927"/>
      <c r="DX126" s="927"/>
      <c r="DY126" s="927"/>
      <c r="DZ126" s="928"/>
    </row>
    <row r="127" spans="1:130" s="230" customFormat="1" ht="26.25" customHeight="1" x14ac:dyDescent="0.2">
      <c r="A127" s="1058"/>
      <c r="B127" s="951"/>
      <c r="C127" s="973" t="s">
        <v>501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54</v>
      </c>
      <c r="AB127" s="959"/>
      <c r="AC127" s="959"/>
      <c r="AD127" s="959"/>
      <c r="AE127" s="960"/>
      <c r="AF127" s="961">
        <v>48</v>
      </c>
      <c r="AG127" s="959"/>
      <c r="AH127" s="959"/>
      <c r="AI127" s="959"/>
      <c r="AJ127" s="960"/>
      <c r="AK127" s="961">
        <v>55</v>
      </c>
      <c r="AL127" s="959"/>
      <c r="AM127" s="959"/>
      <c r="AN127" s="959"/>
      <c r="AO127" s="960"/>
      <c r="AP127" s="962">
        <v>0</v>
      </c>
      <c r="AQ127" s="963"/>
      <c r="AR127" s="963"/>
      <c r="AS127" s="963"/>
      <c r="AT127" s="964"/>
      <c r="AU127" s="232"/>
      <c r="AV127" s="232"/>
      <c r="AW127" s="232"/>
      <c r="AX127" s="1031" t="s">
        <v>502</v>
      </c>
      <c r="AY127" s="1032"/>
      <c r="AZ127" s="1032"/>
      <c r="BA127" s="1032"/>
      <c r="BB127" s="1032"/>
      <c r="BC127" s="1032"/>
      <c r="BD127" s="1032"/>
      <c r="BE127" s="1033"/>
      <c r="BF127" s="1034" t="s">
        <v>503</v>
      </c>
      <c r="BG127" s="1032"/>
      <c r="BH127" s="1032"/>
      <c r="BI127" s="1032"/>
      <c r="BJ127" s="1032"/>
      <c r="BK127" s="1032"/>
      <c r="BL127" s="1033"/>
      <c r="BM127" s="1034" t="s">
        <v>504</v>
      </c>
      <c r="BN127" s="1032"/>
      <c r="BO127" s="1032"/>
      <c r="BP127" s="1032"/>
      <c r="BQ127" s="1032"/>
      <c r="BR127" s="1032"/>
      <c r="BS127" s="1033"/>
      <c r="BT127" s="1034" t="s">
        <v>505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506</v>
      </c>
      <c r="CQ127" s="923"/>
      <c r="CR127" s="923"/>
      <c r="CS127" s="923"/>
      <c r="CT127" s="923"/>
      <c r="CU127" s="923"/>
      <c r="CV127" s="923"/>
      <c r="CW127" s="923"/>
      <c r="CX127" s="923"/>
      <c r="CY127" s="923"/>
      <c r="CZ127" s="923"/>
      <c r="DA127" s="923"/>
      <c r="DB127" s="923"/>
      <c r="DC127" s="923"/>
      <c r="DD127" s="923"/>
      <c r="DE127" s="923"/>
      <c r="DF127" s="924"/>
      <c r="DG127" s="925" t="s">
        <v>482</v>
      </c>
      <c r="DH127" s="926"/>
      <c r="DI127" s="926"/>
      <c r="DJ127" s="926"/>
      <c r="DK127" s="926"/>
      <c r="DL127" s="926" t="s">
        <v>466</v>
      </c>
      <c r="DM127" s="926"/>
      <c r="DN127" s="926"/>
      <c r="DO127" s="926"/>
      <c r="DP127" s="926"/>
      <c r="DQ127" s="926" t="s">
        <v>494</v>
      </c>
      <c r="DR127" s="926"/>
      <c r="DS127" s="926"/>
      <c r="DT127" s="926"/>
      <c r="DU127" s="926"/>
      <c r="DV127" s="927" t="s">
        <v>499</v>
      </c>
      <c r="DW127" s="927"/>
      <c r="DX127" s="927"/>
      <c r="DY127" s="927"/>
      <c r="DZ127" s="928"/>
    </row>
    <row r="128" spans="1:130" s="230" customFormat="1" ht="26.25" customHeight="1" thickBot="1" x14ac:dyDescent="0.25">
      <c r="A128" s="1041" t="s">
        <v>507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508</v>
      </c>
      <c r="X128" s="1043"/>
      <c r="Y128" s="1043"/>
      <c r="Z128" s="1044"/>
      <c r="AA128" s="1045">
        <v>53794</v>
      </c>
      <c r="AB128" s="1046"/>
      <c r="AC128" s="1046"/>
      <c r="AD128" s="1046"/>
      <c r="AE128" s="1047"/>
      <c r="AF128" s="1048">
        <v>43304</v>
      </c>
      <c r="AG128" s="1046"/>
      <c r="AH128" s="1046"/>
      <c r="AI128" s="1046"/>
      <c r="AJ128" s="1047"/>
      <c r="AK128" s="1048">
        <v>48172</v>
      </c>
      <c r="AL128" s="1046"/>
      <c r="AM128" s="1046"/>
      <c r="AN128" s="1046"/>
      <c r="AO128" s="1047"/>
      <c r="AP128" s="1049"/>
      <c r="AQ128" s="1050"/>
      <c r="AR128" s="1050"/>
      <c r="AS128" s="1050"/>
      <c r="AT128" s="1051"/>
      <c r="AU128" s="232"/>
      <c r="AV128" s="232"/>
      <c r="AW128" s="232"/>
      <c r="AX128" s="896" t="s">
        <v>509</v>
      </c>
      <c r="AY128" s="897"/>
      <c r="AZ128" s="897"/>
      <c r="BA128" s="897"/>
      <c r="BB128" s="897"/>
      <c r="BC128" s="897"/>
      <c r="BD128" s="897"/>
      <c r="BE128" s="898"/>
      <c r="BF128" s="1052" t="s">
        <v>482</v>
      </c>
      <c r="BG128" s="1053"/>
      <c r="BH128" s="1053"/>
      <c r="BI128" s="1053"/>
      <c r="BJ128" s="1053"/>
      <c r="BK128" s="1053"/>
      <c r="BL128" s="1054"/>
      <c r="BM128" s="1052">
        <v>13.92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510</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466</v>
      </c>
      <c r="DR128" s="1038"/>
      <c r="DS128" s="1038"/>
      <c r="DT128" s="1038"/>
      <c r="DU128" s="1038"/>
      <c r="DV128" s="1039" t="s">
        <v>130</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7217820</v>
      </c>
      <c r="AB129" s="959"/>
      <c r="AC129" s="959"/>
      <c r="AD129" s="959"/>
      <c r="AE129" s="960"/>
      <c r="AF129" s="961">
        <v>7523293</v>
      </c>
      <c r="AG129" s="959"/>
      <c r="AH129" s="959"/>
      <c r="AI129" s="959"/>
      <c r="AJ129" s="960"/>
      <c r="AK129" s="961">
        <v>7395108</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476</v>
      </c>
      <c r="BG129" s="1067"/>
      <c r="BH129" s="1067"/>
      <c r="BI129" s="1067"/>
      <c r="BJ129" s="1067"/>
      <c r="BK129" s="1067"/>
      <c r="BL129" s="1068"/>
      <c r="BM129" s="1066">
        <v>18.920000000000002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1752925</v>
      </c>
      <c r="AB130" s="959"/>
      <c r="AC130" s="959"/>
      <c r="AD130" s="959"/>
      <c r="AE130" s="960"/>
      <c r="AF130" s="961">
        <v>1776420</v>
      </c>
      <c r="AG130" s="959"/>
      <c r="AH130" s="959"/>
      <c r="AI130" s="959"/>
      <c r="AJ130" s="960"/>
      <c r="AK130" s="961">
        <v>1765563</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11.8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5464895</v>
      </c>
      <c r="AB131" s="986"/>
      <c r="AC131" s="986"/>
      <c r="AD131" s="986"/>
      <c r="AE131" s="987"/>
      <c r="AF131" s="985">
        <v>5746873</v>
      </c>
      <c r="AG131" s="986"/>
      <c r="AH131" s="986"/>
      <c r="AI131" s="986"/>
      <c r="AJ131" s="987"/>
      <c r="AK131" s="985">
        <v>5629545</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v>29.8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11.55348822</v>
      </c>
      <c r="AB132" s="1097"/>
      <c r="AC132" s="1097"/>
      <c r="AD132" s="1097"/>
      <c r="AE132" s="1098"/>
      <c r="AF132" s="1099">
        <v>11.536586939999999</v>
      </c>
      <c r="AG132" s="1097"/>
      <c r="AH132" s="1097"/>
      <c r="AI132" s="1097"/>
      <c r="AJ132" s="1098"/>
      <c r="AK132" s="1099">
        <v>12.4231532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11.4</v>
      </c>
      <c r="AB133" s="1080"/>
      <c r="AC133" s="1080"/>
      <c r="AD133" s="1080"/>
      <c r="AE133" s="1081"/>
      <c r="AF133" s="1079">
        <v>11.5</v>
      </c>
      <c r="AG133" s="1080"/>
      <c r="AH133" s="1080"/>
      <c r="AI133" s="1080"/>
      <c r="AJ133" s="1081"/>
      <c r="AK133" s="1079">
        <v>11.8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IsYzz/M6brlJsxkKs2zB31b/qiR689Ww2KM4wQ2EzAfmV2X84ppwbSSWbrgyfYPW+a7Cof9o4JpqvVGVOf3Yg==" saltValue="MHWBHJJP/vlRoTQyzzYp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BA95" sqref="BA9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G3GURxTwbXpwV1w6p1ATjYDlihOzLAomtKK0tn6kp2fsFKAaCwLGCr4eOjmldYvBSi5NltenrIEki70At8h5g==" saltValue="BhYv6bNfRk095IrNsNWb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AtgHQdJhkkNJfjRA/P4k15k460vCWOvYk6gBApPsLlMYNEdlbuE7o+jg9i47c8IHt/J/dYJQuqkQObBZDmyng==" saltValue="+Q3XDw5dAu0aZnWwCwZE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O9" sqref="AO9:AO15"/>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1958111</v>
      </c>
      <c r="AP9" s="281">
        <v>157051</v>
      </c>
      <c r="AQ9" s="282">
        <v>108757</v>
      </c>
      <c r="AR9" s="283">
        <v>44.4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148906</v>
      </c>
      <c r="AP10" s="284">
        <v>11943</v>
      </c>
      <c r="AQ10" s="285">
        <v>15108</v>
      </c>
      <c r="AR10" s="286">
        <v>-20.9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t="s">
        <v>532</v>
      </c>
      <c r="AP11" s="284" t="s">
        <v>532</v>
      </c>
      <c r="AQ11" s="285">
        <v>1414</v>
      </c>
      <c r="AR11" s="286" t="s">
        <v>532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533</v>
      </c>
      <c r="AL12" s="1117"/>
      <c r="AM12" s="1117"/>
      <c r="AN12" s="1118"/>
      <c r="AO12" s="284" t="s">
        <v>532</v>
      </c>
      <c r="AP12" s="284" t="s">
        <v>532</v>
      </c>
      <c r="AQ12" s="285">
        <v>40</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75536</v>
      </c>
      <c r="AP13" s="284">
        <v>6058</v>
      </c>
      <c r="AQ13" s="285">
        <v>4611</v>
      </c>
      <c r="AR13" s="286">
        <v>31.4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48128</v>
      </c>
      <c r="AP14" s="284">
        <v>3860</v>
      </c>
      <c r="AQ14" s="285">
        <v>2427</v>
      </c>
      <c r="AR14" s="286">
        <v>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-116678</v>
      </c>
      <c r="AP15" s="284">
        <v>-9358</v>
      </c>
      <c r="AQ15" s="285">
        <v>-7785</v>
      </c>
      <c r="AR15" s="286">
        <v>20.2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2114003</v>
      </c>
      <c r="AP16" s="284">
        <v>169554</v>
      </c>
      <c r="AQ16" s="285">
        <v>124572</v>
      </c>
      <c r="AR16" s="286">
        <v>36.1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15</v>
      </c>
      <c r="AP21" s="298">
        <v>10.78</v>
      </c>
      <c r="AQ21" s="299">
        <v>4.22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95.1</v>
      </c>
      <c r="AP22" s="303">
        <v>96.3</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1774711</v>
      </c>
      <c r="AP32" s="312">
        <v>142341</v>
      </c>
      <c r="AQ32" s="313">
        <v>62543</v>
      </c>
      <c r="AR32" s="314">
        <v>127.6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532</v>
      </c>
      <c r="AP34" s="312" t="s">
        <v>532</v>
      </c>
      <c r="AQ34" s="313" t="s">
        <v>532</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638036</v>
      </c>
      <c r="AP35" s="312">
        <v>51174</v>
      </c>
      <c r="AQ35" s="313">
        <v>16620</v>
      </c>
      <c r="AR35" s="314">
        <v>207.9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v>97540</v>
      </c>
      <c r="AP36" s="312">
        <v>7823</v>
      </c>
      <c r="AQ36" s="313">
        <v>3562</v>
      </c>
      <c r="AR36" s="314">
        <v>119.6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2815</v>
      </c>
      <c r="AP37" s="312">
        <v>226</v>
      </c>
      <c r="AQ37" s="313">
        <v>625</v>
      </c>
      <c r="AR37" s="314">
        <v>-63.8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t="s">
        <v>532</v>
      </c>
      <c r="AP38" s="315" t="s">
        <v>532</v>
      </c>
      <c r="AQ38" s="316">
        <v>3</v>
      </c>
      <c r="AR38" s="304" t="s">
        <v>532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-48172</v>
      </c>
      <c r="AP39" s="312">
        <v>-3864</v>
      </c>
      <c r="AQ39" s="313">
        <v>-2822</v>
      </c>
      <c r="AR39" s="314">
        <v>36.9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-1765563</v>
      </c>
      <c r="AP40" s="312">
        <v>-141608</v>
      </c>
      <c r="AQ40" s="313">
        <v>-53912</v>
      </c>
      <c r="AR40" s="314">
        <v>162.69999999999999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699367</v>
      </c>
      <c r="AP41" s="312">
        <v>56093</v>
      </c>
      <c r="AQ41" s="313">
        <v>26618</v>
      </c>
      <c r="AR41" s="314">
        <v>110.7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1706460</v>
      </c>
      <c r="AN51" s="334">
        <v>131024</v>
      </c>
      <c r="AO51" s="335">
        <v>-33.700000000000003</v>
      </c>
      <c r="AP51" s="336">
        <v>108252</v>
      </c>
      <c r="AQ51" s="337">
        <v>30.4</v>
      </c>
      <c r="AR51" s="338">
        <v>-64.099999999999994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1381242</v>
      </c>
      <c r="AN52" s="342">
        <v>106054</v>
      </c>
      <c r="AO52" s="343">
        <v>-34.299999999999997</v>
      </c>
      <c r="AP52" s="344">
        <v>50321</v>
      </c>
      <c r="AQ52" s="345">
        <v>7.6</v>
      </c>
      <c r="AR52" s="346">
        <v>-41.9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1983442</v>
      </c>
      <c r="AN53" s="334">
        <v>154245</v>
      </c>
      <c r="AO53" s="335">
        <v>17.7</v>
      </c>
      <c r="AP53" s="336">
        <v>93492</v>
      </c>
      <c r="AQ53" s="337">
        <v>-13.6</v>
      </c>
      <c r="AR53" s="338">
        <v>31.3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1587995</v>
      </c>
      <c r="AN54" s="342">
        <v>123493</v>
      </c>
      <c r="AO54" s="343">
        <v>16.399999999999999</v>
      </c>
      <c r="AP54" s="344">
        <v>53316</v>
      </c>
      <c r="AQ54" s="345">
        <v>6</v>
      </c>
      <c r="AR54" s="346">
        <v>10.4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1759849</v>
      </c>
      <c r="AN55" s="334">
        <v>138147</v>
      </c>
      <c r="AO55" s="335">
        <v>-10.4</v>
      </c>
      <c r="AP55" s="336">
        <v>94796</v>
      </c>
      <c r="AQ55" s="337">
        <v>1.4</v>
      </c>
      <c r="AR55" s="338">
        <v>-11.8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1224014</v>
      </c>
      <c r="AN56" s="342">
        <v>96084</v>
      </c>
      <c r="AO56" s="343">
        <v>-22.2</v>
      </c>
      <c r="AP56" s="344">
        <v>55781</v>
      </c>
      <c r="AQ56" s="345">
        <v>4.5999999999999996</v>
      </c>
      <c r="AR56" s="346">
        <v>-26.8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1967022</v>
      </c>
      <c r="AN57" s="334">
        <v>155989</v>
      </c>
      <c r="AO57" s="335">
        <v>12.9</v>
      </c>
      <c r="AP57" s="336">
        <v>97758</v>
      </c>
      <c r="AQ57" s="337">
        <v>3.1</v>
      </c>
      <c r="AR57" s="338">
        <v>9.8000000000000007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1533070</v>
      </c>
      <c r="AN58" s="342">
        <v>121576</v>
      </c>
      <c r="AO58" s="343">
        <v>26.5</v>
      </c>
      <c r="AP58" s="344">
        <v>45946</v>
      </c>
      <c r="AQ58" s="345">
        <v>-17.600000000000001</v>
      </c>
      <c r="AR58" s="346">
        <v>44.1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1873922</v>
      </c>
      <c r="AN59" s="334">
        <v>150299</v>
      </c>
      <c r="AO59" s="335">
        <v>-3.6</v>
      </c>
      <c r="AP59" s="336">
        <v>91338</v>
      </c>
      <c r="AQ59" s="337">
        <v>-6.6</v>
      </c>
      <c r="AR59" s="338">
        <v>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1538289</v>
      </c>
      <c r="AN60" s="342">
        <v>123379</v>
      </c>
      <c r="AO60" s="343">
        <v>1.5</v>
      </c>
      <c r="AP60" s="344">
        <v>43989</v>
      </c>
      <c r="AQ60" s="345">
        <v>-4.3</v>
      </c>
      <c r="AR60" s="346">
        <v>5.8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1858139</v>
      </c>
      <c r="AN61" s="349">
        <v>145941</v>
      </c>
      <c r="AO61" s="350">
        <v>-3.4</v>
      </c>
      <c r="AP61" s="351">
        <v>97127</v>
      </c>
      <c r="AQ61" s="352">
        <v>2.9</v>
      </c>
      <c r="AR61" s="338">
        <v>-6.3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1452922</v>
      </c>
      <c r="AN62" s="342">
        <v>114117</v>
      </c>
      <c r="AO62" s="343">
        <v>-2.4</v>
      </c>
      <c r="AP62" s="344">
        <v>49871</v>
      </c>
      <c r="AQ62" s="345">
        <v>-0.7</v>
      </c>
      <c r="AR62" s="346">
        <v>-1.7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aYGmZxKUrx/eB8aUs/zdN3FmiZzmGjycX11WDv4yhC9HRvaKBBIZvy/rBD3eyrRXOPHXWMAP9+hm7Y5rDSl2A==" saltValue="8JwF3sx6odK9eR+h98WX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K100" sqref="BK100"/>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0" spans="125:125" ht="13.5" hidden="1" customHeight="1" x14ac:dyDescent="0.2"/>
    <row r="121" spans="125:125" ht="13.5" hidden="1" customHeight="1" x14ac:dyDescent="0.2">
      <c r="DU121" s="259"/>
    </row>
  </sheetData>
  <sheetProtection algorithmName="SHA-512" hashValue="SDk8e7VvO8nGIHPOlKuUyIon4YDnrqZ23/bDoWhfvqn2OEUtnD4wTvwTN9UF77KYZEtU+pE1U3N69K/hicwnFg==" saltValue="2exltmtsRg1BsxXaJGUa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E101" sqref="AE10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tSvhr42hvHG22q7xwNP6kI3TlAakhh1AzeqY9ExTAU9QvGikHyxv4oyE31UgbNJZZG1yDW5VKy6KIfwPeEPB7A==" saltValue="6BJJoIsHBU2lA1ukU6r0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N45" sqref="N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73.44</v>
      </c>
      <c r="G47" s="12">
        <v>74.38</v>
      </c>
      <c r="H47" s="12">
        <v>54.91</v>
      </c>
      <c r="I47" s="12">
        <v>57.57</v>
      </c>
      <c r="J47" s="13">
        <v>59.54</v>
      </c>
    </row>
    <row r="48" spans="2:10" ht="57.75" customHeight="1" x14ac:dyDescent="0.2">
      <c r="B48" s="14"/>
      <c r="C48" s="1141" t="s">
        <v>4</v>
      </c>
      <c r="D48" s="1141"/>
      <c r="E48" s="1142"/>
      <c r="F48" s="15">
        <v>8.1199999999999992</v>
      </c>
      <c r="G48" s="16">
        <v>5.66</v>
      </c>
      <c r="H48" s="16">
        <v>11.24</v>
      </c>
      <c r="I48" s="16">
        <v>8.56</v>
      </c>
      <c r="J48" s="17">
        <v>7.25</v>
      </c>
    </row>
    <row r="49" spans="2:10" ht="57.75" customHeight="1" thickBot="1" x14ac:dyDescent="0.25">
      <c r="B49" s="18"/>
      <c r="C49" s="1143" t="s">
        <v>5</v>
      </c>
      <c r="D49" s="1143"/>
      <c r="E49" s="1144"/>
      <c r="F49" s="19" t="s">
        <v>579</v>
      </c>
      <c r="G49" s="20" t="s">
        <v>580</v>
      </c>
      <c r="H49" s="20" t="s">
        <v>581</v>
      </c>
      <c r="I49" s="20" t="s">
        <v>582</v>
      </c>
      <c r="J49" s="21" t="s">
        <v>583</v>
      </c>
    </row>
    <row r="50" spans="2:10" ht="13" x14ac:dyDescent="0.2"/>
  </sheetData>
  <sheetProtection algorithmName="SHA-512" hashValue="KuvD6HoWQxOeQewIEQmSNNbUna/bAoF5T0P+HII5nbMf4VctwESOBKoOmw3Yhp6NEn57vX+QZ+A7kx8+Y4H6Jw==" saltValue="9seBEiM5v8jawn4xNSO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2024-03-18T07:44:04Z</cp:lastPrinted>
  <dcterms:created xsi:type="dcterms:W3CDTF">2024-02-05T02:49:22Z</dcterms:created>
  <dcterms:modified xsi:type="dcterms:W3CDTF">2024-03-21T05:53:07Z</dcterms:modified>
  <cp:category/>
</cp:coreProperties>
</file>