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20490" windowHeight="716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4" i="12" l="1"/>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<sst xmlns="http://schemas.openxmlformats.org/spreadsheetml/2006/main" count="1081" uniqueCount="616">
  <si>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</si>
  <si>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</si>
  <si>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</si>
  <si>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</si>
  <si>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</si>
  <si>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</si>
  <si>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</si>
  <si>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</si>
  <si>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</si>
  <si>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</si>
  <si>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</si>
  <si>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</si>
  <si>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</si>
  <si>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</si>
  <si>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</si>
  <si>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</si>
  <si>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</si>
  <si>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</si>
  <si>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</si>
  <si>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</si>
  <si>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</si>
  <si>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</si>
  <si>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</si>
  <si>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</si>
  <si>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</si>
  <si>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</si>
  <si>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</si>
  <si>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</si>
  <si>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</si>
  <si>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</si>
  <si>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</si>
  <si>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</si>
  <si>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</si>
  <si>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</si>
  <si>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</si>
  <si>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</si>
  <si>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</si>
  <si>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</si>
  <si>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</si>
  <si>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</si>
  <si>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</si>
  <si>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</si>
  <si>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</si>
  <si>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</si>
  <si>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</si>
  <si>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</si>
  <si>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</si>
  <si>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</si>
  <si>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</si>
  <si>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</si>
  <si>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</si>
  <si>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</si>
  <si>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</si>
  <si>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</si>
  <si>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</si>
  <si>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</si>
  <si>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</si>
  <si>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</si>
  <si>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</si>
  <si>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</si>
  <si>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</si>
  <si>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</si>
  <si>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</si>
  <si>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</si>
  <si>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</si>
  <si>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</si>
  <si>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</si>
  <si>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</si>
  <si>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</si>
  <si>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</si>
  <si>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</si>
  <si>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</si>
  <si>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</si>
  <si>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</si>
  <si>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</si>
  <si>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</si>
  <si>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</si>
  <si>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</si>
  <si>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</si>
  <si>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</si>
  <si>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</si>
  <si>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</si>
  <si>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</si>
  <si>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</si>
  <si>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</si>
  <si>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</si>
  <si>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</si>
  <si>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</si>
  <si>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</si>
  <si>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</si>
  <si>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</si>
  <si>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</si>
  <si>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</si>
  <si>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</si>
  <si>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</si>
  <si>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</si>
  <si>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</si>
  <si>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</si>
  <si>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</si>
  <si>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</si>
  <si>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備前市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</si>
  <si>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</si>
  <si>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</si>
  <si>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</si>
  <si>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</si>
  <si>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</si>
  <si>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</si>
  <si>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</si>
  <si>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</si>
  <si>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</si>
  <si>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</si>
  <si>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</si>
  <si>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</si>
  <si>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</si>
  <si>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</si>
  <si>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</si>
  <si>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</si>
  <si>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</si>
  <si>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</si>
  <si>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</si>
  <si>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</si>
  <si>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</si>
  <si>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</si>
  <si>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</si>
  <si>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</si>
  <si>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</si>
  <si>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</si>
  <si>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</si>
  <si>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</si>
  <si>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</si>
  <si>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</si>
  <si>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</si>
  <si>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</si>
  <si>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</si>
  <si>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</si>
  <si>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</si>
  <si>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</si>
  <si>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</si>
  <si>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</si>
  <si>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</si>
  <si>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</si>
  <si>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</si>
  <si>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</si>
  <si>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</si>
  <si>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</si>
  <si>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</si>
  <si>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</si>
  <si>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</si>
  <si>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</si>
  <si>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</si>
  <si>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</si>
  <si>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</si>
  <si>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</si>
  <si>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</si>
  <si>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</si>
  <si>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</si>
  <si>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</si>
  <si>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</si>
  <si>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</si>
  <si>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</si>
  <si>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</si>
  <si>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</si>
  <si>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</si>
  <si>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</si>
  <si>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</si>
  <si>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</si>
  <si>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</si>
  <si>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</si>
  <si>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</si>
  <si>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</si>
  <si>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</si>
  <si>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</si>
  <si>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</si>
  <si>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</si>
  <si>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</si>
  <si>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</si>
  <si>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</si>
  <si>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</si>
  <si>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</si>
  <si>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</si>
  <si>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</si>
  <si>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</si>
  <si>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</si>
  <si>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</si>
  <si>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</si>
  <si>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</si>
  <si>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</si>
  <si>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</si>
  <si>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</si>
  <si>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</si>
  <si>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</si>
  <si>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</si>
  <si>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</si>
  <si>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</si>
  <si>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</si>
  <si>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</si>
  <si>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</si>
  <si>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</si>
  <si>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</si>
  <si>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</si>
  <si>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</si>
  <si>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</si>
  <si>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</si>
  <si>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</si>
  <si>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</si>
  <si>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</si>
  <si>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</si>
  <si>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</si>
  <si>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</si>
  <si>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</si>
  <si>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</si>
  <si>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</si>
  <si>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</si>
  <si>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</si>
  <si>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</si>
  <si>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</si>
  <si>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</si>
  <si>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</si>
  <si>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岡山県備前市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</si>
  <si>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</si>
  <si>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</si>
  <si>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</si>
  <si>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</si>
  <si>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</si>
  <si>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</si>
  <si>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</si>
  <si>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</si>
  <si>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</si>
  <si>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</si>
  <si>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</si>
  <si>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</si>
  <si>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</si>
  <si>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</si>
  <si>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</si>
  <si>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</si>
  <si>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</si>
  <si>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</si>
  <si>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</si>
  <si>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</si>
  <si>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</si>
  <si>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</si>
  <si>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</si>
  <si>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</si>
  <si>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</si>
  <si>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</si>
  <si>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</si>
  <si>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</si>
  <si>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</si>
  <si>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</si>
  <si>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</si>
  <si>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</si>
  <si>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</si>
  <si>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</si>
  <si>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</si>
  <si>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</si>
  <si>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</si>
  <si>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</si>
  <si>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</si>
  <si>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</si>
  <si>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</si>
  <si>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</si>
  <si>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</si>
  <si>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</si>
  <si>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</si>
  <si>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</si>
  <si>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</si>
  <si>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</si>
  <si>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</si>
  <si>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</si>
  <si>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</si>
  <si>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</si>
  <si>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</si>
  <si>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</si>
  <si>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</si>
  <si>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</si>
  <si>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</si>
  <si>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</si>
  <si>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</si>
  <si>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</si>
  <si>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</si>
  <si>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</si>
  <si>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</si>
  <si>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</si>
  <si>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</si>
  <si>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</si>
  <si>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</si>
  <si>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</si>
  <si>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</si>
  <si>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</si>
  <si>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</si>
  <si>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</si>
  <si>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</si>
  <si>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</si>
  <si>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</si>
  <si>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</si>
  <si>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</si>
  <si>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</si>
  <si>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</si>
  <si>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</si>
  <si>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</si>
  <si>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</si>
  <si>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</si>
  <si>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</si>
  <si>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</si>
  <si>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</si>
  <si>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</si>
  <si>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</si>
  <si>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</si>
  <si>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</si>
  <si>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</si>
  <si>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</si>
  <si>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</si>
  <si>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</si>
  <si>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</si>
  <si>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</si>
  <si>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</si>
  <si>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</si>
  <si>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</si>
  <si>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</si>
  <si>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</si>
  <si>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</si>
  <si>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</si>
  <si>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</si>
  <si>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</si>
  <si>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</si>
  <si>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</si>
  <si>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</si>
  <si>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</si>
  <si>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</si>
  <si>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</si>
  <si>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</si>
  <si>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</si>
  <si>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</si>
  <si>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</si>
  <si>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</si>
  <si>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</si>
  <si>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</si>
  <si>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</si>
  <si>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</si>
  <si>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</si>
  <si>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</si>
  <si>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</si>
  <si>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</si>
  <si>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</si>
  <si>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</si>
  <si>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</si>
  <si>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</si>
  <si>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</si>
  <si>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</si>
  <si>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</si>
  <si>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</si>
  <si>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</si>
  <si>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</si>
  <si>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</si>
  <si>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</si>
  <si>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</si>
  <si>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</si>
  <si>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</si>
  <si>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</si>
  <si>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</si>
  <si>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</si>
  <si>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</si>
  <si>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</si>
  <si>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</si>
  <si>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</si>
  <si>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</si>
  <si>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</si>
  <si>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</si>
  <si>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</si>
  <si>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</si>
  <si>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</si>
  <si>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</si>
  <si>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岡山県備前市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</si>
  <si>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</si>
  <si>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</si>
  <si>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</si>
  <si>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</si>
  <si>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</si>
  <si>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</si>
  <si>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</si>
  <si>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</si>
  <si>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</si>
  <si>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</si>
  <si>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</si>
  <si>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</si>
  <si>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</si>
  <si>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</si>
  <si>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</si>
  <si>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</si>
  <si>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</si>
  <si>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</si>
  <si>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</si>
  <si>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</si>
  <si>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備前市土地取得事業特別会計</t>
    <phoneticPr fontId="5"/>
  </si>
  <si>
    <t>備前市飲料水供給事業特別会計</t>
    <phoneticPr fontId="5"/>
  </si>
  <si>
    <t>備前市駐車場事業特別会計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</si>
  <si>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</si>
  <si>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</si>
  <si>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</si>
  <si>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</si>
  <si>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</si>
  <si>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</si>
  <si>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</si>
  <si>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</si>
  <si>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</si>
  <si>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</si>
  <si>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</si>
  <si>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</si>
  <si>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</si>
  <si>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</si>
  <si>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備前市国民健康保険事業特別会計</t>
    <phoneticPr fontId="5"/>
  </si>
  <si>
    <t>備前市介護保険事業特別会計（介護保険事業勘定）</t>
    <phoneticPr fontId="5"/>
  </si>
  <si>
    <t>備前市後期高齢者医療事業特別会計</t>
    <phoneticPr fontId="5"/>
  </si>
  <si>
    <t>備前市介護保険事業特別会計（予防サービス事業勘定）</t>
    <phoneticPr fontId="5"/>
  </si>
  <si>
    <t>備前市水道事業会計</t>
    <phoneticPr fontId="5"/>
  </si>
  <si>
    <t>法適用企業</t>
    <phoneticPr fontId="5"/>
  </si>
  <si>
    <t>備前市下水道事業会計</t>
    <phoneticPr fontId="5"/>
  </si>
  <si>
    <t>備前市病院事業会計</t>
    <phoneticPr fontId="5"/>
  </si>
  <si>
    <t>法適用企業</t>
    <phoneticPr fontId="5"/>
  </si>
  <si>
    <t>備前市浄化槽整備事業特別会計</t>
    <phoneticPr fontId="5"/>
  </si>
  <si>
    <t>法非適用企業</t>
    <phoneticPr fontId="5"/>
  </si>
  <si>
    <t>備前市宅地造成分譲事業特別会計</t>
    <phoneticPr fontId="5"/>
  </si>
  <si>
    <t>備前市企業用地造成事業特別会計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</si>
  <si>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</si>
  <si>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</si>
  <si>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</si>
  <si>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</si>
  <si>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</si>
  <si>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</si>
  <si>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</si>
  <si>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</si>
  <si>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</si>
  <si>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</si>
  <si>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</si>
  <si>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</si>
  <si>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</si>
  <si>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</si>
  <si>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</si>
  <si>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</si>
  <si>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</si>
  <si>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</si>
  <si>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</si>
  <si>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</si>
  <si>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</si>
  <si>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</si>
  <si>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</si>
  <si>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</si>
  <si>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</si>
  <si>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</si>
  <si>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</si>
  <si>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</si>
  <si>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</si>
  <si>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</si>
  <si>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</si>
  <si>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</si>
  <si>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</si>
  <si>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</si>
  <si>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</si>
  <si>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</si>
  <si>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</si>
  <si>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</si>
  <si>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</si>
  <si>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</si>
  <si>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</si>
  <si>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</si>
  <si>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</si>
  <si>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</si>
  <si>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</si>
  <si>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</si>
  <si>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</si>
  <si>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</si>
  <si>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</si>
  <si>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</si>
  <si>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</si>
  <si>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</si>
  <si>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</si>
  <si>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</si>
  <si>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</si>
  <si>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</si>
  <si>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</si>
  <si>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</si>
  <si>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</si>
  <si>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</si>
  <si>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</si>
  <si>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</si>
  <si>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</si>
  <si>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</si>
  <si>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備前市下水道事業会計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</si>
  <si>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</si>
  <si>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</si>
  <si>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備前市病院事業会計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</si>
  <si>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</si>
  <si>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備前市浄化槽整備事業特別会計</t>
    <phoneticPr fontId="5"/>
  </si>
  <si>
    <t>(Ｆ)</t>
    <phoneticPr fontId="5"/>
  </si>
  <si>
    <t>備前市水道事業会計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</si>
  <si>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</si>
  <si>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</si>
  <si>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</si>
  <si>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</si>
  <si>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</si>
  <si>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</si>
  <si>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</si>
  <si>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</si>
  <si>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</si>
  <si>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</si>
  <si>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</si>
  <si>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</si>
  <si>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</si>
  <si>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</si>
  <si>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</si>
  <si>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</si>
  <si>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</si>
  <si>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</si>
  <si>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</si>
  <si>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</si>
  <si>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</si>
  <si>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</si>
  <si>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</si>
  <si>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</si>
  <si>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</si>
  <si>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</si>
  <si>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</si>
  <si>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</si>
  <si>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</si>
  <si>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</si>
  <si>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</si>
  <si>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</si>
  <si>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</si>
  <si>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</si>
  <si>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</si>
  <si>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</si>
  <si>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</si>
  <si>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</si>
  <si>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</si>
  <si>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</si>
  <si>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</si>
  <si>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</si>
  <si>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</si>
  <si>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</si>
  <si>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</si>
  <si>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</si>
  <si>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</si>
  <si>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</si>
  <si>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</si>
  <si>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</si>
  <si>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</si>
  <si>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</si>
  <si>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</si>
  <si>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</si>
  <si>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</si>
  <si>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</si>
  <si>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</si>
  <si>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</si>
  <si>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</si>
  <si>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</si>
  <si>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</si>
  <si>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</si>
  <si>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</si>
  <si>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</si>
  <si>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</si>
  <si>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</si>
  <si>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</si>
  <si>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</si>
  <si>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</si>
  <si>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</si>
  <si>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</si>
  <si>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</si>
  <si>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</si>
  <si>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</si>
  <si>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</si>
  <si>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</si>
  <si>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</si>
  <si>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</si>
  <si>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</si>
  <si>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</si>
  <si>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</si>
  <si>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</si>
  <si>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</si>
  <si>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</si>
  <si>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</si>
  <si>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2.41</t>
  </si>
  <si>
    <t>備前市水道事業会計</t>
  </si>
  <si>
    <t>備前市病院事業会計</t>
  </si>
  <si>
    <t>一般会計</t>
  </si>
  <si>
    <t>備前市下水道事業会計</t>
  </si>
  <si>
    <t>備前市介護保険事業特別会計（介護保険事業勘定）</t>
  </si>
  <si>
    <t>備前市国民健康保険事業特別会計</t>
  </si>
  <si>
    <t>備前市宅地造成分譲事業特別会計</t>
  </si>
  <si>
    <t>備前市飲料水供給事業特別会計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</si>
  <si>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</si>
  <si>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</si>
  <si>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</si>
  <si>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</si>
  <si>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</si>
  <si>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</si>
  <si>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</si>
  <si>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</si>
  <si>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備前市施設管理公社</t>
    <rPh sb="0" eb="3">
      <t>ビゼンシ</t>
    </rPh>
    <rPh sb="3" eb="7">
      <t>シセツカンリ</t>
    </rPh>
    <rPh sb="7" eb="9">
      <t>コウシャ</t>
    </rPh>
    <phoneticPr fontId="2"/>
  </si>
  <si>
    <t>片上埠頭開発</t>
    <rPh sb="0" eb="2">
      <t>カタカミ</t>
    </rPh>
    <rPh sb="2" eb="4">
      <t>フトウ</t>
    </rPh>
    <rPh sb="4" eb="6">
      <t>カイハツ</t>
    </rPh>
    <phoneticPr fontId="2"/>
  </si>
  <si>
    <t>日生有線テレビ</t>
    <rPh sb="0" eb="2">
      <t>ヒナセ</t>
    </rPh>
    <rPh sb="2" eb="4">
      <t>ユウセン</t>
    </rPh>
    <phoneticPr fontId="2"/>
  </si>
  <si>
    <t>一般財団法人岡山セラミックス技術振興財団</t>
    <rPh sb="0" eb="2">
      <t>イッパン</t>
    </rPh>
    <rPh sb="2" eb="6">
      <t>ザイダンホウジン</t>
    </rPh>
    <rPh sb="6" eb="8">
      <t>オカヤマ</t>
    </rPh>
    <rPh sb="14" eb="16">
      <t>ギジュツ</t>
    </rPh>
    <rPh sb="16" eb="18">
      <t>シンコウ</t>
    </rPh>
    <rPh sb="18" eb="20">
      <t>ザイダン</t>
    </rPh>
    <phoneticPr fontId="2"/>
  </si>
  <si>
    <t>岡山県広域水道企業団</t>
    <rPh sb="0" eb="3">
      <t>オカヤマケン</t>
    </rPh>
    <rPh sb="3" eb="5">
      <t>コウイキ</t>
    </rPh>
    <rPh sb="5" eb="7">
      <t>スイドウ</t>
    </rPh>
    <rPh sb="7" eb="10">
      <t>キギョウダン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</si>
  <si>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8">
      <t>イッパンカイケイ</t>
    </rPh>
    <phoneticPr fontId="2"/>
  </si>
  <si>
    <t>岡山県後期高齢者医療広域連合特別会計</t>
    <rPh sb="0" eb="3">
      <t>オカヤマケン</t>
    </rPh>
    <rPh sb="3" eb="8">
      <t>コウキコウレイシャ</t>
    </rPh>
    <rPh sb="8" eb="10">
      <t>イリョウ</t>
    </rPh>
    <rPh sb="10" eb="14">
      <t>コウイキレンゴウ</t>
    </rPh>
    <rPh sb="14" eb="16">
      <t>トクベツ</t>
    </rPh>
    <rPh sb="16" eb="18">
      <t>カイケイ</t>
    </rPh>
    <phoneticPr fontId="2"/>
  </si>
  <si>
    <t>岡山県市町村総合事務組合一般会計</t>
    <rPh sb="0" eb="3">
      <t>オカヤマケン</t>
    </rPh>
    <rPh sb="3" eb="6">
      <t>シチョウソン</t>
    </rPh>
    <rPh sb="6" eb="12">
      <t>ソウゴウジムクミアイ</t>
    </rPh>
    <rPh sb="12" eb="16">
      <t>イッパンカイケイ</t>
    </rPh>
    <phoneticPr fontId="2"/>
  </si>
  <si>
    <t>岡山県市町村総合事務組合貸付金特別会計</t>
    <rPh sb="0" eb="3">
      <t>オカヤマケン</t>
    </rPh>
    <rPh sb="3" eb="6">
      <t>シチョウソン</t>
    </rPh>
    <rPh sb="6" eb="8">
      <t>ソウゴウ</t>
    </rPh>
    <rPh sb="8" eb="12">
      <t>ジムクミアイ</t>
    </rPh>
    <rPh sb="12" eb="15">
      <t>カシツケキン</t>
    </rPh>
    <rPh sb="15" eb="19">
      <t>トクベツカイケイ</t>
    </rPh>
    <phoneticPr fontId="2"/>
  </si>
  <si>
    <t>岡山県市町村総合事務組合拠出金事業特別会計</t>
    <rPh sb="0" eb="12">
      <t>オカヤマケンシチョウソンソウゴウジムクミアイ</t>
    </rPh>
    <rPh sb="12" eb="15">
      <t>キョシュツキン</t>
    </rPh>
    <rPh sb="15" eb="17">
      <t>ジギョウ</t>
    </rPh>
    <rPh sb="17" eb="21">
      <t>トクベツカイケイ</t>
    </rPh>
    <phoneticPr fontId="2"/>
  </si>
  <si>
    <t>岡山県市町村税整理組合</t>
    <rPh sb="0" eb="3">
      <t>オカヤマケン</t>
    </rPh>
    <rPh sb="3" eb="6">
      <t>シチョウソン</t>
    </rPh>
    <rPh sb="6" eb="7">
      <t>ゼイ</t>
    </rPh>
    <rPh sb="7" eb="11">
      <t>セイリクミアイ</t>
    </rPh>
    <phoneticPr fontId="2"/>
  </si>
  <si>
    <t>東備消防組合</t>
    <rPh sb="0" eb="4">
      <t>トウビショウボウ</t>
    </rPh>
    <rPh sb="4" eb="6">
      <t>クミアイ</t>
    </rPh>
    <phoneticPr fontId="2"/>
  </si>
  <si>
    <t>旭東用排水組合</t>
    <rPh sb="0" eb="2">
      <t>キョクトウ</t>
    </rPh>
    <rPh sb="2" eb="5">
      <t>ヨウハイスイ</t>
    </rPh>
    <rPh sb="5" eb="7">
      <t>クミアイ</t>
    </rPh>
    <phoneticPr fontId="2"/>
  </si>
  <si>
    <t>振興基金</t>
  </si>
  <si>
    <t>まちづくり振興基金</t>
  </si>
  <si>
    <t>まちづくり応援基金</t>
  </si>
  <si>
    <t>米百俵基金</t>
  </si>
  <si>
    <t>地域福祉基金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</si>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</sst>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E9DD-428E-B789-226F9DB743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106972</c:v>
                </c:pt>
                <c:pt idx="1">
                  <c:v>156658</c:v>
                </c:pt>
                <c:pt idx="2">
                  <c:v>73395</c:v>
                </c:pt>
                <c:pt idx="3">
                  <c:v>54038</c:v>
                </c:pt>
                <c:pt idx="4">
                  <c:v>76900</c:v>
                </c:pt>
              </c:numCache>
            </c:numRef>
          </c:val>
          <c:smooth val="0"/>
          <c:extLst>
            <c:ext xmlns:c16="http://schemas.microsoft.com/office/drawing/2014/chart" uri="{C3380CC4-5D6E-409C-BE32-E72D297353CC}">
              <c16:uniqueId val="{00000001-E9DD-428E-B789-226F9DB743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5.28</c:v>
                </c:pt>
                <c:pt idx="1">
                  <c:v>6.74</c:v>
                </c:pt>
                <c:pt idx="2">
                  <c:v>4.01</c:v>
                </c:pt>
                <c:pt idx="3">
                  <c:v>7.01</c:v>
                </c:pt>
                <c:pt idx="4">
                  <c:v>6.39</c:v>
                </c:pt>
              </c:numCache>
            </c:numRef>
          </c:val>
          <c:extLst>
            <c:ext xmlns:c16="http://schemas.microsoft.com/office/drawing/2014/chart" uri="{C3380CC4-5D6E-409C-BE32-E72D297353CC}">
              <c16:uniqueId val="{00000000-BFDB-48DE-B018-FA123234D2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38.130000000000003</c:v>
                </c:pt>
                <c:pt idx="1">
                  <c:v>39.79</c:v>
                </c:pt>
                <c:pt idx="2">
                  <c:v>41.91</c:v>
                </c:pt>
                <c:pt idx="3">
                  <c:v>41.54</c:v>
                </c:pt>
                <c:pt idx="4">
                  <c:v>48.77</c:v>
                </c:pt>
              </c:numCache>
            </c:numRef>
          </c:val>
          <c:extLst>
            <c:ext xmlns:c16="http://schemas.microsoft.com/office/drawing/2014/chart" uri="{C3380CC4-5D6E-409C-BE32-E72D297353CC}">
              <c16:uniqueId val="{00000001-BFDB-48DE-B018-FA123234D2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10.64</c:v>
                </c:pt>
                <c:pt idx="2">
                  <c:v>-2.41</c:v>
                </c:pt>
                <c:pt idx="3">
                  <c:v>11.92</c:v>
                </c:pt>
                <c:pt idx="4">
                  <c:v>2.57</c:v>
                </c:pt>
              </c:numCache>
            </c:numRef>
          </c:val>
          <c:smooth val="0"/>
          <c:extLst>
            <c:ext xmlns:c16="http://schemas.microsoft.com/office/drawing/2014/chart" uri="{C3380CC4-5D6E-409C-BE32-E72D297353CC}">
              <c16:uniqueId val="{00000002-BFDB-48DE-B018-FA123234D2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0.31</c:v>
                </c:pt>
                <c:pt idx="4">
                  <c:v>#N/A</c:v>
                </c:pt>
                <c:pt idx="5">
                  <c:v>0.19</c:v>
                </c:pt>
                <c:pt idx="6">
                  <c:v>#N/A</c:v>
                </c:pt>
                <c:pt idx="7">
                  <c:v>0.56000000000000005</c:v>
                </c:pt>
                <c:pt idx="8">
                  <c:v>#N/A</c:v>
                </c:pt>
                <c:pt idx="9">
                  <c:v>0.19</c:v>
                </c:pt>
              </c:numCache>
            </c:numRef>
          </c:val>
          <c:extLst>
            <c:ext xmlns:c16="http://schemas.microsoft.com/office/drawing/2014/chart" uri="{C3380CC4-5D6E-409C-BE32-E72D297353CC}">
              <c16:uniqueId val="{00000000-5B05-4D4D-B7AA-D6C6470FE8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05-4D4D-B7AA-D6C6470FE85B}"/>
            </c:ext>
          </c:extLst>
        </c:ser>
        <c:ser>
          <c:idx val="2"/>
          <c:order val="2"/>
          <c:tx>
            <c:strRef>
              <c:f>データシート!$A$29</c:f>
              <c:strCache>
                <c:ptCount val="1"/>
                <c:pt idx="0">
                  <c:v>備前市飲料水供給事業特別会計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7.0000000000000007E-2</c:v>
                </c:pt>
                <c:pt idx="4">
                  <c:v>#N/A</c:v>
                </c:pt>
                <c:pt idx="5">
                  <c:v>0.06</c:v>
                </c:pt>
                <c:pt idx="6">
                  <c:v>#N/A</c:v>
                </c:pt>
                <c:pt idx="7">
                  <c:v>0.08</c:v>
                </c:pt>
                <c:pt idx="8">
                  <c:v>#N/A</c:v>
                </c:pt>
                <c:pt idx="9">
                  <c:v>7.0000000000000007E-2</c:v>
                </c:pt>
              </c:numCache>
            </c:numRef>
          </c:val>
          <c:extLst>
            <c:ext xmlns:c16="http://schemas.microsoft.com/office/drawing/2014/chart" uri="{C3380CC4-5D6E-409C-BE32-E72D297353CC}">
              <c16:uniqueId val="{00000002-5B05-4D4D-B7AA-D6C6470FE85B}"/>
            </c:ext>
          </c:extLst>
        </c:ser>
        <c:ser>
          <c:idx val="3"/>
          <c:order val="3"/>
          <c:tx>
            <c:strRef>
              <c:f>データシート!$A$30</c:f>
              <c:strCache>
                <c:ptCount val="1"/>
                <c:pt idx="0">
                  <c:v>備前市宅地造成分譲事業特別会計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0.16</c:v>
                </c:pt>
                <c:pt idx="4">
                  <c:v>#N/A</c:v>
                </c:pt>
                <c:pt idx="5">
                  <c:v>0.06</c:v>
                </c:pt>
                <c:pt idx="6">
                  <c:v>#N/A</c:v>
                </c:pt>
                <c:pt idx="7">
                  <c:v>0.06</c:v>
                </c:pt>
                <c:pt idx="8">
                  <c:v>#N/A</c:v>
                </c:pt>
                <c:pt idx="9">
                  <c:v>0.13</c:v>
                </c:pt>
              </c:numCache>
            </c:numRef>
          </c:val>
          <c:extLst>
            <c:ext xmlns:c16="http://schemas.microsoft.com/office/drawing/2014/chart" uri="{C3380CC4-5D6E-409C-BE32-E72D297353CC}">
              <c16:uniqueId val="{00000003-5B05-4D4D-B7AA-D6C6470FE85B}"/>
            </c:ext>
          </c:extLst>
        </c:ser>
        <c:ser>
          <c:idx val="4"/>
          <c:order val="4"/>
          <c:tx>
            <c:strRef>
              <c:f>データシート!$A$31</c:f>
              <c:strCache>
                <c:ptCount val="1"/>
                <c:pt idx="0">
                  <c:v>備前市国民健康保険事業特別会計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1.34</c:v>
                </c:pt>
                <c:pt idx="2">
                  <c:v>#N/A</c:v>
                </c:pt>
                <c:pt idx="3">
                  <c:v>0.98</c:v>
                </c:pt>
                <c:pt idx="4">
                  <c:v>#N/A</c:v>
                </c:pt>
                <c:pt idx="5">
                  <c:v>1.1599999999999999</c:v>
                </c:pt>
                <c:pt idx="6">
                  <c:v>#N/A</c:v>
                </c:pt>
                <c:pt idx="7">
                  <c:v>1.5</c:v>
                </c:pt>
                <c:pt idx="8">
                  <c:v>#N/A</c:v>
                </c:pt>
                <c:pt idx="9">
                  <c:v>1.83</c:v>
                </c:pt>
              </c:numCache>
            </c:numRef>
          </c:val>
          <c:extLst>
            <c:ext xmlns:c16="http://schemas.microsoft.com/office/drawing/2014/chart" uri="{C3380CC4-5D6E-409C-BE32-E72D297353CC}">
              <c16:uniqueId val="{00000004-5B05-4D4D-B7AA-D6C6470FE85B}"/>
            </c:ext>
          </c:extLst>
        </c:ser>
        <c:ser>
          <c:idx val="5"/>
          <c:order val="5"/>
          <c:tx>
            <c:strRef>
              <c:f>データシート!$A$32</c:f>
              <c:strCache>
                <c:ptCount val="1"/>
                <c:pt idx="0">
                  <c:v>備前市介護保険事業特別会計（介護保険事業勘定）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1.67</c:v>
                </c:pt>
                <c:pt idx="2">
                  <c:v>#N/A</c:v>
                </c:pt>
                <c:pt idx="3">
                  <c:v>1.64</c:v>
                </c:pt>
                <c:pt idx="4">
                  <c:v>#N/A</c:v>
                </c:pt>
                <c:pt idx="5">
                  <c:v>2.77</c:v>
                </c:pt>
                <c:pt idx="6">
                  <c:v>#N/A</c:v>
                </c:pt>
                <c:pt idx="7">
                  <c:v>1.54</c:v>
                </c:pt>
                <c:pt idx="8">
                  <c:v>#N/A</c:v>
                </c:pt>
                <c:pt idx="9">
                  <c:v>2.29</c:v>
                </c:pt>
              </c:numCache>
            </c:numRef>
          </c:val>
          <c:extLst>
            <c:ext xmlns:c16="http://schemas.microsoft.com/office/drawing/2014/chart" uri="{C3380CC4-5D6E-409C-BE32-E72D297353CC}">
              <c16:uniqueId val="{00000005-5B05-4D4D-B7AA-D6C6470FE85B}"/>
            </c:ext>
          </c:extLst>
        </c:ser>
        <c:ser>
          <c:idx val="6"/>
          <c:order val="6"/>
          <c:tx>
            <c:strRef>
              <c:f>データシート!$A$33</c:f>
              <c:strCache>
                <c:ptCount val="1"/>
                <c:pt idx="0">
                  <c:v>備前市下水道事業会計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3.49</c:v>
                </c:pt>
                <c:pt idx="2">
                  <c:v>#N/A</c:v>
                </c:pt>
                <c:pt idx="3">
                  <c:v>3.14</c:v>
                </c:pt>
                <c:pt idx="4">
                  <c:v>#N/A</c:v>
                </c:pt>
                <c:pt idx="5">
                  <c:v>2.5299999999999998</c:v>
                </c:pt>
                <c:pt idx="6">
                  <c:v>#N/A</c:v>
                </c:pt>
                <c:pt idx="7">
                  <c:v>2.5</c:v>
                </c:pt>
                <c:pt idx="8">
                  <c:v>#N/A</c:v>
                </c:pt>
                <c:pt idx="9">
                  <c:v>3.37</c:v>
                </c:pt>
              </c:numCache>
            </c:numRef>
          </c:val>
          <c:extLst>
            <c:ext xmlns:c16="http://schemas.microsoft.com/office/drawing/2014/chart" uri="{C3380CC4-5D6E-409C-BE32-E72D297353CC}">
              <c16:uniqueId val="{00000006-5B05-4D4D-B7AA-D6C6470FE8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5.1100000000000003</c:v>
                </c:pt>
                <c:pt idx="2">
                  <c:v>#N/A</c:v>
                </c:pt>
                <c:pt idx="3">
                  <c:v>6.57</c:v>
                </c:pt>
                <c:pt idx="4">
                  <c:v>#N/A</c:v>
                </c:pt>
                <c:pt idx="5">
                  <c:v>3.94</c:v>
                </c:pt>
                <c:pt idx="6">
                  <c:v>#N/A</c:v>
                </c:pt>
                <c:pt idx="7">
                  <c:v>6.81</c:v>
                </c:pt>
                <c:pt idx="8">
                  <c:v>#N/A</c:v>
                </c:pt>
                <c:pt idx="9">
                  <c:v>6.24</c:v>
                </c:pt>
              </c:numCache>
            </c:numRef>
          </c:val>
          <c:extLst>
            <c:ext xmlns:c16="http://schemas.microsoft.com/office/drawing/2014/chart" uri="{C3380CC4-5D6E-409C-BE32-E72D297353CC}">
              <c16:uniqueId val="{00000007-5B05-4D4D-B7AA-D6C6470FE85B}"/>
            </c:ext>
          </c:extLst>
        </c:ser>
        <c:ser>
          <c:idx val="8"/>
          <c:order val="8"/>
          <c:tx>
            <c:strRef>
              <c:f>データシート!$A$35</c:f>
              <c:strCache>
                <c:ptCount val="1"/>
                <c:pt idx="0">
                  <c:v>備前市病院事業会計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12.61</c:v>
                </c:pt>
                <c:pt idx="2">
                  <c:v>#N/A</c:v>
                </c:pt>
                <c:pt idx="3">
                  <c:v>12.8</c:v>
                </c:pt>
                <c:pt idx="4">
                  <c:v>#N/A</c:v>
                </c:pt>
                <c:pt idx="5">
                  <c:v>10.11</c:v>
                </c:pt>
                <c:pt idx="6">
                  <c:v>#N/A</c:v>
                </c:pt>
                <c:pt idx="7">
                  <c:v>12.38</c:v>
                </c:pt>
                <c:pt idx="8">
                  <c:v>#N/A</c:v>
                </c:pt>
                <c:pt idx="9">
                  <c:v>13.84</c:v>
                </c:pt>
              </c:numCache>
            </c:numRef>
          </c:val>
          <c:extLst>
            <c:ext xmlns:c16="http://schemas.microsoft.com/office/drawing/2014/chart" uri="{C3380CC4-5D6E-409C-BE32-E72D297353CC}">
              <c16:uniqueId val="{00000008-5B05-4D4D-B7AA-D6C6470FE85B}"/>
            </c:ext>
          </c:extLst>
        </c:ser>
        <c:ser>
          <c:idx val="9"/>
          <c:order val="9"/>
          <c:tx>
            <c:strRef>
              <c:f>データシート!$A$36</c:f>
              <c:strCache>
                <c:ptCount val="1"/>
                <c:pt idx="0">
                  <c:v>備前市水道事業会計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19.16</c:v>
                </c:pt>
                <c:pt idx="2">
                  <c:v>#N/A</c:v>
                </c:pt>
                <c:pt idx="3">
                  <c:v>18.89</c:v>
                </c:pt>
                <c:pt idx="4">
                  <c:v>#N/A</c:v>
                </c:pt>
                <c:pt idx="5">
                  <c:v>17.73</c:v>
                </c:pt>
                <c:pt idx="6">
                  <c:v>#N/A</c:v>
                </c:pt>
                <c:pt idx="7">
                  <c:v>15.48</c:v>
                </c:pt>
                <c:pt idx="8">
                  <c:v>#N/A</c:v>
                </c:pt>
                <c:pt idx="9">
                  <c:v>14.87</c:v>
                </c:pt>
              </c:numCache>
            </c:numRef>
          </c:val>
          <c:extLst>
            <c:ext xmlns:c16="http://schemas.microsoft.com/office/drawing/2014/chart" uri="{C3380CC4-5D6E-409C-BE32-E72D297353CC}">
              <c16:uniqueId val="{00000009-5B05-4D4D-B7AA-D6C6470FE8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2579</c:v>
                </c:pt>
                <c:pt idx="5">
                  <c:v>2556</c:v>
                </c:pt>
                <c:pt idx="8">
                  <c:v>2542</c:v>
                </c:pt>
                <c:pt idx="11">
                  <c:v>2648</c:v>
                </c:pt>
                <c:pt idx="14">
                  <c:v>2679</c:v>
                </c:pt>
              </c:numCache>
            </c:numRef>
          </c:val>
          <c:extLst>
            <c:ext xmlns:c16="http://schemas.microsoft.com/office/drawing/2014/chart" uri="{C3380CC4-5D6E-409C-BE32-E72D297353CC}">
              <c16:uniqueId val="{00000000-108A-44DB-99A8-8CCF53855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8A-44DB-99A8-8CCF53855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11</c:v>
                </c:pt>
                <c:pt idx="6">
                  <c:v>10</c:v>
                </c:pt>
                <c:pt idx="9">
                  <c:v>9</c:v>
                </c:pt>
                <c:pt idx="12">
                  <c:v>8</c:v>
                </c:pt>
              </c:numCache>
            </c:numRef>
          </c:val>
          <c:extLst>
            <c:ext xmlns:c16="http://schemas.microsoft.com/office/drawing/2014/chart" uri="{C3380CC4-5D6E-409C-BE32-E72D297353CC}">
              <c16:uniqueId val="{00000002-108A-44DB-99A8-8CCF53855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82</c:v>
                </c:pt>
                <c:pt idx="3">
                  <c:v>62</c:v>
                </c:pt>
                <c:pt idx="6">
                  <c:v>47</c:v>
                </c:pt>
                <c:pt idx="9">
                  <c:v>56</c:v>
                </c:pt>
                <c:pt idx="12">
                  <c:v>45</c:v>
                </c:pt>
              </c:numCache>
            </c:numRef>
          </c:val>
          <c:extLst>
            <c:ext xmlns:c16="http://schemas.microsoft.com/office/drawing/2014/chart" uri="{C3380CC4-5D6E-409C-BE32-E72D297353CC}">
              <c16:uniqueId val="{00000003-108A-44DB-99A8-8CCF53855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1744</c:v>
                </c:pt>
                <c:pt idx="3">
                  <c:v>1690</c:v>
                </c:pt>
                <c:pt idx="6">
                  <c:v>1636</c:v>
                </c:pt>
                <c:pt idx="9">
                  <c:v>1612</c:v>
                </c:pt>
                <c:pt idx="12">
                  <c:v>1650</c:v>
                </c:pt>
              </c:numCache>
            </c:numRef>
          </c:val>
          <c:extLst>
            <c:ext xmlns:c16="http://schemas.microsoft.com/office/drawing/2014/chart" uri="{C3380CC4-5D6E-409C-BE32-E72D297353CC}">
              <c16:uniqueId val="{00000004-108A-44DB-99A8-8CCF53855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8A-44DB-99A8-8CCF53855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8A-44DB-99A8-8CCF53855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1863</c:v>
                </c:pt>
                <c:pt idx="3">
                  <c:v>1845</c:v>
                </c:pt>
                <c:pt idx="6">
                  <c:v>1748</c:v>
                </c:pt>
                <c:pt idx="9">
                  <c:v>1909</c:v>
                </c:pt>
                <c:pt idx="12">
                  <c:v>1993</c:v>
                </c:pt>
              </c:numCache>
            </c:numRef>
          </c:val>
          <c:extLst>
            <c:ext xmlns:c16="http://schemas.microsoft.com/office/drawing/2014/chart" uri="{C3380CC4-5D6E-409C-BE32-E72D297353CC}">
              <c16:uniqueId val="{00000007-108A-44DB-99A8-8CCF53855B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1125</c:v>
                </c:pt>
                <c:pt idx="2">
                  <c:v>#N/A</c:v>
                </c:pt>
                <c:pt idx="3">
                  <c:v>#N/A</c:v>
                </c:pt>
                <c:pt idx="4">
                  <c:v>1052</c:v>
                </c:pt>
                <c:pt idx="5">
                  <c:v>#N/A</c:v>
                </c:pt>
                <c:pt idx="6">
                  <c:v>#N/A</c:v>
                </c:pt>
                <c:pt idx="7">
                  <c:v>899</c:v>
                </c:pt>
                <c:pt idx="8">
                  <c:v>#N/A</c:v>
                </c:pt>
                <c:pt idx="9">
                  <c:v>#N/A</c:v>
                </c:pt>
                <c:pt idx="10">
                  <c:v>938</c:v>
                </c:pt>
                <c:pt idx="11">
                  <c:v>#N/A</c:v>
                </c:pt>
                <c:pt idx="12">
                  <c:v>#N/A</c:v>
                </c:pt>
                <c:pt idx="13">
                  <c:v>1017</c:v>
                </c:pt>
                <c:pt idx="14">
                  <c:v>#N/A</c:v>
                </c:pt>
              </c:numCache>
            </c:numRef>
          </c:val>
          <c:smooth val="0"/>
          <c:extLst>
            <c:ext xmlns:c16="http://schemas.microsoft.com/office/drawing/2014/chart" uri="{C3380CC4-5D6E-409C-BE32-E72D297353CC}">
              <c16:uniqueId val="{00000008-108A-44DB-99A8-8CCF53855B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24233</c:v>
                </c:pt>
                <c:pt idx="5">
                  <c:v>25427</c:v>
                </c:pt>
                <c:pt idx="8">
                  <c:v>25233</c:v>
                </c:pt>
                <c:pt idx="11">
                  <c:v>24486</c:v>
                </c:pt>
                <c:pt idx="14">
                  <c:v>23221</c:v>
                </c:pt>
              </c:numCache>
            </c:numRef>
          </c:val>
          <c:extLst>
            <c:ext xmlns:c16="http://schemas.microsoft.com/office/drawing/2014/chart" uri="{C3380CC4-5D6E-409C-BE32-E72D297353CC}">
              <c16:uniqueId val="{00000000-AE90-48F6-86CD-25D1125924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1556</c:v>
                </c:pt>
                <c:pt idx="5">
                  <c:v>1381</c:v>
                </c:pt>
                <c:pt idx="8">
                  <c:v>863</c:v>
                </c:pt>
                <c:pt idx="11">
                  <c:v>781</c:v>
                </c:pt>
                <c:pt idx="14">
                  <c:v>27</c:v>
                </c:pt>
              </c:numCache>
            </c:numRef>
          </c:val>
          <c:extLst>
            <c:ext xmlns:c16="http://schemas.microsoft.com/office/drawing/2014/chart" uri="{C3380CC4-5D6E-409C-BE32-E72D297353CC}">
              <c16:uniqueId val="{00000001-AE90-48F6-86CD-25D1125924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12336</c:v>
                </c:pt>
                <c:pt idx="5">
                  <c:v>10761</c:v>
                </c:pt>
                <c:pt idx="8">
                  <c:v>10940</c:v>
                </c:pt>
                <c:pt idx="11">
                  <c:v>11030</c:v>
                </c:pt>
                <c:pt idx="14">
                  <c:v>11900</c:v>
                </c:pt>
              </c:numCache>
            </c:numRef>
          </c:val>
          <c:extLst>
            <c:ext xmlns:c16="http://schemas.microsoft.com/office/drawing/2014/chart" uri="{C3380CC4-5D6E-409C-BE32-E72D297353CC}">
              <c16:uniqueId val="{00000002-AE90-48F6-86CD-25D1125924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90-48F6-86CD-25D1125924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90-48F6-86CD-25D1125924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AE90-48F6-86CD-25D1125924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1321</c:v>
                </c:pt>
                <c:pt idx="3">
                  <c:v>1293</c:v>
                </c:pt>
                <c:pt idx="6">
                  <c:v>1230</c:v>
                </c:pt>
                <c:pt idx="9">
                  <c:v>1240</c:v>
                </c:pt>
                <c:pt idx="12">
                  <c:v>1405</c:v>
                </c:pt>
              </c:numCache>
            </c:numRef>
          </c:val>
          <c:extLst>
            <c:ext xmlns:c16="http://schemas.microsoft.com/office/drawing/2014/chart" uri="{C3380CC4-5D6E-409C-BE32-E72D297353CC}">
              <c16:uniqueId val="{00000006-AE90-48F6-86CD-25D1125924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257</c:v>
                </c:pt>
                <c:pt idx="3">
                  <c:v>196</c:v>
                </c:pt>
                <c:pt idx="6">
                  <c:v>152</c:v>
                </c:pt>
                <c:pt idx="9">
                  <c:v>108</c:v>
                </c:pt>
                <c:pt idx="12">
                  <c:v>64</c:v>
                </c:pt>
              </c:numCache>
            </c:numRef>
          </c:val>
          <c:extLst>
            <c:ext xmlns:c16="http://schemas.microsoft.com/office/drawing/2014/chart" uri="{C3380CC4-5D6E-409C-BE32-E72D297353CC}">
              <c16:uniqueId val="{00000007-AE90-48F6-86CD-25D1125924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16191</c:v>
                </c:pt>
                <c:pt idx="3">
                  <c:v>14589</c:v>
                </c:pt>
                <c:pt idx="6">
                  <c:v>13238</c:v>
                </c:pt>
                <c:pt idx="9">
                  <c:v>12134</c:v>
                </c:pt>
                <c:pt idx="12">
                  <c:v>11113</c:v>
                </c:pt>
              </c:numCache>
            </c:numRef>
          </c:val>
          <c:extLst>
            <c:ext xmlns:c16="http://schemas.microsoft.com/office/drawing/2014/chart" uri="{C3380CC4-5D6E-409C-BE32-E72D297353CC}">
              <c16:uniqueId val="{00000008-AE90-48F6-86CD-25D1125924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125</c:v>
                </c:pt>
                <c:pt idx="3">
                  <c:v>101</c:v>
                </c:pt>
                <c:pt idx="6">
                  <c:v>82</c:v>
                </c:pt>
                <c:pt idx="9">
                  <c:v>64</c:v>
                </c:pt>
                <c:pt idx="12">
                  <c:v>51</c:v>
                </c:pt>
              </c:numCache>
            </c:numRef>
          </c:val>
          <c:extLst>
            <c:ext xmlns:c16="http://schemas.microsoft.com/office/drawing/2014/chart" uri="{C3380CC4-5D6E-409C-BE32-E72D297353CC}">
              <c16:uniqueId val="{00000009-AE90-48F6-86CD-25D1125924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19890</c:v>
                </c:pt>
                <c:pt idx="3">
                  <c:v>21205</c:v>
                </c:pt>
                <c:pt idx="6">
                  <c:v>21518</c:v>
                </c:pt>
                <c:pt idx="9">
                  <c:v>19762</c:v>
                </c:pt>
                <c:pt idx="12">
                  <c:v>19437</c:v>
                </c:pt>
              </c:numCache>
            </c:numRef>
          </c:val>
          <c:extLst>
            <c:ext xmlns:c16="http://schemas.microsoft.com/office/drawing/2014/chart" uri="{C3380CC4-5D6E-409C-BE32-E72D297353CC}">
              <c16:uniqueId val="{0000000A-AE90-48F6-86CD-25D1125924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90-48F6-86CD-25D1125924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5066</c:v>
                </c:pt>
                <c:pt idx="1">
                  <c:v>5206</c:v>
                </c:pt>
                <c:pt idx="2">
                  <c:v>6028</c:v>
                </c:pt>
              </c:numCache>
            </c:numRef>
          </c:val>
          <c:extLst>
            <c:ext xmlns:c16="http://schemas.microsoft.com/office/drawing/2014/chart" uri="{C3380CC4-5D6E-409C-BE32-E72D297353CC}">
              <c16:uniqueId val="{00000000-9A03-4FB2-9C66-699E5D6572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467</c:v>
                </c:pt>
                <c:pt idx="1">
                  <c:v>268</c:v>
                </c:pt>
                <c:pt idx="2">
                  <c:v>268</c:v>
                </c:pt>
              </c:numCache>
            </c:numRef>
          </c:val>
          <c:extLst>
            <c:ext xmlns:c16="http://schemas.microsoft.com/office/drawing/2014/chart" uri="{C3380CC4-5D6E-409C-BE32-E72D297353CC}">
              <c16:uniqueId val="{00000001-9A03-4FB2-9C66-699E5D6572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5436</c:v>
                </c:pt>
                <c:pt idx="1">
                  <c:v>5326</c:v>
                </c:pt>
                <c:pt idx="2">
                  <c:v>5803</c:v>
                </c:pt>
              </c:numCache>
            </c:numRef>
          </c:val>
          <c:extLst>
            <c:ext xmlns:c16="http://schemas.microsoft.com/office/drawing/2014/chart" uri="{C3380CC4-5D6E-409C-BE32-E72D297353CC}">
              <c16:uniqueId val="{00000002-9A03-4FB2-9C66-699E5D6572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元利償還金は、クリーンセンター備前整備事業や幼保一体型施設整備事業などの市債の元金償還が開始となったことにより増加した。</a:t>
          </a:r>
        </a:p>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公営企業債の元利償還金に対する繰出金は、下水道事業会計への企業債償還のための繰出金等が増加した。</a:t>
          </a:r>
        </a:p>
        <a:p>
          <a:r>
            <a:rPr kumimoji="1" lang="ja-JP" altLang="en-US" sz="1200">
              <a:solidFill>
                <a:sysClr val="windowText" lastClr="000000"/>
              </a:solidFill>
              <a:latin typeface="ＭＳ ゴシック" pitchFamily="49" charset="-128"/>
              <a:ea typeface="ＭＳ ゴシック" pitchFamily="49" charset="-128"/>
            </a:rPr>
            <a:t>　令和５年度以後、デジタル同報系防災行政無線の整備や浚渫土砂処分場の整備事業</a:t>
          </a:r>
          <a:r>
            <a:rPr kumimoji="1" lang="ja-JP" altLang="en-US" sz="1200">
              <a:latin typeface="ＭＳ ゴシック" pitchFamily="49" charset="-128"/>
              <a:ea typeface="ＭＳ ゴシック" pitchFamily="49" charset="-128"/>
            </a:rPr>
            <a:t>などの大規模事業に係る市債の元金償還の開始が予定されており、さらに、旧アルファビゼン跡地活用事業や備前焼ミュージアムの建替えなど大型事業が相次ぐことから、指標の悪化への懸念があるため、事業実施にあたっては国庫補助金等の財源確保を行うとともに、市債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下水道事業会計における企業債残高の減少に伴い公営企業債等繰入見込額などが減少し、一般会計の地方債残高についても償還額以内のの借入となったことから減少している。一方退職手当負担見込額は増加した。</a:t>
          </a:r>
        </a:p>
        <a:p>
          <a:r>
            <a:rPr kumimoji="1" lang="ja-JP" altLang="en-US" sz="1400">
              <a:latin typeface="ＭＳ ゴシック" pitchFamily="49" charset="-128"/>
              <a:ea typeface="ＭＳ ゴシック" pitchFamily="49" charset="-128"/>
            </a:rPr>
            <a:t>　充当可能財源等が負担額を上回っており、比率はない。将来負担比率の分子は前年比▲</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令和５年度以後、計画されている旧アルファビゼン跡地活用事業や備前焼ミュージアムの建替えなどの大型事業が相次ぐことから、国庫補助金等の財源を確保し、市債発行の抑制に努める。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岡山県備前市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主なものとしては、財政調整基金に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万円、まちづくり振興基金に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万円、まちづくり応援基金に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その一方で、各々の目的に応じ、まちづくり振興基金から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万円、まちづくり応援基金から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万円を繰入れて基金の活用を図り、基金全体としては、約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また、企業版ふるさと納税の有効な活用を図るため、企業版ふるさと納税基金を設置し、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ふるさと納税寄附金を原資としたまちづくり応援基金は減少傾向にあることから、対象事業の厳選が必要である。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また、今後の公共施設等の老朽化や再編統合に伴う施設整備の財源として市債とともに基金を活用する見込みのため、投資効果の検討、事業費の圧縮を図っていく。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・振興基金：社会福祉事業の促進及び生活環境の整備、その他公共施設の整備等、市の振興事業の財源に充てる。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・まちづくり応援基金：地域の活性化、快適な生活環境の形成など本市のまちづくりに資する事業の財源に充てる。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・米百俵基金：市民の主体的な学びを支援する事業の財源に充てる。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・地域福祉基金：高齢者の保健福祉増進のほか、地域福祉の充実を図るための事業の財源に充てる。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　積立：利子分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万円、企業用地造成事業完了に伴う精算分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取崩：事業充当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万円（まほろば管理道整備事業ほか）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積立：利子分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万円、合併特例債分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取崩：事業充当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万円（カメラ付き防犯灯整備事業ほか）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　積立：利子分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万円、ふるさと納税寄附分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取崩：事業充当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万円（備前焼振興事業ほか）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・米百俵基金　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取崩：事業充当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万円（特色ある学校づくり補助金ほか）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・まちづくり応援基金：ふるさと納税寄附金を原資としたまちづくり応援基金の残高は減少傾向のため、投資効果を検証し、充当事業を厳選していく。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万円積み立てたほか、将来負担の軽減等のため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市税や地方交付税のほか一般財源について、今後人口減とともに減少が予想されることから、将来的な財源不足に備え、決算余剰金の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将来負担の軽減を目的に利子分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旧アルファビゼン跡地活用事業、備前焼ミュージアムの建替えなどの大規模事業が予定されていることから、今後の市債返済のピークに備え、計画的に積立を行うとともに、市財政の健全な運営に努める。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32,068
31,420
258.14
22,594,262
21,217,098
789,807
12,358,591
19,436,853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分母の基準財政需要額は、臨時財政対策債の振替額の減や国の補正予算に伴い新設された臨時経済対策費などの影響から、対前年度比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％の伸率となった。一方、分子の基準財政収入額は、コロナ禍からの回復が見られた法人税割や償却資産等の増加により、</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％の伸率となった。これにより、単年度では前年度比プラス</a:t>
          </a:r>
          <a:r>
            <a:rPr kumimoji="1" lang="en-US" altLang="ja-JP" sz="1200">
              <a:latin typeface="ＭＳ Ｐゴシック" panose="020B0600070205080204" pitchFamily="50" charset="-128"/>
              <a:ea typeface="ＭＳ Ｐゴシック" panose="020B0600070205080204" pitchFamily="50" charset="-128"/>
            </a:rPr>
            <a:t>0.021</a:t>
          </a:r>
          <a:r>
            <a:rPr kumimoji="1" lang="ja-JP" altLang="en-US" sz="1200">
              <a:latin typeface="ＭＳ Ｐゴシック" panose="020B0600070205080204" pitchFamily="50" charset="-128"/>
              <a:ea typeface="ＭＳ Ｐゴシック" panose="020B0600070205080204" pitchFamily="50" charset="-128"/>
            </a:rPr>
            <a:t>ポイントの</a:t>
          </a:r>
          <a:r>
            <a:rPr kumimoji="1" lang="en-US" altLang="ja-JP" sz="1200">
              <a:latin typeface="ＭＳ Ｐゴシック" panose="020B0600070205080204" pitchFamily="50" charset="-128"/>
              <a:ea typeface="ＭＳ Ｐゴシック" panose="020B0600070205080204" pitchFamily="50" charset="-128"/>
            </a:rPr>
            <a:t>0.421</a:t>
          </a:r>
          <a:r>
            <a:rPr kumimoji="1" lang="ja-JP" altLang="en-US" sz="1200">
              <a:latin typeface="ＭＳ Ｐゴシック" panose="020B0600070205080204" pitchFamily="50" charset="-128"/>
              <a:ea typeface="ＭＳ Ｐゴシック" panose="020B0600070205080204" pitchFamily="50" charset="-128"/>
            </a:rPr>
            <a:t>となったものの、平均の算定から外れた令和元年度の</a:t>
          </a:r>
          <a:r>
            <a:rPr kumimoji="1" lang="en-US" altLang="ja-JP" sz="1200">
              <a:latin typeface="ＭＳ Ｐゴシック" panose="020B0600070205080204" pitchFamily="50" charset="-128"/>
              <a:ea typeface="ＭＳ Ｐゴシック" panose="020B0600070205080204" pitchFamily="50" charset="-128"/>
            </a:rPr>
            <a:t>0.447</a:t>
          </a:r>
          <a:r>
            <a:rPr kumimoji="1" lang="ja-JP" altLang="en-US" sz="1200">
              <a:latin typeface="ＭＳ Ｐゴシック" panose="020B0600070205080204" pitchFamily="50" charset="-128"/>
              <a:ea typeface="ＭＳ Ｐゴシック" panose="020B0600070205080204" pitchFamily="50" charset="-128"/>
            </a:rPr>
            <a:t>よりも低かったため、</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か年の平均値は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今後、人口減少に伴う需要額の減少が懸念されることから、持続可能な財政基盤の確立に努める。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xdr:cNvCxnSpPr/>
      </xdr:nvCxnSpPr>
      <xdr:spPr>
        <a:xfrm>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ポイント改善した。これは、普通交付税及び臨時財政対策債の減収などによる経常的な収入の減少に対し、経常的な支出のうち一般財源を充当した経常的な歳出の減少幅が相対的に大きかったことによる。</a:t>
          </a:r>
        </a:p>
        <a:p>
          <a:r>
            <a:rPr kumimoji="1" lang="ja-JP" altLang="en-US" sz="1300">
              <a:latin typeface="ＭＳ Ｐゴシック" panose="020B0600070205080204" pitchFamily="50" charset="-128"/>
              <a:ea typeface="ＭＳ Ｐゴシック" panose="020B0600070205080204" pitchFamily="50" charset="-128"/>
            </a:rPr>
            <a:t>　今後も人口減少対策及び企業誘致等を積極的に行い、市税の増収を目指すとともに、事務事業の見直しにより、経常経費の削減に努める。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116840</xdr:rowOff>
    </xdr:to>
    <xdr:cxnSp macro="">
      <xdr:nvCxnSpPr>
        <xdr:cNvPr id="132" name="直線コネクタ 131"/>
        <xdr:cNvCxnSpPr/>
      </xdr:nvCxnSpPr>
      <xdr:spPr>
        <a:xfrm flipV="1">
          <a:off x="4114800" y="1072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66</xdr:row>
      <xdr:rowOff>90594</xdr:rowOff>
    </xdr:to>
    <xdr:cxnSp macro="">
      <xdr:nvCxnSpPr>
        <xdr:cNvPr id="135" name="直線コネクタ 134"/>
        <xdr:cNvCxnSpPr/>
      </xdr:nvCxnSpPr>
      <xdr:spPr>
        <a:xfrm flipV="1">
          <a:off x="3225800" y="1074674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90594</xdr:rowOff>
    </xdr:to>
    <xdr:cxnSp macro="">
      <xdr:nvCxnSpPr>
        <xdr:cNvPr id="138" name="直線コネクタ 137"/>
        <xdr:cNvCxnSpPr/>
      </xdr:nvCxnSpPr>
      <xdr:spPr>
        <a:xfrm>
          <a:off x="2336800" y="1136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50377</xdr:rowOff>
    </xdr:to>
    <xdr:cxnSp macro="">
      <xdr:nvCxnSpPr>
        <xdr:cNvPr id="141" name="直線コネクタ 140"/>
        <xdr:cNvCxnSpPr/>
      </xdr:nvCxnSpPr>
      <xdr:spPr>
        <a:xfrm>
          <a:off x="1447800" y="112052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4" name="テキスト ボックス 153"/>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5" name="楕円 154"/>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6" name="テキスト ボックス 155"/>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年度以降、コロナワクチン接種ほか感染症対策に係る物件費の増加が著しく、さらに令和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学校給食の食材費が追加された。また、人件費は正職員の定期昇給・昇格に加えて任期付職員の採用増などにより増加している。一人当りの決算額は、上記の人件費・物件費の増加（分子）に加えて人口減少（分母）が進んでいることから、大きく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類似団体と比較しても高位で推移しているため、市が実施する委託事業費費について検証を行うなど効率的な事業実施方法の検討が必要である。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1547</xdr:rowOff>
    </xdr:from>
    <xdr:to>
      <xdr:col>23</xdr:col>
      <xdr:colOff>133350</xdr:colOff>
      <xdr:row>85</xdr:row>
      <xdr:rowOff>86381</xdr:rowOff>
    </xdr:to>
    <xdr:cxnSp macro="">
      <xdr:nvCxnSpPr>
        <xdr:cNvPr id="195" name="直線コネクタ 194"/>
        <xdr:cNvCxnSpPr/>
      </xdr:nvCxnSpPr>
      <xdr:spPr>
        <a:xfrm>
          <a:off x="4114800" y="14574797"/>
          <a:ext cx="8382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60776</xdr:rowOff>
    </xdr:from>
    <xdr:to>
      <xdr:col>19</xdr:col>
      <xdr:colOff>133350</xdr:colOff>
      <xdr:row>85</xdr:row>
      <xdr:rowOff>1547</xdr:rowOff>
    </xdr:to>
    <xdr:cxnSp macro="">
      <xdr:nvCxnSpPr>
        <xdr:cNvPr id="198" name="直線コネクタ 197"/>
        <xdr:cNvCxnSpPr/>
      </xdr:nvCxnSpPr>
      <xdr:spPr>
        <a:xfrm>
          <a:off x="3225800" y="14462576"/>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32953</xdr:rowOff>
    </xdr:from>
    <xdr:to>
      <xdr:col>15</xdr:col>
      <xdr:colOff>82550</xdr:colOff>
      <xdr:row>84</xdr:row>
      <xdr:rowOff>60776</xdr:rowOff>
    </xdr:to>
    <xdr:cxnSp macro="">
      <xdr:nvCxnSpPr>
        <xdr:cNvPr id="201" name="直線コネクタ 200"/>
        <xdr:cNvCxnSpPr/>
      </xdr:nvCxnSpPr>
      <xdr:spPr>
        <a:xfrm>
          <a:off x="2336800" y="14263303"/>
          <a:ext cx="889000" cy="1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21789</xdr:rowOff>
    </xdr:from>
    <xdr:to>
      <xdr:col>11</xdr:col>
      <xdr:colOff>31750</xdr:colOff>
      <xdr:row>83</xdr:row>
      <xdr:rowOff>32953</xdr:rowOff>
    </xdr:to>
    <xdr:cxnSp macro="">
      <xdr:nvCxnSpPr>
        <xdr:cNvPr id="204" name="直線コネクタ 203"/>
        <xdr:cNvCxnSpPr/>
      </xdr:nvCxnSpPr>
      <xdr:spPr>
        <a:xfrm>
          <a:off x="1447800" y="1425213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35581</xdr:rowOff>
    </xdr:from>
    <xdr:to>
      <xdr:col>23</xdr:col>
      <xdr:colOff>184150</xdr:colOff>
      <xdr:row>85</xdr:row>
      <xdr:rowOff>137181</xdr:rowOff>
    </xdr:to>
    <xdr:sp macro="" textlink="">
      <xdr:nvSpPr>
        <xdr:cNvPr id="214" name="楕円 213"/>
        <xdr:cNvSpPr/>
      </xdr:nvSpPr>
      <xdr:spPr>
        <a:xfrm>
          <a:off x="4902200" y="146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7658</xdr:rowOff>
    </xdr:from>
    <xdr:ext cx="762000" cy="259045"/>
    <xdr:sp macro="" textlink="">
      <xdr:nvSpPr>
        <xdr:cNvPr id="215" name="人件費・物件費等の状況該当値テキスト"/>
        <xdr:cNvSpPr txBox="1"/>
      </xdr:nvSpPr>
      <xdr:spPr>
        <a:xfrm>
          <a:off x="5041900" y="145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122197</xdr:rowOff>
    </xdr:from>
    <xdr:to>
      <xdr:col>19</xdr:col>
      <xdr:colOff>184150</xdr:colOff>
      <xdr:row>85</xdr:row>
      <xdr:rowOff>52347</xdr:rowOff>
    </xdr:to>
    <xdr:sp macro="" textlink="">
      <xdr:nvSpPr>
        <xdr:cNvPr id="216" name="楕円 215"/>
        <xdr:cNvSpPr/>
      </xdr:nvSpPr>
      <xdr:spPr>
        <a:xfrm>
          <a:off x="4064000" y="145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37124</xdr:rowOff>
    </xdr:from>
    <xdr:ext cx="736600" cy="259045"/>
    <xdr:sp macro="" textlink="">
      <xdr:nvSpPr>
        <xdr:cNvPr id="217" name="テキスト ボックス 216"/>
        <xdr:cNvSpPr txBox="1"/>
      </xdr:nvSpPr>
      <xdr:spPr>
        <a:xfrm>
          <a:off x="3733800" y="1461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9976</xdr:rowOff>
    </xdr:from>
    <xdr:to>
      <xdr:col>15</xdr:col>
      <xdr:colOff>133350</xdr:colOff>
      <xdr:row>84</xdr:row>
      <xdr:rowOff>111576</xdr:rowOff>
    </xdr:to>
    <xdr:sp macro="" textlink="">
      <xdr:nvSpPr>
        <xdr:cNvPr id="218" name="楕円 217"/>
        <xdr:cNvSpPr/>
      </xdr:nvSpPr>
      <xdr:spPr>
        <a:xfrm>
          <a:off x="3175000" y="144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96353</xdr:rowOff>
    </xdr:from>
    <xdr:ext cx="762000" cy="259045"/>
    <xdr:sp macro="" textlink="">
      <xdr:nvSpPr>
        <xdr:cNvPr id="219" name="テキスト ボックス 218"/>
        <xdr:cNvSpPr txBox="1"/>
      </xdr:nvSpPr>
      <xdr:spPr>
        <a:xfrm>
          <a:off x="2844800" y="1449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153603</xdr:rowOff>
    </xdr:from>
    <xdr:to>
      <xdr:col>11</xdr:col>
      <xdr:colOff>82550</xdr:colOff>
      <xdr:row>83</xdr:row>
      <xdr:rowOff>83753</xdr:rowOff>
    </xdr:to>
    <xdr:sp macro="" textlink="">
      <xdr:nvSpPr>
        <xdr:cNvPr id="220" name="楕円 219"/>
        <xdr:cNvSpPr/>
      </xdr:nvSpPr>
      <xdr:spPr>
        <a:xfrm>
          <a:off x="2286000" y="142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68530</xdr:rowOff>
    </xdr:from>
    <xdr:ext cx="762000" cy="259045"/>
    <xdr:sp macro="" textlink="">
      <xdr:nvSpPr>
        <xdr:cNvPr id="221" name="テキスト ボックス 220"/>
        <xdr:cNvSpPr txBox="1"/>
      </xdr:nvSpPr>
      <xdr:spPr>
        <a:xfrm>
          <a:off x="1955800" y="1429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142439</xdr:rowOff>
    </xdr:from>
    <xdr:to>
      <xdr:col>7</xdr:col>
      <xdr:colOff>31750</xdr:colOff>
      <xdr:row>83</xdr:row>
      <xdr:rowOff>72589</xdr:rowOff>
    </xdr:to>
    <xdr:sp macro="" textlink="">
      <xdr:nvSpPr>
        <xdr:cNvPr id="222" name="楕円 221"/>
        <xdr:cNvSpPr/>
      </xdr:nvSpPr>
      <xdr:spPr>
        <a:xfrm>
          <a:off x="1397000" y="142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57366</xdr:rowOff>
    </xdr:from>
    <xdr:ext cx="762000" cy="259045"/>
    <xdr:sp macro="" textlink="">
      <xdr:nvSpPr>
        <xdr:cNvPr id="223" name="テキスト ボックス 222"/>
        <xdr:cNvSpPr txBox="1"/>
      </xdr:nvSpPr>
      <xdr:spPr>
        <a:xfrm>
          <a:off x="1066800" y="1428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職員の給与については、国の人事院勧告に従っており、市独自の特殊要因は存在せず、今後も、これまでと同様国の人事院勧告に従いつつ、国、県、近隣市町村等の動向も注視していく。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61913</xdr:rowOff>
    </xdr:to>
    <xdr:cxnSp macro="">
      <xdr:nvCxnSpPr>
        <xdr:cNvPr id="261" name="直線コネクタ 260"/>
        <xdr:cNvCxnSpPr/>
      </xdr:nvCxnSpPr>
      <xdr:spPr>
        <a:xfrm>
          <a:off x="16179800" y="145748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46831</xdr:rowOff>
    </xdr:to>
    <xdr:cxnSp macro="">
      <xdr:nvCxnSpPr>
        <xdr:cNvPr id="264" name="直線コネクタ 263"/>
        <xdr:cNvCxnSpPr/>
      </xdr:nvCxnSpPr>
      <xdr:spPr>
        <a:xfrm flipV="1">
          <a:off x="15290800" y="14574838"/>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46831</xdr:rowOff>
    </xdr:from>
    <xdr:to>
      <xdr:col>72</xdr:col>
      <xdr:colOff>203200</xdr:colOff>
      <xdr:row>85</xdr:row>
      <xdr:rowOff>107156</xdr:rowOff>
    </xdr:to>
    <xdr:cxnSp macro="">
      <xdr:nvCxnSpPr>
        <xdr:cNvPr id="267" name="直線コネクタ 266"/>
        <xdr:cNvCxnSpPr/>
      </xdr:nvCxnSpPr>
      <xdr:spPr>
        <a:xfrm flipV="1">
          <a:off x="14401800" y="146200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46831</xdr:rowOff>
    </xdr:from>
    <xdr:to>
      <xdr:col>68</xdr:col>
      <xdr:colOff>152400</xdr:colOff>
      <xdr:row>85</xdr:row>
      <xdr:rowOff>107156</xdr:rowOff>
    </xdr:to>
    <xdr:cxnSp macro="">
      <xdr:nvCxnSpPr>
        <xdr:cNvPr id="270" name="直線コネクタ 269"/>
        <xdr:cNvCxnSpPr/>
      </xdr:nvCxnSpPr>
      <xdr:spPr>
        <a:xfrm>
          <a:off x="13512800" y="146200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80" name="楕円 279"/>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81"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82" name="楕円 281"/>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83" name="テキスト ボックス 282"/>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167481</xdr:rowOff>
    </xdr:from>
    <xdr:to>
      <xdr:col>73</xdr:col>
      <xdr:colOff>44450</xdr:colOff>
      <xdr:row>85</xdr:row>
      <xdr:rowOff>97631</xdr:rowOff>
    </xdr:to>
    <xdr:sp macro="" textlink="">
      <xdr:nvSpPr>
        <xdr:cNvPr id="284" name="楕円 283"/>
        <xdr:cNvSpPr/>
      </xdr:nvSpPr>
      <xdr:spPr>
        <a:xfrm>
          <a:off x="15240000" y="145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82408</xdr:rowOff>
    </xdr:from>
    <xdr:ext cx="762000" cy="259045"/>
    <xdr:sp macro="" textlink="">
      <xdr:nvSpPr>
        <xdr:cNvPr id="285" name="テキスト ボックス 284"/>
        <xdr:cNvSpPr txBox="1"/>
      </xdr:nvSpPr>
      <xdr:spPr>
        <a:xfrm>
          <a:off x="14909800" y="146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56356</xdr:rowOff>
    </xdr:from>
    <xdr:to>
      <xdr:col>68</xdr:col>
      <xdr:colOff>203200</xdr:colOff>
      <xdr:row>85</xdr:row>
      <xdr:rowOff>157956</xdr:rowOff>
    </xdr:to>
    <xdr:sp macro="" textlink="">
      <xdr:nvSpPr>
        <xdr:cNvPr id="286" name="楕円 285"/>
        <xdr:cNvSpPr/>
      </xdr:nvSpPr>
      <xdr:spPr>
        <a:xfrm>
          <a:off x="14351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142733</xdr:rowOff>
    </xdr:from>
    <xdr:ext cx="762000" cy="259045"/>
    <xdr:sp macro="" textlink="">
      <xdr:nvSpPr>
        <xdr:cNvPr id="287" name="テキスト ボックス 286"/>
        <xdr:cNvSpPr txBox="1"/>
      </xdr:nvSpPr>
      <xdr:spPr>
        <a:xfrm>
          <a:off x="14020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88" name="楕円 287"/>
        <xdr:cNvSpPr/>
      </xdr:nvSpPr>
      <xdr:spPr>
        <a:xfrm>
          <a:off x="13462000" y="145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82408</xdr:rowOff>
    </xdr:from>
    <xdr:ext cx="762000" cy="259045"/>
    <xdr:sp macro="" textlink="">
      <xdr:nvSpPr>
        <xdr:cNvPr id="289" name="テキスト ボックス 288"/>
        <xdr:cNvSpPr txBox="1"/>
      </xdr:nvSpPr>
      <xdr:spPr>
        <a:xfrm>
          <a:off x="13131800" y="146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11.48</a:t>
          </a:r>
          <a:r>
            <a:rPr kumimoji="1" lang="ja-JP" altLang="en-US" sz="1300">
              <a:latin typeface="ＭＳ Ｐゴシック" panose="020B0600070205080204" pitchFamily="50" charset="-128"/>
              <a:ea typeface="ＭＳ Ｐゴシック" panose="020B0600070205080204" pitchFamily="50" charset="-128"/>
            </a:rPr>
            <a:t>人となり、前年度から微増となっている。これは、普通会計ベースでの職員数が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人増加（</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人）したのに対し分母である人口が</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32,667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32,068</a:t>
          </a:r>
          <a:r>
            <a:rPr kumimoji="1" lang="ja-JP" altLang="en-US" sz="1300">
              <a:latin typeface="ＭＳ Ｐゴシック" panose="020B0600070205080204" pitchFamily="50" charset="-128"/>
              <a:ea typeface="ＭＳ Ｐゴシック" panose="020B0600070205080204" pitchFamily="50" charset="-128"/>
            </a:rPr>
            <a:t>人、対前年度比△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％）したことによるものである。</a:t>
          </a:r>
        </a:p>
        <a:p>
          <a:r>
            <a:rPr kumimoji="1" lang="ja-JP" altLang="en-US" sz="1300">
              <a:latin typeface="ＭＳ Ｐゴシック" panose="020B0600070205080204" pitchFamily="50" charset="-128"/>
              <a:ea typeface="ＭＳ Ｐゴシック" panose="020B0600070205080204" pitchFamily="50" charset="-128"/>
            </a:rPr>
            <a:t>　特に直営の保育園・こども園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園の職員を含む教育部門の職員数が類似団体と比較して多いことが指標を押し上げる要因となっている。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引き続き、住民サービスの向上と職員数のバランスに配慮しつつ、定員適正化計画に基づき定員の適正化に努める。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121144</xdr:rowOff>
    </xdr:from>
    <xdr:to>
      <xdr:col>81</xdr:col>
      <xdr:colOff>44450</xdr:colOff>
      <xdr:row>64</xdr:row>
      <xdr:rowOff>154658</xdr:rowOff>
    </xdr:to>
    <xdr:cxnSp macro="">
      <xdr:nvCxnSpPr>
        <xdr:cNvPr id="324" name="直線コネクタ 323"/>
        <xdr:cNvCxnSpPr/>
      </xdr:nvCxnSpPr>
      <xdr:spPr>
        <a:xfrm>
          <a:off x="16179800" y="11093944"/>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83608</xdr:rowOff>
    </xdr:from>
    <xdr:to>
      <xdr:col>77</xdr:col>
      <xdr:colOff>44450</xdr:colOff>
      <xdr:row>64</xdr:row>
      <xdr:rowOff>121144</xdr:rowOff>
    </xdr:to>
    <xdr:cxnSp macro="">
      <xdr:nvCxnSpPr>
        <xdr:cNvPr id="327" name="直線コネクタ 326"/>
        <xdr:cNvCxnSpPr/>
      </xdr:nvCxnSpPr>
      <xdr:spPr>
        <a:xfrm>
          <a:off x="15290800" y="1105640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83608</xdr:rowOff>
    </xdr:from>
    <xdr:to>
      <xdr:col>72</xdr:col>
      <xdr:colOff>203200</xdr:colOff>
      <xdr:row>64</xdr:row>
      <xdr:rowOff>86289</xdr:rowOff>
    </xdr:to>
    <xdr:cxnSp macro="">
      <xdr:nvCxnSpPr>
        <xdr:cNvPr id="330" name="直線コネクタ 329"/>
        <xdr:cNvCxnSpPr/>
      </xdr:nvCxnSpPr>
      <xdr:spPr>
        <a:xfrm flipV="1">
          <a:off x="14401800" y="1105640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42051</xdr:rowOff>
    </xdr:from>
    <xdr:to>
      <xdr:col>68</xdr:col>
      <xdr:colOff>152400</xdr:colOff>
      <xdr:row>64</xdr:row>
      <xdr:rowOff>86289</xdr:rowOff>
    </xdr:to>
    <xdr:cxnSp macro="">
      <xdr:nvCxnSpPr>
        <xdr:cNvPr id="333" name="直線コネクタ 332"/>
        <xdr:cNvCxnSpPr/>
      </xdr:nvCxnSpPr>
      <xdr:spPr>
        <a:xfrm>
          <a:off x="13512800" y="1101485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103858</xdr:rowOff>
    </xdr:from>
    <xdr:to>
      <xdr:col>81</xdr:col>
      <xdr:colOff>95250</xdr:colOff>
      <xdr:row>65</xdr:row>
      <xdr:rowOff>34008</xdr:rowOff>
    </xdr:to>
    <xdr:sp macro="" textlink="">
      <xdr:nvSpPr>
        <xdr:cNvPr id="343" name="楕円 342"/>
        <xdr:cNvSpPr/>
      </xdr:nvSpPr>
      <xdr:spPr>
        <a:xfrm>
          <a:off x="16967200" y="110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75935</xdr:rowOff>
    </xdr:from>
    <xdr:ext cx="762000" cy="259045"/>
    <xdr:sp macro="" textlink="">
      <xdr:nvSpPr>
        <xdr:cNvPr id="344" name="定員管理の状況該当値テキスト"/>
        <xdr:cNvSpPr txBox="1"/>
      </xdr:nvSpPr>
      <xdr:spPr>
        <a:xfrm>
          <a:off x="17106900" y="110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70344</xdr:rowOff>
    </xdr:from>
    <xdr:to>
      <xdr:col>77</xdr:col>
      <xdr:colOff>95250</xdr:colOff>
      <xdr:row>65</xdr:row>
      <xdr:rowOff>494</xdr:rowOff>
    </xdr:to>
    <xdr:sp macro="" textlink="">
      <xdr:nvSpPr>
        <xdr:cNvPr id="345" name="楕円 344"/>
        <xdr:cNvSpPr/>
      </xdr:nvSpPr>
      <xdr:spPr>
        <a:xfrm>
          <a:off x="16129000" y="110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156721</xdr:rowOff>
    </xdr:from>
    <xdr:ext cx="736600" cy="259045"/>
    <xdr:sp macro="" textlink="">
      <xdr:nvSpPr>
        <xdr:cNvPr id="346" name="テキスト ボックス 345"/>
        <xdr:cNvSpPr txBox="1"/>
      </xdr:nvSpPr>
      <xdr:spPr>
        <a:xfrm>
          <a:off x="15798800" y="1112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32808</xdr:rowOff>
    </xdr:from>
    <xdr:to>
      <xdr:col>73</xdr:col>
      <xdr:colOff>44450</xdr:colOff>
      <xdr:row>64</xdr:row>
      <xdr:rowOff>134408</xdr:rowOff>
    </xdr:to>
    <xdr:sp macro="" textlink="">
      <xdr:nvSpPr>
        <xdr:cNvPr id="347" name="楕円 346"/>
        <xdr:cNvSpPr/>
      </xdr:nvSpPr>
      <xdr:spPr>
        <a:xfrm>
          <a:off x="15240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119185</xdr:rowOff>
    </xdr:from>
    <xdr:ext cx="762000" cy="259045"/>
    <xdr:sp macro="" textlink="">
      <xdr:nvSpPr>
        <xdr:cNvPr id="348" name="テキスト ボックス 347"/>
        <xdr:cNvSpPr txBox="1"/>
      </xdr:nvSpPr>
      <xdr:spPr>
        <a:xfrm>
          <a:off x="14909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35489</xdr:rowOff>
    </xdr:from>
    <xdr:to>
      <xdr:col>68</xdr:col>
      <xdr:colOff>203200</xdr:colOff>
      <xdr:row>64</xdr:row>
      <xdr:rowOff>137089</xdr:rowOff>
    </xdr:to>
    <xdr:sp macro="" textlink="">
      <xdr:nvSpPr>
        <xdr:cNvPr id="349" name="楕円 348"/>
        <xdr:cNvSpPr/>
      </xdr:nvSpPr>
      <xdr:spPr>
        <a:xfrm>
          <a:off x="14351000" y="110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121866</xdr:rowOff>
    </xdr:from>
    <xdr:ext cx="762000" cy="259045"/>
    <xdr:sp macro="" textlink="">
      <xdr:nvSpPr>
        <xdr:cNvPr id="350" name="テキスト ボックス 349"/>
        <xdr:cNvSpPr txBox="1"/>
      </xdr:nvSpPr>
      <xdr:spPr>
        <a:xfrm>
          <a:off x="14020800" y="11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162701</xdr:rowOff>
    </xdr:from>
    <xdr:to>
      <xdr:col>64</xdr:col>
      <xdr:colOff>152400</xdr:colOff>
      <xdr:row>64</xdr:row>
      <xdr:rowOff>92851</xdr:rowOff>
    </xdr:to>
    <xdr:sp macro="" textlink="">
      <xdr:nvSpPr>
        <xdr:cNvPr id="351" name="楕円 350"/>
        <xdr:cNvSpPr/>
      </xdr:nvSpPr>
      <xdr:spPr>
        <a:xfrm>
          <a:off x="13462000" y="109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77628</xdr:rowOff>
    </xdr:from>
    <xdr:ext cx="762000" cy="259045"/>
    <xdr:sp macro="" textlink="">
      <xdr:nvSpPr>
        <xdr:cNvPr id="352" name="テキスト ボックス 351"/>
        <xdr:cNvSpPr txBox="1"/>
      </xdr:nvSpPr>
      <xdr:spPr>
        <a:xfrm>
          <a:off x="13131800" y="1105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ポイント改善しており、早期健全化基準（</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　高位の要因となる下水道事業債の償還財源としての繰出額は確実に減少している。</a:t>
          </a:r>
        </a:p>
        <a:p>
          <a:r>
            <a:rPr kumimoji="1" lang="ja-JP" altLang="en-US" sz="1300">
              <a:latin typeface="ＭＳ Ｐゴシック" panose="020B0600070205080204" pitchFamily="50" charset="-128"/>
              <a:ea typeface="ＭＳ Ｐゴシック" panose="020B0600070205080204" pitchFamily="50" charset="-128"/>
            </a:rPr>
            <a:t>　一方、庁舎建設や防災行政無線整備などの大規模事業に係る償還が増加しつつあり、今後、旧アルファビゼン跡地活用事業や新美術館の建設などの大規模事業に対する市債の発行も予定されていることから、国県補助金の活用に努めるなど新発債の発行を極力抑制す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59872</xdr:rowOff>
    </xdr:to>
    <xdr:cxnSp macro="">
      <xdr:nvCxnSpPr>
        <xdr:cNvPr id="388" name="直線コネクタ 387"/>
        <xdr:cNvCxnSpPr/>
      </xdr:nvCxnSpPr>
      <xdr:spPr>
        <a:xfrm flipV="1">
          <a:off x="16179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151795</xdr:rowOff>
    </xdr:to>
    <xdr:cxnSp macro="">
      <xdr:nvCxnSpPr>
        <xdr:cNvPr id="391" name="直線コネクタ 390"/>
        <xdr:cNvCxnSpPr/>
      </xdr:nvCxnSpPr>
      <xdr:spPr>
        <a:xfrm flipV="1">
          <a:off x="15290800" y="72607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151795</xdr:rowOff>
    </xdr:from>
    <xdr:to>
      <xdr:col>72</xdr:col>
      <xdr:colOff>203200</xdr:colOff>
      <xdr:row>43</xdr:row>
      <xdr:rowOff>129722</xdr:rowOff>
    </xdr:to>
    <xdr:cxnSp macro="">
      <xdr:nvCxnSpPr>
        <xdr:cNvPr id="394" name="直線コネクタ 393"/>
        <xdr:cNvCxnSpPr/>
      </xdr:nvCxnSpPr>
      <xdr:spPr>
        <a:xfrm flipV="1">
          <a:off x="14401800" y="735269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129722</xdr:rowOff>
    </xdr:from>
    <xdr:to>
      <xdr:col>68</xdr:col>
      <xdr:colOff>152400</xdr:colOff>
      <xdr:row>44</xdr:row>
      <xdr:rowOff>27215</xdr:rowOff>
    </xdr:to>
    <xdr:cxnSp macro="">
      <xdr:nvCxnSpPr>
        <xdr:cNvPr id="397" name="直線コネクタ 396"/>
        <xdr:cNvCxnSpPr/>
      </xdr:nvCxnSpPr>
      <xdr:spPr>
        <a:xfrm flipV="1">
          <a:off x="13512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7" name="楕円 406"/>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8"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9" name="楕円 408"/>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10" name="テキスト ボックス 409"/>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100995</xdr:rowOff>
    </xdr:from>
    <xdr:to>
      <xdr:col>73</xdr:col>
      <xdr:colOff>44450</xdr:colOff>
      <xdr:row>43</xdr:row>
      <xdr:rowOff>31145</xdr:rowOff>
    </xdr:to>
    <xdr:sp macro="" textlink="">
      <xdr:nvSpPr>
        <xdr:cNvPr id="411" name="楕円 410"/>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15922</xdr:rowOff>
    </xdr:from>
    <xdr:ext cx="762000" cy="259045"/>
    <xdr:sp macro="" textlink="">
      <xdr:nvSpPr>
        <xdr:cNvPr id="412" name="テキスト ボックス 411"/>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13" name="楕円 412"/>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14" name="テキスト ボックス 413"/>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147865</xdr:rowOff>
    </xdr:from>
    <xdr:to>
      <xdr:col>64</xdr:col>
      <xdr:colOff>152400</xdr:colOff>
      <xdr:row>44</xdr:row>
      <xdr:rowOff>78015</xdr:rowOff>
    </xdr:to>
    <xdr:sp macro="" textlink="">
      <xdr:nvSpPr>
        <xdr:cNvPr id="415" name="楕円 414"/>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62792</xdr:rowOff>
    </xdr:from>
    <xdr:ext cx="762000" cy="259045"/>
    <xdr:sp macro="" textlink="">
      <xdr:nvSpPr>
        <xdr:cNvPr id="416" name="テキスト ボックス 415"/>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将来負担比率については、基金や普通交付税で措置される償還費などの充当可能財源が市債残高などの将来負担額を超えているため、当該数値はない。</a:t>
          </a:r>
        </a:p>
        <a:p>
          <a:r>
            <a:rPr kumimoji="1" lang="ja-JP" altLang="en-US" sz="1300">
              <a:latin typeface="ＭＳ Ｐゴシック" panose="020B0600070205080204" pitchFamily="50" charset="-128"/>
              <a:ea typeface="ＭＳ Ｐゴシック" panose="020B0600070205080204" pitchFamily="50" charset="-128"/>
            </a:rPr>
            <a:t>　今後は旧アルファビゼン建物の減築や新美術館の建設など大規模事業の財源として短期間に多額の市債の発行が予定されていることから、指標がプラス域に転じる可能性が大きいため指標の推移を注視し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32,068
31,420
258.14
22,594,262
21,217,098
789,807
12,358,591
19,436,853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ポイント増加しており、人件費決算額の総額で</a:t>
          </a:r>
          <a:r>
            <a:rPr kumimoji="1" lang="en-US" altLang="ja-JP" sz="1300">
              <a:latin typeface="ＭＳ Ｐゴシック" panose="020B0600070205080204" pitchFamily="50" charset="-128"/>
              <a:ea typeface="ＭＳ Ｐゴシック" panose="020B0600070205080204" pitchFamily="50" charset="-128"/>
            </a:rPr>
            <a:t>93,813</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なお、会計年度任用職員制度が開始した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年度以降、類似団体平均値よりも高い値で推移しており、会計年度任用職員の人件費の影響が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大きく出ている。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引き続き事務事業の見直しとデジタル化の導入による業務の効率化、業務量の削減に取り組み、職員数の適正化を図る。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95250</xdr:rowOff>
    </xdr:to>
    <xdr:cxnSp macro="">
      <xdr:nvCxnSpPr>
        <xdr:cNvPr id="66" name="直線コネクタ 65"/>
        <xdr:cNvCxnSpPr/>
      </xdr:nvCxnSpPr>
      <xdr:spPr>
        <a:xfrm>
          <a:off x="3987800" y="6616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101600</xdr:rowOff>
    </xdr:from>
    <xdr:to>
      <xdr:col>19</xdr:col>
      <xdr:colOff>187325</xdr:colOff>
      <xdr:row>40</xdr:row>
      <xdr:rowOff>0</xdr:rowOff>
    </xdr:to>
    <xdr:cxnSp macro="">
      <xdr:nvCxnSpPr>
        <xdr:cNvPr id="69" name="直線コネクタ 68"/>
        <xdr:cNvCxnSpPr/>
      </xdr:nvCxnSpPr>
      <xdr:spPr>
        <a:xfrm flipV="1">
          <a:off x="3098800" y="6616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0</xdr:rowOff>
    </xdr:from>
    <xdr:to>
      <xdr:col>15</xdr:col>
      <xdr:colOff>98425</xdr:colOff>
      <xdr:row>40</xdr:row>
      <xdr:rowOff>0</xdr:rowOff>
    </xdr:to>
    <xdr:cxnSp macro="">
      <xdr:nvCxnSpPr>
        <xdr:cNvPr id="72" name="直線コネクタ 71"/>
        <xdr:cNvCxnSpPr/>
      </xdr:nvCxnSpPr>
      <xdr:spPr>
        <a:xfrm>
          <a:off x="2209800" y="6172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0</xdr:rowOff>
    </xdr:to>
    <xdr:cxnSp macro="">
      <xdr:nvCxnSpPr>
        <xdr:cNvPr id="75" name="直線コネクタ 74"/>
        <xdr:cNvCxnSpPr/>
      </xdr:nvCxnSpPr>
      <xdr:spPr>
        <a:xfrm>
          <a:off x="13208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7" name="楕円 86"/>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8" name="テキスト ボックス 87"/>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120650</xdr:rowOff>
    </xdr:from>
    <xdr:to>
      <xdr:col>15</xdr:col>
      <xdr:colOff>149225</xdr:colOff>
      <xdr:row>40</xdr:row>
      <xdr:rowOff>50800</xdr:rowOff>
    </xdr:to>
    <xdr:sp macro="" textlink="">
      <xdr:nvSpPr>
        <xdr:cNvPr id="89" name="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120650</xdr:rowOff>
    </xdr:from>
    <xdr:to>
      <xdr:col>11</xdr:col>
      <xdr:colOff>60325</xdr:colOff>
      <xdr:row>36</xdr:row>
      <xdr:rowOff>50800</xdr:rowOff>
    </xdr:to>
    <xdr:sp macro="" textlink="">
      <xdr:nvSpPr>
        <xdr:cNvPr id="91" name="楕円 90"/>
        <xdr:cNvSpPr/>
      </xdr:nvSpPr>
      <xdr:spPr>
        <a:xfrm>
          <a:off x="2159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60977</xdr:rowOff>
    </xdr:from>
    <xdr:ext cx="762000" cy="259045"/>
    <xdr:sp macro="" textlink="">
      <xdr:nvSpPr>
        <xdr:cNvPr id="92" name="テキスト ボックス 91"/>
        <xdr:cNvSpPr txBox="1"/>
      </xdr:nvSpPr>
      <xdr:spPr>
        <a:xfrm>
          <a:off x="1828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物件費については、対前年比で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pPr algn="l"/>
          <a:r>
            <a:rPr kumimoji="1" lang="ja-JP" altLang="en-US" sz="1300">
              <a:latin typeface="ＭＳ Ｐゴシック" panose="020B0600070205080204" pitchFamily="50" charset="-128"/>
              <a:ea typeface="ＭＳ Ｐゴシック" panose="020B0600070205080204" pitchFamily="50" charset="-128"/>
            </a:rPr>
            <a:t>　市が実施する委託事業費について、それぞれの事業の検証を行うなど効率的な事業実施方法の検討を行うとともに、公共施設の再編に</a:t>
          </a:r>
          <a:r>
            <a:rPr kumimoji="1" lang="ja-JP" altLang="en-US" sz="1300" u="sng">
              <a:latin typeface="ＭＳ Ｐゴシック" panose="020B0600070205080204" pitchFamily="50" charset="-128"/>
              <a:ea typeface="ＭＳ Ｐゴシック" panose="020B0600070205080204" pitchFamily="50" charset="-128"/>
            </a:rPr>
            <a:t>よる</a:t>
          </a:r>
          <a:r>
            <a:rPr kumimoji="1" lang="ja-JP" altLang="en-US" sz="1300">
              <a:latin typeface="ＭＳ Ｐゴシック" panose="020B0600070205080204" pitchFamily="50" charset="-128"/>
              <a:ea typeface="ＭＳ Ｐゴシック" panose="020B0600070205080204" pitchFamily="50" charset="-128"/>
            </a:rPr>
            <a:t>維持管理コストの節減を進める。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27940</xdr:rowOff>
    </xdr:to>
    <xdr:cxnSp macro="">
      <xdr:nvCxnSpPr>
        <xdr:cNvPr id="127" name="直線コネクタ 126"/>
        <xdr:cNvCxnSpPr/>
      </xdr:nvCxnSpPr>
      <xdr:spPr>
        <a:xfrm>
          <a:off x="15671800" y="271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35560</xdr:rowOff>
    </xdr:to>
    <xdr:cxnSp macro="">
      <xdr:nvCxnSpPr>
        <xdr:cNvPr id="130" name="直線コネクタ 129"/>
        <xdr:cNvCxnSpPr/>
      </xdr:nvCxnSpPr>
      <xdr:spPr>
        <a:xfrm flipV="1">
          <a:off x="14782800" y="271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17</xdr:row>
      <xdr:rowOff>62230</xdr:rowOff>
    </xdr:to>
    <xdr:cxnSp macro="">
      <xdr:nvCxnSpPr>
        <xdr:cNvPr id="133" name="直線コネクタ 132"/>
        <xdr:cNvCxnSpPr/>
      </xdr:nvCxnSpPr>
      <xdr:spPr>
        <a:xfrm flipV="1">
          <a:off x="13893800" y="27787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62230</xdr:rowOff>
    </xdr:to>
    <xdr:cxnSp macro="">
      <xdr:nvCxnSpPr>
        <xdr:cNvPr id="136" name="直線コネクタ 135"/>
        <xdr:cNvCxnSpPr/>
      </xdr:nvCxnSpPr>
      <xdr:spPr>
        <a:xfrm>
          <a:off x="13004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6" name="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3" name="テキスト ボックス 152"/>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4" name="楕円 153"/>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5" name="テキスト ボックス 154"/>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ポイント増加しているが、扶助費決算額の総額は減少していることから、経常一般財源総額から相対的に減少した。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障害者や子育て支援のための扶助費の増加は今後も見込まれることから、特に、市の独自事業については、費用対効果の検証を行った上での事業選定に努める。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31750</xdr:rowOff>
    </xdr:to>
    <xdr:cxnSp macro="">
      <xdr:nvCxnSpPr>
        <xdr:cNvPr id="188" name="直線コネクタ 187"/>
        <xdr:cNvCxnSpPr/>
      </xdr:nvCxnSpPr>
      <xdr:spPr>
        <a:xfrm>
          <a:off x="3987800" y="9359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31750</xdr:rowOff>
    </xdr:to>
    <xdr:cxnSp macro="">
      <xdr:nvCxnSpPr>
        <xdr:cNvPr id="191" name="直線コネクタ 190"/>
        <xdr:cNvCxnSpPr/>
      </xdr:nvCxnSpPr>
      <xdr:spPr>
        <a:xfrm flipV="1">
          <a:off x="3098800" y="935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76200</xdr:rowOff>
    </xdr:to>
    <xdr:cxnSp macro="">
      <xdr:nvCxnSpPr>
        <xdr:cNvPr id="194" name="直線コネクタ 193"/>
        <xdr:cNvCxnSpPr/>
      </xdr:nvCxnSpPr>
      <xdr:spPr>
        <a:xfrm flipV="1">
          <a:off x="2209800" y="9461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76200</xdr:rowOff>
    </xdr:to>
    <xdr:cxnSp macro="">
      <xdr:nvCxnSpPr>
        <xdr:cNvPr id="197" name="直線コネクタ 196"/>
        <xdr:cNvCxnSpPr/>
      </xdr:nvCxnSpPr>
      <xdr:spPr>
        <a:xfrm>
          <a:off x="1320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9" name="楕円 208"/>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0" name="テキスト ボックス 209"/>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3" name="楕円 212"/>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4" name="テキスト ボックス 213"/>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その他は、対前年度比で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下水道事業会計に対する出資金の性質を経常経費から臨時経費に見直したことによる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57</xdr:row>
      <xdr:rowOff>130810</xdr:rowOff>
    </xdr:to>
    <xdr:cxnSp macro="">
      <xdr:nvCxnSpPr>
        <xdr:cNvPr id="249" name="直線コネクタ 248"/>
        <xdr:cNvCxnSpPr/>
      </xdr:nvCxnSpPr>
      <xdr:spPr>
        <a:xfrm flipV="1">
          <a:off x="15671800" y="95681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96520</xdr:rowOff>
    </xdr:to>
    <xdr:cxnSp macro="">
      <xdr:nvCxnSpPr>
        <xdr:cNvPr id="252" name="直線コネクタ 251"/>
        <xdr:cNvCxnSpPr/>
      </xdr:nvCxnSpPr>
      <xdr:spPr>
        <a:xfrm flipV="1">
          <a:off x="14782800" y="9903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96520</xdr:rowOff>
    </xdr:to>
    <xdr:cxnSp macro="">
      <xdr:nvCxnSpPr>
        <xdr:cNvPr id="255" name="直線コネクタ 254"/>
        <xdr:cNvCxnSpPr/>
      </xdr:nvCxnSpPr>
      <xdr:spPr>
        <a:xfrm>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88900</xdr:rowOff>
    </xdr:to>
    <xdr:cxnSp macro="">
      <xdr:nvCxnSpPr>
        <xdr:cNvPr id="258" name="直線コネクタ 257"/>
        <xdr:cNvCxnSpPr/>
      </xdr:nvCxnSpPr>
      <xdr:spPr>
        <a:xfrm>
          <a:off x="13004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2" name="楕円 271"/>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3" name="テキスト ボックス 272"/>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　</a:t>
          </a:r>
        </a:p>
        <a:p>
          <a:r>
            <a:rPr kumimoji="1" lang="ja-JP" altLang="en-US" sz="1300">
              <a:latin typeface="ＭＳ Ｐゴシック" panose="020B0600070205080204" pitchFamily="50" charset="-128"/>
              <a:ea typeface="ＭＳ Ｐゴシック" panose="020B0600070205080204" pitchFamily="50" charset="-128"/>
            </a:rPr>
            <a:t>　下水事業道会計や病院事業会計など公営企業会計への繰出金に、毎年多額の経費を要している。公営事業に係る受益者負担の適正化やコスト削減などにより繰出金の抑制に努める。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また、各種補助金の事業効果について検証を行い補助金の適正な執行に努める。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123190</xdr:rowOff>
    </xdr:to>
    <xdr:cxnSp macro="">
      <xdr:nvCxnSpPr>
        <xdr:cNvPr id="309" name="直線コネクタ 308"/>
        <xdr:cNvCxnSpPr/>
      </xdr:nvCxnSpPr>
      <xdr:spPr>
        <a:xfrm>
          <a:off x="15671800" y="6291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119380</xdr:rowOff>
    </xdr:from>
    <xdr:to>
      <xdr:col>78</xdr:col>
      <xdr:colOff>69850</xdr:colOff>
      <xdr:row>37</xdr:row>
      <xdr:rowOff>50800</xdr:rowOff>
    </xdr:to>
    <xdr:cxnSp macro="">
      <xdr:nvCxnSpPr>
        <xdr:cNvPr id="312" name="直線コネクタ 311"/>
        <xdr:cNvCxnSpPr/>
      </xdr:nvCxnSpPr>
      <xdr:spPr>
        <a:xfrm flipV="1">
          <a:off x="14782800" y="62915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54610</xdr:rowOff>
    </xdr:to>
    <xdr:cxnSp macro="">
      <xdr:nvCxnSpPr>
        <xdr:cNvPr id="315" name="直線コネクタ 314"/>
        <xdr:cNvCxnSpPr/>
      </xdr:nvCxnSpPr>
      <xdr:spPr>
        <a:xfrm flipV="1">
          <a:off x="13893800" y="6394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54610</xdr:rowOff>
    </xdr:from>
    <xdr:to>
      <xdr:col>69</xdr:col>
      <xdr:colOff>92075</xdr:colOff>
      <xdr:row>37</xdr:row>
      <xdr:rowOff>66040</xdr:rowOff>
    </xdr:to>
    <xdr:cxnSp macro="">
      <xdr:nvCxnSpPr>
        <xdr:cNvPr id="318" name="直線コネクタ 317"/>
        <xdr:cNvCxnSpPr/>
      </xdr:nvCxnSpPr>
      <xdr:spPr>
        <a:xfrm flipV="1">
          <a:off x="13004800" y="6398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72390</xdr:rowOff>
    </xdr:from>
    <xdr:to>
      <xdr:col>82</xdr:col>
      <xdr:colOff>158750</xdr:colOff>
      <xdr:row>37</xdr:row>
      <xdr:rowOff>2540</xdr:rowOff>
    </xdr:to>
    <xdr:sp macro="" textlink="">
      <xdr:nvSpPr>
        <xdr:cNvPr id="328" name="楕円 327"/>
        <xdr:cNvSpPr/>
      </xdr:nvSpPr>
      <xdr:spPr>
        <a:xfrm>
          <a:off x="16459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44467</xdr:rowOff>
    </xdr:from>
    <xdr:ext cx="762000" cy="259045"/>
    <xdr:sp macro="" textlink="">
      <xdr:nvSpPr>
        <xdr:cNvPr id="329" name="補助費等該当値テキスト"/>
        <xdr:cNvSpPr txBox="1"/>
      </xdr:nvSpPr>
      <xdr:spPr>
        <a:xfrm>
          <a:off x="16598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0" name="楕円 329"/>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1" name="テキスト ボックス 330"/>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2" name="楕円 331"/>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33" name="テキスト ボックス 332"/>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34" name="楕円 333"/>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35" name="テキスト ボックス 334"/>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15240</xdr:rowOff>
    </xdr:from>
    <xdr:to>
      <xdr:col>65</xdr:col>
      <xdr:colOff>53975</xdr:colOff>
      <xdr:row>37</xdr:row>
      <xdr:rowOff>116840</xdr:rowOff>
    </xdr:to>
    <xdr:sp macro="" textlink="">
      <xdr:nvSpPr>
        <xdr:cNvPr id="336" name="楕円 335"/>
        <xdr:cNvSpPr/>
      </xdr:nvSpPr>
      <xdr:spPr>
        <a:xfrm>
          <a:off x="12954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101617</xdr:rowOff>
    </xdr:from>
    <xdr:ext cx="762000" cy="259045"/>
    <xdr:sp macro="" textlink="">
      <xdr:nvSpPr>
        <xdr:cNvPr id="337" name="テキスト ボックス 336"/>
        <xdr:cNvSpPr txBox="1"/>
      </xdr:nvSpPr>
      <xdr:spPr>
        <a:xfrm>
          <a:off x="12623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令和５年度以後も防災行政無線の整備などの大規模事業に係る市債の元金償還の開始が予定されており、さらに、旧アルファビゼン跡地活用事業や新美術館の建設など大型事業が相次ぐことから、国庫補助金等の財源を確保し、市債の発行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101854</xdr:rowOff>
    </xdr:to>
    <xdr:cxnSp macro="">
      <xdr:nvCxnSpPr>
        <xdr:cNvPr id="367" name="直線コネクタ 366"/>
        <xdr:cNvCxnSpPr/>
      </xdr:nvCxnSpPr>
      <xdr:spPr>
        <a:xfrm>
          <a:off x="3987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56135</xdr:rowOff>
    </xdr:to>
    <xdr:cxnSp macro="">
      <xdr:nvCxnSpPr>
        <xdr:cNvPr id="370" name="直線コネクタ 369"/>
        <xdr:cNvCxnSpPr/>
      </xdr:nvCxnSpPr>
      <xdr:spPr>
        <a:xfrm flipV="1">
          <a:off x="3098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83565</xdr:rowOff>
    </xdr:to>
    <xdr:cxnSp macro="">
      <xdr:nvCxnSpPr>
        <xdr:cNvPr id="373" name="直線コネクタ 372"/>
        <xdr:cNvCxnSpPr/>
      </xdr:nvCxnSpPr>
      <xdr:spPr>
        <a:xfrm flipV="1">
          <a:off x="2209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83565</xdr:rowOff>
    </xdr:to>
    <xdr:cxnSp macro="">
      <xdr:nvCxnSpPr>
        <xdr:cNvPr id="376" name="直線コネクタ 375"/>
        <xdr:cNvCxnSpPr/>
      </xdr:nvCxnSpPr>
      <xdr:spPr>
        <a:xfrm>
          <a:off x="1320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6" name="楕円 385"/>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67581</xdr:rowOff>
    </xdr:from>
    <xdr:ext cx="762000" cy="259045"/>
    <xdr:sp macro="" textlink="">
      <xdr:nvSpPr>
        <xdr:cNvPr id="387"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8" name="楕円 387"/>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9" name="テキスト ボックス 388"/>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0" name="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2" name="楕円 391"/>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3" name="テキスト ボックス 39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4" name="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下水道事業会計に対する出資金の性質を経常経費から臨時経費に見直したことによる影響が大きい。</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65278</xdr:rowOff>
    </xdr:to>
    <xdr:cxnSp macro="">
      <xdr:nvCxnSpPr>
        <xdr:cNvPr id="426" name="直線コネクタ 425"/>
        <xdr:cNvCxnSpPr/>
      </xdr:nvCxnSpPr>
      <xdr:spPr>
        <a:xfrm flipV="1">
          <a:off x="15671800" y="13198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79</xdr:row>
      <xdr:rowOff>88137</xdr:rowOff>
    </xdr:to>
    <xdr:cxnSp macro="">
      <xdr:nvCxnSpPr>
        <xdr:cNvPr id="429" name="直線コネクタ 428"/>
        <xdr:cNvCxnSpPr/>
      </xdr:nvCxnSpPr>
      <xdr:spPr>
        <a:xfrm flipV="1">
          <a:off x="14782800" y="13266928"/>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88137</xdr:rowOff>
    </xdr:to>
    <xdr:cxnSp macro="">
      <xdr:nvCxnSpPr>
        <xdr:cNvPr id="432" name="直線コネクタ 431"/>
        <xdr:cNvCxnSpPr/>
      </xdr:nvCxnSpPr>
      <xdr:spPr>
        <a:xfrm>
          <a:off x="13893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37846</xdr:rowOff>
    </xdr:to>
    <xdr:cxnSp macro="">
      <xdr:nvCxnSpPr>
        <xdr:cNvPr id="435" name="直線コネクタ 434"/>
        <xdr:cNvCxnSpPr/>
      </xdr:nvCxnSpPr>
      <xdr:spPr>
        <a:xfrm>
          <a:off x="13004800" y="13490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5" name="楕円 444"/>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6"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7" name="楕円 446"/>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8" name="テキスト ボックス 44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49" name="楕円 448"/>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0" name="テキスト ボックス 449"/>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1" name="楕円 450"/>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2" name="テキスト ボックス 451"/>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3" name="楕円 452"/>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4" name="テキスト ボックス 453"/>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84799</xdr:rowOff>
    </xdr:from>
    <xdr:to>
      <xdr:col>29</xdr:col>
      <xdr:colOff>127000</xdr:colOff>
      <xdr:row>13</xdr:row>
      <xdr:rowOff>146993</xdr:rowOff>
    </xdr:to>
    <xdr:cxnSp macro="">
      <xdr:nvCxnSpPr>
        <xdr:cNvPr id="54" name="直線コネクタ 53"/>
        <xdr:cNvCxnSpPr/>
      </xdr:nvCxnSpPr>
      <xdr:spPr bwMode="auto">
        <a:xfrm flipV="1">
          <a:off x="5003800" y="2361274"/>
          <a:ext cx="647700" cy="6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146993</xdr:rowOff>
    </xdr:from>
    <xdr:to>
      <xdr:col>26</xdr:col>
      <xdr:colOff>50800</xdr:colOff>
      <xdr:row>14</xdr:row>
      <xdr:rowOff>13048</xdr:rowOff>
    </xdr:to>
    <xdr:cxnSp macro="">
      <xdr:nvCxnSpPr>
        <xdr:cNvPr id="57" name="直線コネクタ 56"/>
        <xdr:cNvCxnSpPr/>
      </xdr:nvCxnSpPr>
      <xdr:spPr bwMode="auto">
        <a:xfrm flipV="1">
          <a:off x="4305300" y="2423468"/>
          <a:ext cx="698500" cy="3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13048</xdr:rowOff>
    </xdr:from>
    <xdr:to>
      <xdr:col>22</xdr:col>
      <xdr:colOff>114300</xdr:colOff>
      <xdr:row>14</xdr:row>
      <xdr:rowOff>163967</xdr:rowOff>
    </xdr:to>
    <xdr:cxnSp macro="">
      <xdr:nvCxnSpPr>
        <xdr:cNvPr id="60" name="直線コネクタ 59"/>
        <xdr:cNvCxnSpPr/>
      </xdr:nvCxnSpPr>
      <xdr:spPr bwMode="auto">
        <a:xfrm flipV="1">
          <a:off x="3606800" y="2460973"/>
          <a:ext cx="698500" cy="15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163967</xdr:rowOff>
    </xdr:from>
    <xdr:to>
      <xdr:col>18</xdr:col>
      <xdr:colOff>177800</xdr:colOff>
      <xdr:row>15</xdr:row>
      <xdr:rowOff>24020</xdr:rowOff>
    </xdr:to>
    <xdr:cxnSp macro="">
      <xdr:nvCxnSpPr>
        <xdr:cNvPr id="63" name="直線コネクタ 62"/>
        <xdr:cNvCxnSpPr/>
      </xdr:nvCxnSpPr>
      <xdr:spPr bwMode="auto">
        <a:xfrm flipV="1">
          <a:off x="2908300" y="2611892"/>
          <a:ext cx="698500" cy="31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33999</xdr:rowOff>
    </xdr:from>
    <xdr:to>
      <xdr:col>29</xdr:col>
      <xdr:colOff>177800</xdr:colOff>
      <xdr:row>13</xdr:row>
      <xdr:rowOff>135599</xdr:rowOff>
    </xdr:to>
    <xdr:sp macro="" textlink="">
      <xdr:nvSpPr>
        <xdr:cNvPr id="73" name="楕円 72"/>
        <xdr:cNvSpPr/>
      </xdr:nvSpPr>
      <xdr:spPr bwMode="auto">
        <a:xfrm>
          <a:off x="5600700" y="231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50526</xdr:rowOff>
    </xdr:from>
    <xdr:ext cx="762000" cy="259045"/>
    <xdr:sp macro="" textlink="">
      <xdr:nvSpPr>
        <xdr:cNvPr id="74" name="人口1人当たり決算額の推移該当値テキスト130"/>
        <xdr:cNvSpPr txBox="1"/>
      </xdr:nvSpPr>
      <xdr:spPr>
        <a:xfrm>
          <a:off x="5740400" y="215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96193</xdr:rowOff>
    </xdr:from>
    <xdr:to>
      <xdr:col>26</xdr:col>
      <xdr:colOff>101600</xdr:colOff>
      <xdr:row>14</xdr:row>
      <xdr:rowOff>26343</xdr:rowOff>
    </xdr:to>
    <xdr:sp macro="" textlink="">
      <xdr:nvSpPr>
        <xdr:cNvPr id="75" name="楕円 74"/>
        <xdr:cNvSpPr/>
      </xdr:nvSpPr>
      <xdr:spPr bwMode="auto">
        <a:xfrm>
          <a:off x="4953000" y="237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36520</xdr:rowOff>
    </xdr:from>
    <xdr:ext cx="736600" cy="259045"/>
    <xdr:sp macro="" textlink="">
      <xdr:nvSpPr>
        <xdr:cNvPr id="76" name="テキスト ボックス 75"/>
        <xdr:cNvSpPr txBox="1"/>
      </xdr:nvSpPr>
      <xdr:spPr>
        <a:xfrm>
          <a:off x="4622800" y="214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133698</xdr:rowOff>
    </xdr:from>
    <xdr:to>
      <xdr:col>22</xdr:col>
      <xdr:colOff>165100</xdr:colOff>
      <xdr:row>14</xdr:row>
      <xdr:rowOff>63848</xdr:rowOff>
    </xdr:to>
    <xdr:sp macro="" textlink="">
      <xdr:nvSpPr>
        <xdr:cNvPr id="77" name="楕円 76"/>
        <xdr:cNvSpPr/>
      </xdr:nvSpPr>
      <xdr:spPr bwMode="auto">
        <a:xfrm>
          <a:off x="4254500" y="241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74025</xdr:rowOff>
    </xdr:from>
    <xdr:ext cx="762000" cy="259045"/>
    <xdr:sp macro="" textlink="">
      <xdr:nvSpPr>
        <xdr:cNvPr id="78" name="テキスト ボックス 77"/>
        <xdr:cNvSpPr txBox="1"/>
      </xdr:nvSpPr>
      <xdr:spPr>
        <a:xfrm>
          <a:off x="3924300" y="21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113167</xdr:rowOff>
    </xdr:from>
    <xdr:to>
      <xdr:col>19</xdr:col>
      <xdr:colOff>38100</xdr:colOff>
      <xdr:row>15</xdr:row>
      <xdr:rowOff>43317</xdr:rowOff>
    </xdr:to>
    <xdr:sp macro="" textlink="">
      <xdr:nvSpPr>
        <xdr:cNvPr id="79" name="楕円 78"/>
        <xdr:cNvSpPr/>
      </xdr:nvSpPr>
      <xdr:spPr bwMode="auto">
        <a:xfrm>
          <a:off x="3556000" y="256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53494</xdr:rowOff>
    </xdr:from>
    <xdr:ext cx="762000" cy="259045"/>
    <xdr:sp macro="" textlink="">
      <xdr:nvSpPr>
        <xdr:cNvPr id="80" name="テキスト ボックス 79"/>
        <xdr:cNvSpPr txBox="1"/>
      </xdr:nvSpPr>
      <xdr:spPr>
        <a:xfrm>
          <a:off x="3225800" y="232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144670</xdr:rowOff>
    </xdr:from>
    <xdr:to>
      <xdr:col>15</xdr:col>
      <xdr:colOff>101600</xdr:colOff>
      <xdr:row>15</xdr:row>
      <xdr:rowOff>74820</xdr:rowOff>
    </xdr:to>
    <xdr:sp macro="" textlink="">
      <xdr:nvSpPr>
        <xdr:cNvPr id="81" name="楕円 80"/>
        <xdr:cNvSpPr/>
      </xdr:nvSpPr>
      <xdr:spPr bwMode="auto">
        <a:xfrm>
          <a:off x="2857500" y="259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84997</xdr:rowOff>
    </xdr:from>
    <xdr:ext cx="762000" cy="259045"/>
    <xdr:sp macro="" textlink="">
      <xdr:nvSpPr>
        <xdr:cNvPr id="82" name="テキスト ボックス 81"/>
        <xdr:cNvSpPr txBox="1"/>
      </xdr:nvSpPr>
      <xdr:spPr>
        <a:xfrm>
          <a:off x="2527300" y="2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307692</xdr:rowOff>
    </xdr:from>
    <xdr:to>
      <xdr:col>29</xdr:col>
      <xdr:colOff>127000</xdr:colOff>
      <xdr:row>35</xdr:row>
      <xdr:rowOff>62665</xdr:rowOff>
    </xdr:to>
    <xdr:cxnSp macro="">
      <xdr:nvCxnSpPr>
        <xdr:cNvPr id="118" name="直線コネクタ 117"/>
        <xdr:cNvCxnSpPr/>
      </xdr:nvCxnSpPr>
      <xdr:spPr bwMode="auto">
        <a:xfrm flipV="1">
          <a:off x="5003800" y="6575142"/>
          <a:ext cx="647700" cy="9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62665</xdr:rowOff>
    </xdr:from>
    <xdr:to>
      <xdr:col>26</xdr:col>
      <xdr:colOff>50800</xdr:colOff>
      <xdr:row>35</xdr:row>
      <xdr:rowOff>125367</xdr:rowOff>
    </xdr:to>
    <xdr:cxnSp macro="">
      <xdr:nvCxnSpPr>
        <xdr:cNvPr id="121" name="直線コネクタ 120"/>
        <xdr:cNvCxnSpPr/>
      </xdr:nvCxnSpPr>
      <xdr:spPr bwMode="auto">
        <a:xfrm flipV="1">
          <a:off x="4305300" y="6673015"/>
          <a:ext cx="698500" cy="6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340219</xdr:rowOff>
    </xdr:from>
    <xdr:to>
      <xdr:col>22</xdr:col>
      <xdr:colOff>114300</xdr:colOff>
      <xdr:row>35</xdr:row>
      <xdr:rowOff>125367</xdr:rowOff>
    </xdr:to>
    <xdr:cxnSp macro="">
      <xdr:nvCxnSpPr>
        <xdr:cNvPr id="124" name="直線コネクタ 123"/>
        <xdr:cNvCxnSpPr/>
      </xdr:nvCxnSpPr>
      <xdr:spPr bwMode="auto">
        <a:xfrm>
          <a:off x="3606800" y="6607669"/>
          <a:ext cx="698500" cy="128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286530</xdr:rowOff>
    </xdr:from>
    <xdr:to>
      <xdr:col>18</xdr:col>
      <xdr:colOff>177800</xdr:colOff>
      <xdr:row>34</xdr:row>
      <xdr:rowOff>340219</xdr:rowOff>
    </xdr:to>
    <xdr:cxnSp macro="">
      <xdr:nvCxnSpPr>
        <xdr:cNvPr id="127" name="直線コネクタ 126"/>
        <xdr:cNvCxnSpPr/>
      </xdr:nvCxnSpPr>
      <xdr:spPr bwMode="auto">
        <a:xfrm>
          <a:off x="2908300" y="6553980"/>
          <a:ext cx="698500" cy="53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256892</xdr:rowOff>
    </xdr:from>
    <xdr:to>
      <xdr:col>29</xdr:col>
      <xdr:colOff>177800</xdr:colOff>
      <xdr:row>35</xdr:row>
      <xdr:rowOff>15592</xdr:rowOff>
    </xdr:to>
    <xdr:sp macro="" textlink="">
      <xdr:nvSpPr>
        <xdr:cNvPr id="137" name="楕円 136"/>
        <xdr:cNvSpPr/>
      </xdr:nvSpPr>
      <xdr:spPr bwMode="auto">
        <a:xfrm>
          <a:off x="5600700" y="652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101969</xdr:rowOff>
    </xdr:from>
    <xdr:ext cx="762000" cy="259045"/>
    <xdr:sp macro="" textlink="">
      <xdr:nvSpPr>
        <xdr:cNvPr id="138" name="人口1人当たり決算額の推移該当値テキスト445"/>
        <xdr:cNvSpPr txBox="1"/>
      </xdr:nvSpPr>
      <xdr:spPr>
        <a:xfrm>
          <a:off x="5740400" y="636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11865</xdr:rowOff>
    </xdr:from>
    <xdr:to>
      <xdr:col>26</xdr:col>
      <xdr:colOff>101600</xdr:colOff>
      <xdr:row>35</xdr:row>
      <xdr:rowOff>113465</xdr:rowOff>
    </xdr:to>
    <xdr:sp macro="" textlink="">
      <xdr:nvSpPr>
        <xdr:cNvPr id="139" name="楕円 138"/>
        <xdr:cNvSpPr/>
      </xdr:nvSpPr>
      <xdr:spPr bwMode="auto">
        <a:xfrm>
          <a:off x="4953000" y="662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123643</xdr:rowOff>
    </xdr:from>
    <xdr:ext cx="736600" cy="259045"/>
    <xdr:sp macro="" textlink="">
      <xdr:nvSpPr>
        <xdr:cNvPr id="140" name="テキスト ボックス 139"/>
        <xdr:cNvSpPr txBox="1"/>
      </xdr:nvSpPr>
      <xdr:spPr>
        <a:xfrm>
          <a:off x="4622800" y="6391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74567</xdr:rowOff>
    </xdr:from>
    <xdr:to>
      <xdr:col>22</xdr:col>
      <xdr:colOff>165100</xdr:colOff>
      <xdr:row>35</xdr:row>
      <xdr:rowOff>176167</xdr:rowOff>
    </xdr:to>
    <xdr:sp macro="" textlink="">
      <xdr:nvSpPr>
        <xdr:cNvPr id="141" name="楕円 140"/>
        <xdr:cNvSpPr/>
      </xdr:nvSpPr>
      <xdr:spPr bwMode="auto">
        <a:xfrm>
          <a:off x="4254500" y="668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186344</xdr:rowOff>
    </xdr:from>
    <xdr:ext cx="762000" cy="259045"/>
    <xdr:sp macro="" textlink="">
      <xdr:nvSpPr>
        <xdr:cNvPr id="142" name="テキスト ボックス 141"/>
        <xdr:cNvSpPr txBox="1"/>
      </xdr:nvSpPr>
      <xdr:spPr>
        <a:xfrm>
          <a:off x="3924300" y="645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289419</xdr:rowOff>
    </xdr:from>
    <xdr:to>
      <xdr:col>19</xdr:col>
      <xdr:colOff>38100</xdr:colOff>
      <xdr:row>35</xdr:row>
      <xdr:rowOff>48119</xdr:rowOff>
    </xdr:to>
    <xdr:sp macro="" textlink="">
      <xdr:nvSpPr>
        <xdr:cNvPr id="143" name="楕円 142"/>
        <xdr:cNvSpPr/>
      </xdr:nvSpPr>
      <xdr:spPr bwMode="auto">
        <a:xfrm>
          <a:off x="3556000" y="6556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58295</xdr:rowOff>
    </xdr:from>
    <xdr:ext cx="762000" cy="259045"/>
    <xdr:sp macro="" textlink="">
      <xdr:nvSpPr>
        <xdr:cNvPr id="144" name="テキスト ボックス 143"/>
        <xdr:cNvSpPr txBox="1"/>
      </xdr:nvSpPr>
      <xdr:spPr>
        <a:xfrm>
          <a:off x="3225800" y="63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235730</xdr:rowOff>
    </xdr:from>
    <xdr:to>
      <xdr:col>15</xdr:col>
      <xdr:colOff>101600</xdr:colOff>
      <xdr:row>34</xdr:row>
      <xdr:rowOff>337330</xdr:rowOff>
    </xdr:to>
    <xdr:sp macro="" textlink="">
      <xdr:nvSpPr>
        <xdr:cNvPr id="145" name="楕円 144"/>
        <xdr:cNvSpPr/>
      </xdr:nvSpPr>
      <xdr:spPr bwMode="auto">
        <a:xfrm>
          <a:off x="2857500" y="650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4607</xdr:rowOff>
    </xdr:from>
    <xdr:ext cx="762000" cy="259045"/>
    <xdr:sp macro="" textlink="">
      <xdr:nvSpPr>
        <xdr:cNvPr id="146" name="テキスト ボックス 145"/>
        <xdr:cNvSpPr txBox="1"/>
      </xdr:nvSpPr>
      <xdr:spPr>
        <a:xfrm>
          <a:off x="2527300" y="62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32,068
31,420
258.14
22,594,262
21,217,098
789,807
12,358,591
19,436,853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58612</xdr:rowOff>
    </xdr:from>
    <xdr:to>
      <xdr:col>24</xdr:col>
      <xdr:colOff>63500</xdr:colOff>
      <xdr:row>32</xdr:row>
      <xdr:rowOff>140222</xdr:rowOff>
    </xdr:to>
    <xdr:cxnSp macro="">
      <xdr:nvCxnSpPr>
        <xdr:cNvPr id="63" name="直線コネクタ 62"/>
        <xdr:cNvCxnSpPr/>
      </xdr:nvCxnSpPr>
      <xdr:spPr>
        <a:xfrm flipV="1">
          <a:off x="3797300" y="5545012"/>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140222</xdr:rowOff>
    </xdr:from>
    <xdr:to>
      <xdr:col>19</xdr:col>
      <xdr:colOff>177800</xdr:colOff>
      <xdr:row>33</xdr:row>
      <xdr:rowOff>60392</xdr:rowOff>
    </xdr:to>
    <xdr:cxnSp macro="">
      <xdr:nvCxnSpPr>
        <xdr:cNvPr id="66" name="直線コネクタ 65"/>
        <xdr:cNvCxnSpPr/>
      </xdr:nvCxnSpPr>
      <xdr:spPr>
        <a:xfrm flipV="1">
          <a:off x="2908300" y="5626622"/>
          <a:ext cx="889000" cy="9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60392</xdr:rowOff>
    </xdr:from>
    <xdr:to>
      <xdr:col>15</xdr:col>
      <xdr:colOff>50800</xdr:colOff>
      <xdr:row>35</xdr:row>
      <xdr:rowOff>112137</xdr:rowOff>
    </xdr:to>
    <xdr:cxnSp macro="">
      <xdr:nvCxnSpPr>
        <xdr:cNvPr id="69" name="直線コネクタ 68"/>
        <xdr:cNvCxnSpPr/>
      </xdr:nvCxnSpPr>
      <xdr:spPr>
        <a:xfrm flipV="1">
          <a:off x="2019300" y="5718242"/>
          <a:ext cx="889000" cy="39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112137</xdr:rowOff>
    </xdr:from>
    <xdr:to>
      <xdr:col>10</xdr:col>
      <xdr:colOff>114300</xdr:colOff>
      <xdr:row>35</xdr:row>
      <xdr:rowOff>120906</xdr:rowOff>
    </xdr:to>
    <xdr:cxnSp macro="">
      <xdr:nvCxnSpPr>
        <xdr:cNvPr id="72" name="直線コネクタ 71"/>
        <xdr:cNvCxnSpPr/>
      </xdr:nvCxnSpPr>
      <xdr:spPr>
        <a:xfrm flipV="1">
          <a:off x="1130300" y="6112887"/>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7812</xdr:rowOff>
    </xdr:from>
    <xdr:to>
      <xdr:col>24</xdr:col>
      <xdr:colOff>114300</xdr:colOff>
      <xdr:row>32</xdr:row>
      <xdr:rowOff>109412</xdr:rowOff>
    </xdr:to>
    <xdr:sp macro="" textlink="">
      <xdr:nvSpPr>
        <xdr:cNvPr id="82" name="楕円 81"/>
        <xdr:cNvSpPr/>
      </xdr:nvSpPr>
      <xdr:spPr>
        <a:xfrm>
          <a:off x="4584700" y="54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30689</xdr:rowOff>
    </xdr:from>
    <xdr:ext cx="599010" cy="259045"/>
    <xdr:sp macro="" textlink="">
      <xdr:nvSpPr>
        <xdr:cNvPr id="83" name="人件費該当値テキスト"/>
        <xdr:cNvSpPr txBox="1"/>
      </xdr:nvSpPr>
      <xdr:spPr>
        <a:xfrm>
          <a:off x="4686300" y="534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89422</xdr:rowOff>
    </xdr:from>
    <xdr:to>
      <xdr:col>20</xdr:col>
      <xdr:colOff>38100</xdr:colOff>
      <xdr:row>33</xdr:row>
      <xdr:rowOff>19572</xdr:rowOff>
    </xdr:to>
    <xdr:sp macro="" textlink="">
      <xdr:nvSpPr>
        <xdr:cNvPr id="84" name="楕円 83"/>
        <xdr:cNvSpPr/>
      </xdr:nvSpPr>
      <xdr:spPr>
        <a:xfrm>
          <a:off x="3746500" y="55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36099</xdr:rowOff>
    </xdr:from>
    <xdr:ext cx="599010" cy="259045"/>
    <xdr:sp macro="" textlink="">
      <xdr:nvSpPr>
        <xdr:cNvPr id="85" name="テキスト ボックス 84"/>
        <xdr:cNvSpPr txBox="1"/>
      </xdr:nvSpPr>
      <xdr:spPr>
        <a:xfrm>
          <a:off x="3497795" y="535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9592</xdr:rowOff>
    </xdr:from>
    <xdr:to>
      <xdr:col>15</xdr:col>
      <xdr:colOff>101600</xdr:colOff>
      <xdr:row>33</xdr:row>
      <xdr:rowOff>111192</xdr:rowOff>
    </xdr:to>
    <xdr:sp macro="" textlink="">
      <xdr:nvSpPr>
        <xdr:cNvPr id="86" name="楕円 85"/>
        <xdr:cNvSpPr/>
      </xdr:nvSpPr>
      <xdr:spPr>
        <a:xfrm>
          <a:off x="2857500" y="56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127719</xdr:rowOff>
    </xdr:from>
    <xdr:ext cx="599010" cy="259045"/>
    <xdr:sp macro="" textlink="">
      <xdr:nvSpPr>
        <xdr:cNvPr id="87" name="テキスト ボックス 86"/>
        <xdr:cNvSpPr txBox="1"/>
      </xdr:nvSpPr>
      <xdr:spPr>
        <a:xfrm>
          <a:off x="2608795" y="544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61337</xdr:rowOff>
    </xdr:from>
    <xdr:to>
      <xdr:col>10</xdr:col>
      <xdr:colOff>165100</xdr:colOff>
      <xdr:row>35</xdr:row>
      <xdr:rowOff>162937</xdr:rowOff>
    </xdr:to>
    <xdr:sp macro="" textlink="">
      <xdr:nvSpPr>
        <xdr:cNvPr id="88" name="楕円 87"/>
        <xdr:cNvSpPr/>
      </xdr:nvSpPr>
      <xdr:spPr>
        <a:xfrm>
          <a:off x="1968500" y="60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8014</xdr:rowOff>
    </xdr:from>
    <xdr:ext cx="534377" cy="259045"/>
    <xdr:sp macro="" textlink="">
      <xdr:nvSpPr>
        <xdr:cNvPr id="89" name="テキスト ボックス 88"/>
        <xdr:cNvSpPr txBox="1"/>
      </xdr:nvSpPr>
      <xdr:spPr>
        <a:xfrm>
          <a:off x="1752111" y="58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70106</xdr:rowOff>
    </xdr:from>
    <xdr:to>
      <xdr:col>6</xdr:col>
      <xdr:colOff>38100</xdr:colOff>
      <xdr:row>36</xdr:row>
      <xdr:rowOff>256</xdr:rowOff>
    </xdr:to>
    <xdr:sp macro="" textlink="">
      <xdr:nvSpPr>
        <xdr:cNvPr id="90" name="楕円 89"/>
        <xdr:cNvSpPr/>
      </xdr:nvSpPr>
      <xdr:spPr>
        <a:xfrm>
          <a:off x="1079500" y="60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16783</xdr:rowOff>
    </xdr:from>
    <xdr:ext cx="534377" cy="259045"/>
    <xdr:sp macro="" textlink="">
      <xdr:nvSpPr>
        <xdr:cNvPr id="91" name="テキスト ボックス 90"/>
        <xdr:cNvSpPr txBox="1"/>
      </xdr:nvSpPr>
      <xdr:spPr>
        <a:xfrm>
          <a:off x="863111" y="58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123141</xdr:rowOff>
    </xdr:from>
    <xdr:to>
      <xdr:col>24</xdr:col>
      <xdr:colOff>63500</xdr:colOff>
      <xdr:row>57</xdr:row>
      <xdr:rowOff>14638</xdr:rowOff>
    </xdr:to>
    <xdr:cxnSp macro="">
      <xdr:nvCxnSpPr>
        <xdr:cNvPr id="119" name="直線コネクタ 118"/>
        <xdr:cNvCxnSpPr/>
      </xdr:nvCxnSpPr>
      <xdr:spPr>
        <a:xfrm flipV="1">
          <a:off x="3797300" y="9724341"/>
          <a:ext cx="8382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14638</xdr:rowOff>
    </xdr:from>
    <xdr:to>
      <xdr:col>19</xdr:col>
      <xdr:colOff>177800</xdr:colOff>
      <xdr:row>57</xdr:row>
      <xdr:rowOff>89682</xdr:rowOff>
    </xdr:to>
    <xdr:cxnSp macro="">
      <xdr:nvCxnSpPr>
        <xdr:cNvPr id="122" name="直線コネクタ 121"/>
        <xdr:cNvCxnSpPr/>
      </xdr:nvCxnSpPr>
      <xdr:spPr>
        <a:xfrm flipV="1">
          <a:off x="2908300" y="9787288"/>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89682</xdr:rowOff>
    </xdr:from>
    <xdr:to>
      <xdr:col>15</xdr:col>
      <xdr:colOff>50800</xdr:colOff>
      <xdr:row>57</xdr:row>
      <xdr:rowOff>104834</xdr:rowOff>
    </xdr:to>
    <xdr:cxnSp macro="">
      <xdr:nvCxnSpPr>
        <xdr:cNvPr id="125" name="直線コネクタ 124"/>
        <xdr:cNvCxnSpPr/>
      </xdr:nvCxnSpPr>
      <xdr:spPr>
        <a:xfrm flipV="1">
          <a:off x="2019300" y="9862332"/>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104834</xdr:rowOff>
    </xdr:from>
    <xdr:to>
      <xdr:col>10</xdr:col>
      <xdr:colOff>114300</xdr:colOff>
      <xdr:row>57</xdr:row>
      <xdr:rowOff>111948</xdr:rowOff>
    </xdr:to>
    <xdr:cxnSp macro="">
      <xdr:nvCxnSpPr>
        <xdr:cNvPr id="128" name="直線コネクタ 127"/>
        <xdr:cNvCxnSpPr/>
      </xdr:nvCxnSpPr>
      <xdr:spPr>
        <a:xfrm flipV="1">
          <a:off x="1130300" y="9877484"/>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72341</xdr:rowOff>
    </xdr:from>
    <xdr:to>
      <xdr:col>24</xdr:col>
      <xdr:colOff>114300</xdr:colOff>
      <xdr:row>57</xdr:row>
      <xdr:rowOff>2491</xdr:rowOff>
    </xdr:to>
    <xdr:sp macro="" textlink="">
      <xdr:nvSpPr>
        <xdr:cNvPr id="138" name="楕円 137"/>
        <xdr:cNvSpPr/>
      </xdr:nvSpPr>
      <xdr:spPr>
        <a:xfrm>
          <a:off x="4584700" y="96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95218</xdr:rowOff>
    </xdr:from>
    <xdr:ext cx="534377" cy="259045"/>
    <xdr:sp macro="" textlink="">
      <xdr:nvSpPr>
        <xdr:cNvPr id="139" name="物件費該当値テキスト"/>
        <xdr:cNvSpPr txBox="1"/>
      </xdr:nvSpPr>
      <xdr:spPr>
        <a:xfrm>
          <a:off x="4686300" y="952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135288</xdr:rowOff>
    </xdr:from>
    <xdr:to>
      <xdr:col>20</xdr:col>
      <xdr:colOff>38100</xdr:colOff>
      <xdr:row>57</xdr:row>
      <xdr:rowOff>65438</xdr:rowOff>
    </xdr:to>
    <xdr:sp macro="" textlink="">
      <xdr:nvSpPr>
        <xdr:cNvPr id="140" name="楕円 139"/>
        <xdr:cNvSpPr/>
      </xdr:nvSpPr>
      <xdr:spPr>
        <a:xfrm>
          <a:off x="3746500" y="97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81965</xdr:rowOff>
    </xdr:from>
    <xdr:ext cx="534377" cy="259045"/>
    <xdr:sp macro="" textlink="">
      <xdr:nvSpPr>
        <xdr:cNvPr id="141" name="テキスト ボックス 140"/>
        <xdr:cNvSpPr txBox="1"/>
      </xdr:nvSpPr>
      <xdr:spPr>
        <a:xfrm>
          <a:off x="3530111" y="95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38882</xdr:rowOff>
    </xdr:from>
    <xdr:to>
      <xdr:col>15</xdr:col>
      <xdr:colOff>101600</xdr:colOff>
      <xdr:row>57</xdr:row>
      <xdr:rowOff>140482</xdr:rowOff>
    </xdr:to>
    <xdr:sp macro="" textlink="">
      <xdr:nvSpPr>
        <xdr:cNvPr id="142" name="楕円 141"/>
        <xdr:cNvSpPr/>
      </xdr:nvSpPr>
      <xdr:spPr>
        <a:xfrm>
          <a:off x="2857500" y="98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157009</xdr:rowOff>
    </xdr:from>
    <xdr:ext cx="534377" cy="259045"/>
    <xdr:sp macro="" textlink="">
      <xdr:nvSpPr>
        <xdr:cNvPr id="143" name="テキスト ボックス 142"/>
        <xdr:cNvSpPr txBox="1"/>
      </xdr:nvSpPr>
      <xdr:spPr>
        <a:xfrm>
          <a:off x="2641111" y="95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54034</xdr:rowOff>
    </xdr:from>
    <xdr:to>
      <xdr:col>10</xdr:col>
      <xdr:colOff>165100</xdr:colOff>
      <xdr:row>57</xdr:row>
      <xdr:rowOff>155634</xdr:rowOff>
    </xdr:to>
    <xdr:sp macro="" textlink="">
      <xdr:nvSpPr>
        <xdr:cNvPr id="144" name="楕円 143"/>
        <xdr:cNvSpPr/>
      </xdr:nvSpPr>
      <xdr:spPr>
        <a:xfrm>
          <a:off x="1968500" y="98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146761</xdr:rowOff>
    </xdr:from>
    <xdr:ext cx="534377" cy="259045"/>
    <xdr:sp macro="" textlink="">
      <xdr:nvSpPr>
        <xdr:cNvPr id="145" name="テキスト ボックス 144"/>
        <xdr:cNvSpPr txBox="1"/>
      </xdr:nvSpPr>
      <xdr:spPr>
        <a:xfrm>
          <a:off x="1752111" y="99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61148</xdr:rowOff>
    </xdr:from>
    <xdr:to>
      <xdr:col>6</xdr:col>
      <xdr:colOff>38100</xdr:colOff>
      <xdr:row>57</xdr:row>
      <xdr:rowOff>162748</xdr:rowOff>
    </xdr:to>
    <xdr:sp macro="" textlink="">
      <xdr:nvSpPr>
        <xdr:cNvPr id="146" name="楕円 145"/>
        <xdr:cNvSpPr/>
      </xdr:nvSpPr>
      <xdr:spPr>
        <a:xfrm>
          <a:off x="1079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7825</xdr:rowOff>
    </xdr:from>
    <xdr:ext cx="534377" cy="259045"/>
    <xdr:sp macro="" textlink="">
      <xdr:nvSpPr>
        <xdr:cNvPr id="147" name="テキスト ボックス 146"/>
        <xdr:cNvSpPr txBox="1"/>
      </xdr:nvSpPr>
      <xdr:spPr>
        <a:xfrm>
          <a:off x="863111" y="96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134807</xdr:rowOff>
    </xdr:from>
    <xdr:to>
      <xdr:col>24</xdr:col>
      <xdr:colOff>63500</xdr:colOff>
      <xdr:row>77</xdr:row>
      <xdr:rowOff>171362</xdr:rowOff>
    </xdr:to>
    <xdr:cxnSp macro="">
      <xdr:nvCxnSpPr>
        <xdr:cNvPr id="174" name="直線コネクタ 173"/>
        <xdr:cNvCxnSpPr/>
      </xdr:nvCxnSpPr>
      <xdr:spPr>
        <a:xfrm>
          <a:off x="3797300" y="13336457"/>
          <a:ext cx="838200" cy="3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134807</xdr:rowOff>
    </xdr:from>
    <xdr:to>
      <xdr:col>19</xdr:col>
      <xdr:colOff>177800</xdr:colOff>
      <xdr:row>77</xdr:row>
      <xdr:rowOff>162308</xdr:rowOff>
    </xdr:to>
    <xdr:cxnSp macro="">
      <xdr:nvCxnSpPr>
        <xdr:cNvPr id="177" name="直線コネクタ 176"/>
        <xdr:cNvCxnSpPr/>
      </xdr:nvCxnSpPr>
      <xdr:spPr>
        <a:xfrm flipV="1">
          <a:off x="2908300" y="13336457"/>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152594</xdr:rowOff>
    </xdr:from>
    <xdr:to>
      <xdr:col>15</xdr:col>
      <xdr:colOff>50800</xdr:colOff>
      <xdr:row>77</xdr:row>
      <xdr:rowOff>162308</xdr:rowOff>
    </xdr:to>
    <xdr:cxnSp macro="">
      <xdr:nvCxnSpPr>
        <xdr:cNvPr id="180" name="直線コネクタ 179"/>
        <xdr:cNvCxnSpPr/>
      </xdr:nvCxnSpPr>
      <xdr:spPr>
        <a:xfrm>
          <a:off x="2019300" y="13354244"/>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152594</xdr:rowOff>
    </xdr:from>
    <xdr:to>
      <xdr:col>10</xdr:col>
      <xdr:colOff>114300</xdr:colOff>
      <xdr:row>77</xdr:row>
      <xdr:rowOff>169738</xdr:rowOff>
    </xdr:to>
    <xdr:cxnSp macro="">
      <xdr:nvCxnSpPr>
        <xdr:cNvPr id="183" name="直線コネクタ 182"/>
        <xdr:cNvCxnSpPr/>
      </xdr:nvCxnSpPr>
      <xdr:spPr>
        <a:xfrm flipV="1">
          <a:off x="1130300" y="13354244"/>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120562</xdr:rowOff>
    </xdr:from>
    <xdr:to>
      <xdr:col>24</xdr:col>
      <xdr:colOff>114300</xdr:colOff>
      <xdr:row>78</xdr:row>
      <xdr:rowOff>50712</xdr:rowOff>
    </xdr:to>
    <xdr:sp macro="" textlink="">
      <xdr:nvSpPr>
        <xdr:cNvPr id="193" name="楕円 192"/>
        <xdr:cNvSpPr/>
      </xdr:nvSpPr>
      <xdr:spPr>
        <a:xfrm>
          <a:off x="45847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56081</xdr:rowOff>
    </xdr:from>
    <xdr:ext cx="469744" cy="259045"/>
    <xdr:sp macro="" textlink="">
      <xdr:nvSpPr>
        <xdr:cNvPr id="194" name="維持補修費該当値テキスト"/>
        <xdr:cNvSpPr txBox="1"/>
      </xdr:nvSpPr>
      <xdr:spPr>
        <a:xfrm>
          <a:off x="4686300" y="132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84007</xdr:rowOff>
    </xdr:from>
    <xdr:to>
      <xdr:col>20</xdr:col>
      <xdr:colOff>38100</xdr:colOff>
      <xdr:row>78</xdr:row>
      <xdr:rowOff>14157</xdr:rowOff>
    </xdr:to>
    <xdr:sp macro="" textlink="">
      <xdr:nvSpPr>
        <xdr:cNvPr id="195" name="楕円 194"/>
        <xdr:cNvSpPr/>
      </xdr:nvSpPr>
      <xdr:spPr>
        <a:xfrm>
          <a:off x="3746500" y="132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5284</xdr:rowOff>
    </xdr:from>
    <xdr:ext cx="469744" cy="259045"/>
    <xdr:sp macro="" textlink="">
      <xdr:nvSpPr>
        <xdr:cNvPr id="196" name="テキスト ボックス 195"/>
        <xdr:cNvSpPr txBox="1"/>
      </xdr:nvSpPr>
      <xdr:spPr>
        <a:xfrm>
          <a:off x="3562428" y="133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111508</xdr:rowOff>
    </xdr:from>
    <xdr:to>
      <xdr:col>15</xdr:col>
      <xdr:colOff>101600</xdr:colOff>
      <xdr:row>78</xdr:row>
      <xdr:rowOff>41658</xdr:rowOff>
    </xdr:to>
    <xdr:sp macro="" textlink="">
      <xdr:nvSpPr>
        <xdr:cNvPr id="197" name="楕円 196"/>
        <xdr:cNvSpPr/>
      </xdr:nvSpPr>
      <xdr:spPr>
        <a:xfrm>
          <a:off x="2857500" y="133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32785</xdr:rowOff>
    </xdr:from>
    <xdr:ext cx="469744" cy="259045"/>
    <xdr:sp macro="" textlink="">
      <xdr:nvSpPr>
        <xdr:cNvPr id="198" name="テキスト ボックス 197"/>
        <xdr:cNvSpPr txBox="1"/>
      </xdr:nvSpPr>
      <xdr:spPr>
        <a:xfrm>
          <a:off x="2673428" y="1340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101794</xdr:rowOff>
    </xdr:from>
    <xdr:to>
      <xdr:col>10</xdr:col>
      <xdr:colOff>165100</xdr:colOff>
      <xdr:row>78</xdr:row>
      <xdr:rowOff>31944</xdr:rowOff>
    </xdr:to>
    <xdr:sp macro="" textlink="">
      <xdr:nvSpPr>
        <xdr:cNvPr id="199" name="楕円 198"/>
        <xdr:cNvSpPr/>
      </xdr:nvSpPr>
      <xdr:spPr>
        <a:xfrm>
          <a:off x="1968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48471</xdr:rowOff>
    </xdr:from>
    <xdr:ext cx="469744" cy="259045"/>
    <xdr:sp macro="" textlink="">
      <xdr:nvSpPr>
        <xdr:cNvPr id="200" name="テキスト ボックス 199"/>
        <xdr:cNvSpPr txBox="1"/>
      </xdr:nvSpPr>
      <xdr:spPr>
        <a:xfrm>
          <a:off x="1784428" y="130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118938</xdr:rowOff>
    </xdr:from>
    <xdr:to>
      <xdr:col>6</xdr:col>
      <xdr:colOff>38100</xdr:colOff>
      <xdr:row>78</xdr:row>
      <xdr:rowOff>49088</xdr:rowOff>
    </xdr:to>
    <xdr:sp macro="" textlink="">
      <xdr:nvSpPr>
        <xdr:cNvPr id="201" name="楕円 200"/>
        <xdr:cNvSpPr/>
      </xdr:nvSpPr>
      <xdr:spPr>
        <a:xfrm>
          <a:off x="1079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65615</xdr:rowOff>
    </xdr:from>
    <xdr:ext cx="469744" cy="259045"/>
    <xdr:sp macro="" textlink="">
      <xdr:nvSpPr>
        <xdr:cNvPr id="202" name="テキスト ボックス 201"/>
        <xdr:cNvSpPr txBox="1"/>
      </xdr:nvSpPr>
      <xdr:spPr>
        <a:xfrm>
          <a:off x="895428" y="130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40856</xdr:rowOff>
    </xdr:from>
    <xdr:to>
      <xdr:col>24</xdr:col>
      <xdr:colOff>63500</xdr:colOff>
      <xdr:row>98</xdr:row>
      <xdr:rowOff>21386</xdr:rowOff>
    </xdr:to>
    <xdr:cxnSp macro="">
      <xdr:nvCxnSpPr>
        <xdr:cNvPr id="232" name="直線コネクタ 231"/>
        <xdr:cNvCxnSpPr/>
      </xdr:nvCxnSpPr>
      <xdr:spPr>
        <a:xfrm>
          <a:off x="3797300" y="16671506"/>
          <a:ext cx="838200" cy="1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40856</xdr:rowOff>
    </xdr:from>
    <xdr:to>
      <xdr:col>19</xdr:col>
      <xdr:colOff>177800</xdr:colOff>
      <xdr:row>98</xdr:row>
      <xdr:rowOff>137579</xdr:rowOff>
    </xdr:to>
    <xdr:cxnSp macro="">
      <xdr:nvCxnSpPr>
        <xdr:cNvPr id="235" name="直線コネクタ 234"/>
        <xdr:cNvCxnSpPr/>
      </xdr:nvCxnSpPr>
      <xdr:spPr>
        <a:xfrm flipV="1">
          <a:off x="2908300" y="16671506"/>
          <a:ext cx="889000" cy="2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102566</xdr:rowOff>
    </xdr:from>
    <xdr:to>
      <xdr:col>15</xdr:col>
      <xdr:colOff>50800</xdr:colOff>
      <xdr:row>98</xdr:row>
      <xdr:rowOff>137579</xdr:rowOff>
    </xdr:to>
    <xdr:cxnSp macro="">
      <xdr:nvCxnSpPr>
        <xdr:cNvPr id="238" name="直線コネクタ 237"/>
        <xdr:cNvCxnSpPr/>
      </xdr:nvCxnSpPr>
      <xdr:spPr>
        <a:xfrm>
          <a:off x="2019300" y="16904666"/>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102566</xdr:rowOff>
    </xdr:from>
    <xdr:to>
      <xdr:col>10</xdr:col>
      <xdr:colOff>114300</xdr:colOff>
      <xdr:row>98</xdr:row>
      <xdr:rowOff>137122</xdr:rowOff>
    </xdr:to>
    <xdr:cxnSp macro="">
      <xdr:nvCxnSpPr>
        <xdr:cNvPr id="241" name="直線コネクタ 240"/>
        <xdr:cNvCxnSpPr/>
      </xdr:nvCxnSpPr>
      <xdr:spPr>
        <a:xfrm flipV="1">
          <a:off x="1130300" y="1690466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142036</xdr:rowOff>
    </xdr:from>
    <xdr:to>
      <xdr:col>24</xdr:col>
      <xdr:colOff>114300</xdr:colOff>
      <xdr:row>98</xdr:row>
      <xdr:rowOff>72186</xdr:rowOff>
    </xdr:to>
    <xdr:sp macro="" textlink="">
      <xdr:nvSpPr>
        <xdr:cNvPr id="251" name="楕円 250"/>
        <xdr:cNvSpPr/>
      </xdr:nvSpPr>
      <xdr:spPr>
        <a:xfrm>
          <a:off x="4584700" y="167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120463</xdr:rowOff>
    </xdr:from>
    <xdr:ext cx="534377" cy="259045"/>
    <xdr:sp macro="" textlink="">
      <xdr:nvSpPr>
        <xdr:cNvPr id="252" name="扶助費該当値テキスト"/>
        <xdr:cNvSpPr txBox="1"/>
      </xdr:nvSpPr>
      <xdr:spPr>
        <a:xfrm>
          <a:off x="4686300" y="167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161506</xdr:rowOff>
    </xdr:from>
    <xdr:to>
      <xdr:col>20</xdr:col>
      <xdr:colOff>38100</xdr:colOff>
      <xdr:row>97</xdr:row>
      <xdr:rowOff>91656</xdr:rowOff>
    </xdr:to>
    <xdr:sp macro="" textlink="">
      <xdr:nvSpPr>
        <xdr:cNvPr id="253" name="楕円 252"/>
        <xdr:cNvSpPr/>
      </xdr:nvSpPr>
      <xdr:spPr>
        <a:xfrm>
          <a:off x="3746500" y="166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82783</xdr:rowOff>
    </xdr:from>
    <xdr:ext cx="534377" cy="259045"/>
    <xdr:sp macro="" textlink="">
      <xdr:nvSpPr>
        <xdr:cNvPr id="254" name="テキスト ボックス 253"/>
        <xdr:cNvSpPr txBox="1"/>
      </xdr:nvSpPr>
      <xdr:spPr>
        <a:xfrm>
          <a:off x="3530111" y="167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86779</xdr:rowOff>
    </xdr:from>
    <xdr:to>
      <xdr:col>15</xdr:col>
      <xdr:colOff>101600</xdr:colOff>
      <xdr:row>99</xdr:row>
      <xdr:rowOff>16929</xdr:rowOff>
    </xdr:to>
    <xdr:sp macro="" textlink="">
      <xdr:nvSpPr>
        <xdr:cNvPr id="255" name="楕円 254"/>
        <xdr:cNvSpPr/>
      </xdr:nvSpPr>
      <xdr:spPr>
        <a:xfrm>
          <a:off x="2857500" y="168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8056</xdr:rowOff>
    </xdr:from>
    <xdr:ext cx="534377" cy="259045"/>
    <xdr:sp macro="" textlink="">
      <xdr:nvSpPr>
        <xdr:cNvPr id="256" name="テキスト ボックス 255"/>
        <xdr:cNvSpPr txBox="1"/>
      </xdr:nvSpPr>
      <xdr:spPr>
        <a:xfrm>
          <a:off x="2641111" y="169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51766</xdr:rowOff>
    </xdr:from>
    <xdr:to>
      <xdr:col>10</xdr:col>
      <xdr:colOff>165100</xdr:colOff>
      <xdr:row>98</xdr:row>
      <xdr:rowOff>153366</xdr:rowOff>
    </xdr:to>
    <xdr:sp macro="" textlink="">
      <xdr:nvSpPr>
        <xdr:cNvPr id="257" name="楕円 256"/>
        <xdr:cNvSpPr/>
      </xdr:nvSpPr>
      <xdr:spPr>
        <a:xfrm>
          <a:off x="1968500" y="168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144493</xdr:rowOff>
    </xdr:from>
    <xdr:ext cx="534377" cy="259045"/>
    <xdr:sp macro="" textlink="">
      <xdr:nvSpPr>
        <xdr:cNvPr id="258" name="テキスト ボックス 257"/>
        <xdr:cNvSpPr txBox="1"/>
      </xdr:nvSpPr>
      <xdr:spPr>
        <a:xfrm>
          <a:off x="1752111" y="169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86322</xdr:rowOff>
    </xdr:from>
    <xdr:to>
      <xdr:col>6</xdr:col>
      <xdr:colOff>38100</xdr:colOff>
      <xdr:row>99</xdr:row>
      <xdr:rowOff>16472</xdr:rowOff>
    </xdr:to>
    <xdr:sp macro="" textlink="">
      <xdr:nvSpPr>
        <xdr:cNvPr id="259" name="楕円 258"/>
        <xdr:cNvSpPr/>
      </xdr:nvSpPr>
      <xdr:spPr>
        <a:xfrm>
          <a:off x="1079500" y="168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7599</xdr:rowOff>
    </xdr:from>
    <xdr:ext cx="534377" cy="259045"/>
    <xdr:sp macro="" textlink="">
      <xdr:nvSpPr>
        <xdr:cNvPr id="260" name="テキスト ボックス 259"/>
        <xdr:cNvSpPr txBox="1"/>
      </xdr:nvSpPr>
      <xdr:spPr>
        <a:xfrm>
          <a:off x="863111" y="169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137063</xdr:rowOff>
    </xdr:from>
    <xdr:to>
      <xdr:col>55</xdr:col>
      <xdr:colOff>0</xdr:colOff>
      <xdr:row>35</xdr:row>
      <xdr:rowOff>2563</xdr:rowOff>
    </xdr:to>
    <xdr:cxnSp macro="">
      <xdr:nvCxnSpPr>
        <xdr:cNvPr id="289" name="直線コネクタ 288"/>
        <xdr:cNvCxnSpPr/>
      </xdr:nvCxnSpPr>
      <xdr:spPr>
        <a:xfrm flipV="1">
          <a:off x="9639300" y="5966363"/>
          <a:ext cx="8382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15265</xdr:rowOff>
    </xdr:from>
    <xdr:to>
      <xdr:col>50</xdr:col>
      <xdr:colOff>114300</xdr:colOff>
      <xdr:row>35</xdr:row>
      <xdr:rowOff>2563</xdr:rowOff>
    </xdr:to>
    <xdr:cxnSp macro="">
      <xdr:nvCxnSpPr>
        <xdr:cNvPr id="292" name="直線コネクタ 291"/>
        <xdr:cNvCxnSpPr/>
      </xdr:nvCxnSpPr>
      <xdr:spPr>
        <a:xfrm>
          <a:off x="8750300" y="5158765"/>
          <a:ext cx="889000" cy="84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15265</xdr:rowOff>
    </xdr:from>
    <xdr:to>
      <xdr:col>45</xdr:col>
      <xdr:colOff>177800</xdr:colOff>
      <xdr:row>35</xdr:row>
      <xdr:rowOff>31008</xdr:rowOff>
    </xdr:to>
    <xdr:cxnSp macro="">
      <xdr:nvCxnSpPr>
        <xdr:cNvPr id="295" name="直線コネクタ 294"/>
        <xdr:cNvCxnSpPr/>
      </xdr:nvCxnSpPr>
      <xdr:spPr>
        <a:xfrm flipV="1">
          <a:off x="7861300" y="5158765"/>
          <a:ext cx="889000" cy="8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20653</xdr:rowOff>
    </xdr:from>
    <xdr:to>
      <xdr:col>41</xdr:col>
      <xdr:colOff>50800</xdr:colOff>
      <xdr:row>35</xdr:row>
      <xdr:rowOff>31008</xdr:rowOff>
    </xdr:to>
    <xdr:cxnSp macro="">
      <xdr:nvCxnSpPr>
        <xdr:cNvPr id="298" name="直線コネクタ 297"/>
        <xdr:cNvCxnSpPr/>
      </xdr:nvCxnSpPr>
      <xdr:spPr>
        <a:xfrm>
          <a:off x="6972300" y="6021403"/>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81660</xdr:rowOff>
    </xdr:from>
    <xdr:ext cx="534377" cy="259045"/>
    <xdr:sp macro="" textlink="">
      <xdr:nvSpPr>
        <xdr:cNvPr id="300" name="テキスト ボックス 299"/>
        <xdr:cNvSpPr txBox="1"/>
      </xdr:nvSpPr>
      <xdr:spPr>
        <a:xfrm>
          <a:off x="7594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2" name="テキスト ボックス 301"/>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86263</xdr:rowOff>
    </xdr:from>
    <xdr:to>
      <xdr:col>55</xdr:col>
      <xdr:colOff>50800</xdr:colOff>
      <xdr:row>35</xdr:row>
      <xdr:rowOff>16413</xdr:rowOff>
    </xdr:to>
    <xdr:sp macro="" textlink="">
      <xdr:nvSpPr>
        <xdr:cNvPr id="308" name="楕円 307"/>
        <xdr:cNvSpPr/>
      </xdr:nvSpPr>
      <xdr:spPr>
        <a:xfrm>
          <a:off x="10426700" y="59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109140</xdr:rowOff>
    </xdr:from>
    <xdr:ext cx="599010" cy="259045"/>
    <xdr:sp macro="" textlink="">
      <xdr:nvSpPr>
        <xdr:cNvPr id="309" name="補助費等該当値テキスト"/>
        <xdr:cNvSpPr txBox="1"/>
      </xdr:nvSpPr>
      <xdr:spPr>
        <a:xfrm>
          <a:off x="10528300" y="576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123213</xdr:rowOff>
    </xdr:from>
    <xdr:to>
      <xdr:col>50</xdr:col>
      <xdr:colOff>165100</xdr:colOff>
      <xdr:row>35</xdr:row>
      <xdr:rowOff>53363</xdr:rowOff>
    </xdr:to>
    <xdr:sp macro="" textlink="">
      <xdr:nvSpPr>
        <xdr:cNvPr id="310" name="楕円 309"/>
        <xdr:cNvSpPr/>
      </xdr:nvSpPr>
      <xdr:spPr>
        <a:xfrm>
          <a:off x="9588500" y="59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69890</xdr:rowOff>
    </xdr:from>
    <xdr:ext cx="534377" cy="259045"/>
    <xdr:sp macro="" textlink="">
      <xdr:nvSpPr>
        <xdr:cNvPr id="311" name="テキスト ボックス 310"/>
        <xdr:cNvSpPr txBox="1"/>
      </xdr:nvSpPr>
      <xdr:spPr>
        <a:xfrm>
          <a:off x="9372111" y="572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135915</xdr:rowOff>
    </xdr:from>
    <xdr:to>
      <xdr:col>46</xdr:col>
      <xdr:colOff>38100</xdr:colOff>
      <xdr:row>30</xdr:row>
      <xdr:rowOff>66065</xdr:rowOff>
    </xdr:to>
    <xdr:sp macro="" textlink="">
      <xdr:nvSpPr>
        <xdr:cNvPr id="312" name="楕円 311"/>
        <xdr:cNvSpPr/>
      </xdr:nvSpPr>
      <xdr:spPr>
        <a:xfrm>
          <a:off x="8699500" y="51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82592</xdr:rowOff>
    </xdr:from>
    <xdr:ext cx="599010" cy="259045"/>
    <xdr:sp macro="" textlink="">
      <xdr:nvSpPr>
        <xdr:cNvPr id="313" name="テキスト ボックス 312"/>
        <xdr:cNvSpPr txBox="1"/>
      </xdr:nvSpPr>
      <xdr:spPr>
        <a:xfrm>
          <a:off x="8450795" y="488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151658</xdr:rowOff>
    </xdr:from>
    <xdr:to>
      <xdr:col>41</xdr:col>
      <xdr:colOff>101600</xdr:colOff>
      <xdr:row>35</xdr:row>
      <xdr:rowOff>81808</xdr:rowOff>
    </xdr:to>
    <xdr:sp macro="" textlink="">
      <xdr:nvSpPr>
        <xdr:cNvPr id="314" name="楕円 313"/>
        <xdr:cNvSpPr/>
      </xdr:nvSpPr>
      <xdr:spPr>
        <a:xfrm>
          <a:off x="7810500" y="59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98335</xdr:rowOff>
    </xdr:from>
    <xdr:ext cx="534377" cy="259045"/>
    <xdr:sp macro="" textlink="">
      <xdr:nvSpPr>
        <xdr:cNvPr id="315" name="テキスト ボックス 314"/>
        <xdr:cNvSpPr txBox="1"/>
      </xdr:nvSpPr>
      <xdr:spPr>
        <a:xfrm>
          <a:off x="7594111" y="575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141303</xdr:rowOff>
    </xdr:from>
    <xdr:to>
      <xdr:col>36</xdr:col>
      <xdr:colOff>165100</xdr:colOff>
      <xdr:row>35</xdr:row>
      <xdr:rowOff>71453</xdr:rowOff>
    </xdr:to>
    <xdr:sp macro="" textlink="">
      <xdr:nvSpPr>
        <xdr:cNvPr id="316" name="楕円 315"/>
        <xdr:cNvSpPr/>
      </xdr:nvSpPr>
      <xdr:spPr>
        <a:xfrm>
          <a:off x="6921500" y="59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87980</xdr:rowOff>
    </xdr:from>
    <xdr:ext cx="534377" cy="259045"/>
    <xdr:sp macro="" textlink="">
      <xdr:nvSpPr>
        <xdr:cNvPr id="317" name="テキスト ボックス 316"/>
        <xdr:cNvSpPr txBox="1"/>
      </xdr:nvSpPr>
      <xdr:spPr>
        <a:xfrm>
          <a:off x="6705111" y="57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144272</xdr:rowOff>
    </xdr:from>
    <xdr:to>
      <xdr:col>55</xdr:col>
      <xdr:colOff>0</xdr:colOff>
      <xdr:row>56</xdr:row>
      <xdr:rowOff>147031</xdr:rowOff>
    </xdr:to>
    <xdr:cxnSp macro="">
      <xdr:nvCxnSpPr>
        <xdr:cNvPr id="346" name="直線コネクタ 345"/>
        <xdr:cNvCxnSpPr/>
      </xdr:nvCxnSpPr>
      <xdr:spPr>
        <a:xfrm flipV="1">
          <a:off x="9639300" y="9574022"/>
          <a:ext cx="838200" cy="17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170980</xdr:rowOff>
    </xdr:from>
    <xdr:to>
      <xdr:col>50</xdr:col>
      <xdr:colOff>114300</xdr:colOff>
      <xdr:row>56</xdr:row>
      <xdr:rowOff>147031</xdr:rowOff>
    </xdr:to>
    <xdr:cxnSp macro="">
      <xdr:nvCxnSpPr>
        <xdr:cNvPr id="349" name="直線コネクタ 348"/>
        <xdr:cNvCxnSpPr/>
      </xdr:nvCxnSpPr>
      <xdr:spPr>
        <a:xfrm>
          <a:off x="8750300" y="9600730"/>
          <a:ext cx="889000" cy="1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50866</xdr:rowOff>
    </xdr:from>
    <xdr:to>
      <xdr:col>45</xdr:col>
      <xdr:colOff>177800</xdr:colOff>
      <xdr:row>55</xdr:row>
      <xdr:rowOff>170980</xdr:rowOff>
    </xdr:to>
    <xdr:cxnSp macro="">
      <xdr:nvCxnSpPr>
        <xdr:cNvPr id="352" name="直線コネクタ 351"/>
        <xdr:cNvCxnSpPr/>
      </xdr:nvCxnSpPr>
      <xdr:spPr>
        <a:xfrm>
          <a:off x="7861300" y="8966266"/>
          <a:ext cx="889000" cy="6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50866</xdr:rowOff>
    </xdr:from>
    <xdr:to>
      <xdr:col>41</xdr:col>
      <xdr:colOff>50800</xdr:colOff>
      <xdr:row>54</xdr:row>
      <xdr:rowOff>86573</xdr:rowOff>
    </xdr:to>
    <xdr:cxnSp macro="">
      <xdr:nvCxnSpPr>
        <xdr:cNvPr id="355" name="直線コネクタ 354"/>
        <xdr:cNvCxnSpPr/>
      </xdr:nvCxnSpPr>
      <xdr:spPr>
        <a:xfrm flipV="1">
          <a:off x="6972300" y="8966266"/>
          <a:ext cx="889000" cy="37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93472</xdr:rowOff>
    </xdr:from>
    <xdr:to>
      <xdr:col>55</xdr:col>
      <xdr:colOff>50800</xdr:colOff>
      <xdr:row>56</xdr:row>
      <xdr:rowOff>23622</xdr:rowOff>
    </xdr:to>
    <xdr:sp macro="" textlink="">
      <xdr:nvSpPr>
        <xdr:cNvPr id="365" name="楕円 364"/>
        <xdr:cNvSpPr/>
      </xdr:nvSpPr>
      <xdr:spPr>
        <a:xfrm>
          <a:off x="104267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116349</xdr:rowOff>
    </xdr:from>
    <xdr:ext cx="534377" cy="259045"/>
    <xdr:sp macro="" textlink="">
      <xdr:nvSpPr>
        <xdr:cNvPr id="366" name="普通建設事業費該当値テキスト"/>
        <xdr:cNvSpPr txBox="1"/>
      </xdr:nvSpPr>
      <xdr:spPr>
        <a:xfrm>
          <a:off x="10528300" y="9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96231</xdr:rowOff>
    </xdr:from>
    <xdr:to>
      <xdr:col>50</xdr:col>
      <xdr:colOff>165100</xdr:colOff>
      <xdr:row>57</xdr:row>
      <xdr:rowOff>26381</xdr:rowOff>
    </xdr:to>
    <xdr:sp macro="" textlink="">
      <xdr:nvSpPr>
        <xdr:cNvPr id="367" name="楕円 366"/>
        <xdr:cNvSpPr/>
      </xdr:nvSpPr>
      <xdr:spPr>
        <a:xfrm>
          <a:off x="9588500" y="96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17508</xdr:rowOff>
    </xdr:from>
    <xdr:ext cx="534377" cy="259045"/>
    <xdr:sp macro="" textlink="">
      <xdr:nvSpPr>
        <xdr:cNvPr id="368" name="テキスト ボックス 367"/>
        <xdr:cNvSpPr txBox="1"/>
      </xdr:nvSpPr>
      <xdr:spPr>
        <a:xfrm>
          <a:off x="9372111" y="97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120180</xdr:rowOff>
    </xdr:from>
    <xdr:to>
      <xdr:col>46</xdr:col>
      <xdr:colOff>38100</xdr:colOff>
      <xdr:row>56</xdr:row>
      <xdr:rowOff>50330</xdr:rowOff>
    </xdr:to>
    <xdr:sp macro="" textlink="">
      <xdr:nvSpPr>
        <xdr:cNvPr id="369" name="楕円 368"/>
        <xdr:cNvSpPr/>
      </xdr:nvSpPr>
      <xdr:spPr>
        <a:xfrm>
          <a:off x="8699500" y="95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41457</xdr:rowOff>
    </xdr:from>
    <xdr:ext cx="534377" cy="259045"/>
    <xdr:sp macro="" textlink="">
      <xdr:nvSpPr>
        <xdr:cNvPr id="370" name="テキスト ボックス 369"/>
        <xdr:cNvSpPr txBox="1"/>
      </xdr:nvSpPr>
      <xdr:spPr>
        <a:xfrm>
          <a:off x="8483111" y="96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66</xdr:rowOff>
    </xdr:from>
    <xdr:to>
      <xdr:col>41</xdr:col>
      <xdr:colOff>101600</xdr:colOff>
      <xdr:row>52</xdr:row>
      <xdr:rowOff>101666</xdr:rowOff>
    </xdr:to>
    <xdr:sp macro="" textlink="">
      <xdr:nvSpPr>
        <xdr:cNvPr id="371" name="楕円 370"/>
        <xdr:cNvSpPr/>
      </xdr:nvSpPr>
      <xdr:spPr>
        <a:xfrm>
          <a:off x="7810500" y="89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118193</xdr:rowOff>
    </xdr:from>
    <xdr:ext cx="599010" cy="259045"/>
    <xdr:sp macro="" textlink="">
      <xdr:nvSpPr>
        <xdr:cNvPr id="372" name="テキスト ボックス 371"/>
        <xdr:cNvSpPr txBox="1"/>
      </xdr:nvSpPr>
      <xdr:spPr>
        <a:xfrm>
          <a:off x="7561795" y="869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35773</xdr:rowOff>
    </xdr:from>
    <xdr:to>
      <xdr:col>36</xdr:col>
      <xdr:colOff>165100</xdr:colOff>
      <xdr:row>54</xdr:row>
      <xdr:rowOff>137373</xdr:rowOff>
    </xdr:to>
    <xdr:sp macro="" textlink="">
      <xdr:nvSpPr>
        <xdr:cNvPr id="373" name="楕円 372"/>
        <xdr:cNvSpPr/>
      </xdr:nvSpPr>
      <xdr:spPr>
        <a:xfrm>
          <a:off x="6921500" y="929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153900</xdr:rowOff>
    </xdr:from>
    <xdr:ext cx="599010" cy="259045"/>
    <xdr:sp macro="" textlink="">
      <xdr:nvSpPr>
        <xdr:cNvPr id="374" name="テキスト ボックス 373"/>
        <xdr:cNvSpPr txBox="1"/>
      </xdr:nvSpPr>
      <xdr:spPr>
        <a:xfrm>
          <a:off x="6672795" y="906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64055</xdr:rowOff>
    </xdr:from>
    <xdr:to>
      <xdr:col>55</xdr:col>
      <xdr:colOff>0</xdr:colOff>
      <xdr:row>79</xdr:row>
      <xdr:rowOff>66853</xdr:rowOff>
    </xdr:to>
    <xdr:cxnSp macro="">
      <xdr:nvCxnSpPr>
        <xdr:cNvPr id="405" name="直線コネクタ 404"/>
        <xdr:cNvCxnSpPr/>
      </xdr:nvCxnSpPr>
      <xdr:spPr>
        <a:xfrm>
          <a:off x="9639300" y="13608605"/>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154135</xdr:rowOff>
    </xdr:from>
    <xdr:to>
      <xdr:col>50</xdr:col>
      <xdr:colOff>114300</xdr:colOff>
      <xdr:row>79</xdr:row>
      <xdr:rowOff>64055</xdr:rowOff>
    </xdr:to>
    <xdr:cxnSp macro="">
      <xdr:nvCxnSpPr>
        <xdr:cNvPr id="408" name="直線コネクタ 407"/>
        <xdr:cNvCxnSpPr/>
      </xdr:nvCxnSpPr>
      <xdr:spPr>
        <a:xfrm>
          <a:off x="8750300" y="13527235"/>
          <a:ext cx="889000" cy="8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154135</xdr:rowOff>
    </xdr:from>
    <xdr:to>
      <xdr:col>45</xdr:col>
      <xdr:colOff>177800</xdr:colOff>
      <xdr:row>79</xdr:row>
      <xdr:rowOff>83105</xdr:rowOff>
    </xdr:to>
    <xdr:cxnSp macro="">
      <xdr:nvCxnSpPr>
        <xdr:cNvPr id="411" name="直線コネクタ 410"/>
        <xdr:cNvCxnSpPr/>
      </xdr:nvCxnSpPr>
      <xdr:spPr>
        <a:xfrm flipV="1">
          <a:off x="7861300" y="13527235"/>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83105</xdr:rowOff>
    </xdr:from>
    <xdr:to>
      <xdr:col>41</xdr:col>
      <xdr:colOff>50800</xdr:colOff>
      <xdr:row>79</xdr:row>
      <xdr:rowOff>98879</xdr:rowOff>
    </xdr:to>
    <xdr:cxnSp macro="">
      <xdr:nvCxnSpPr>
        <xdr:cNvPr id="414" name="直線コネクタ 413"/>
        <xdr:cNvCxnSpPr/>
      </xdr:nvCxnSpPr>
      <xdr:spPr>
        <a:xfrm flipV="1">
          <a:off x="6972300" y="1362765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16053</xdr:rowOff>
    </xdr:from>
    <xdr:to>
      <xdr:col>55</xdr:col>
      <xdr:colOff>50800</xdr:colOff>
      <xdr:row>79</xdr:row>
      <xdr:rowOff>117653</xdr:rowOff>
    </xdr:to>
    <xdr:sp macro="" textlink="">
      <xdr:nvSpPr>
        <xdr:cNvPr id="424" name="楕円 423"/>
        <xdr:cNvSpPr/>
      </xdr:nvSpPr>
      <xdr:spPr>
        <a:xfrm>
          <a:off x="10426700" y="135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102430</xdr:rowOff>
    </xdr:from>
    <xdr:ext cx="469744" cy="259045"/>
    <xdr:sp macro="" textlink="">
      <xdr:nvSpPr>
        <xdr:cNvPr id="425" name="普通建設事業費 （ うち新規整備　）該当値テキスト"/>
        <xdr:cNvSpPr txBox="1"/>
      </xdr:nvSpPr>
      <xdr:spPr>
        <a:xfrm>
          <a:off x="10528300" y="134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13255</xdr:rowOff>
    </xdr:from>
    <xdr:to>
      <xdr:col>50</xdr:col>
      <xdr:colOff>165100</xdr:colOff>
      <xdr:row>79</xdr:row>
      <xdr:rowOff>114855</xdr:rowOff>
    </xdr:to>
    <xdr:sp macro="" textlink="">
      <xdr:nvSpPr>
        <xdr:cNvPr id="426" name="楕円 425"/>
        <xdr:cNvSpPr/>
      </xdr:nvSpPr>
      <xdr:spPr>
        <a:xfrm>
          <a:off x="9588500" y="135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105982</xdr:rowOff>
    </xdr:from>
    <xdr:ext cx="469744" cy="259045"/>
    <xdr:sp macro="" textlink="">
      <xdr:nvSpPr>
        <xdr:cNvPr id="427" name="テキスト ボックス 426"/>
        <xdr:cNvSpPr txBox="1"/>
      </xdr:nvSpPr>
      <xdr:spPr>
        <a:xfrm>
          <a:off x="9404428" y="136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103335</xdr:rowOff>
    </xdr:from>
    <xdr:to>
      <xdr:col>46</xdr:col>
      <xdr:colOff>38100</xdr:colOff>
      <xdr:row>79</xdr:row>
      <xdr:rowOff>33485</xdr:rowOff>
    </xdr:to>
    <xdr:sp macro="" textlink="">
      <xdr:nvSpPr>
        <xdr:cNvPr id="428" name="楕円 427"/>
        <xdr:cNvSpPr/>
      </xdr:nvSpPr>
      <xdr:spPr>
        <a:xfrm>
          <a:off x="8699500" y="134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24612</xdr:rowOff>
    </xdr:from>
    <xdr:ext cx="534377" cy="259045"/>
    <xdr:sp macro="" textlink="">
      <xdr:nvSpPr>
        <xdr:cNvPr id="429" name="テキスト ボックス 428"/>
        <xdr:cNvSpPr txBox="1"/>
      </xdr:nvSpPr>
      <xdr:spPr>
        <a:xfrm>
          <a:off x="8483111" y="135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32305</xdr:rowOff>
    </xdr:from>
    <xdr:to>
      <xdr:col>41</xdr:col>
      <xdr:colOff>101600</xdr:colOff>
      <xdr:row>79</xdr:row>
      <xdr:rowOff>133905</xdr:rowOff>
    </xdr:to>
    <xdr:sp macro="" textlink="">
      <xdr:nvSpPr>
        <xdr:cNvPr id="430" name="楕円 429"/>
        <xdr:cNvSpPr/>
      </xdr:nvSpPr>
      <xdr:spPr>
        <a:xfrm>
          <a:off x="7810500" y="135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125032</xdr:rowOff>
    </xdr:from>
    <xdr:ext cx="469744" cy="259045"/>
    <xdr:sp macro="" textlink="">
      <xdr:nvSpPr>
        <xdr:cNvPr id="431" name="テキスト ボックス 430"/>
        <xdr:cNvSpPr txBox="1"/>
      </xdr:nvSpPr>
      <xdr:spPr>
        <a:xfrm>
          <a:off x="7626428" y="1366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139188</xdr:rowOff>
    </xdr:from>
    <xdr:to>
      <xdr:col>54</xdr:col>
      <xdr:colOff>189865</xdr:colOff>
      <xdr:row>99</xdr:row>
      <xdr:rowOff>5164</xdr:rowOff>
    </xdr:to>
    <xdr:cxnSp macro="">
      <xdr:nvCxnSpPr>
        <xdr:cNvPr id="459" name="直線コネクタ 458"/>
        <xdr:cNvCxnSpPr/>
      </xdr:nvCxnSpPr>
      <xdr:spPr>
        <a:xfrm flipV="1">
          <a:off x="10475595" y="15912588"/>
          <a:ext cx="1270" cy="106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8991</xdr:rowOff>
    </xdr:from>
    <xdr:ext cx="469744" cy="259045"/>
    <xdr:sp macro="" textlink="">
      <xdr:nvSpPr>
        <xdr:cNvPr id="460" name="普通建設事業費 （ うち更新整備　）最小値テキスト"/>
        <xdr:cNvSpPr txBox="1"/>
      </xdr:nvSpPr>
      <xdr:spPr>
        <a:xfrm>
          <a:off x="10528300" y="169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5164</xdr:rowOff>
    </xdr:from>
    <xdr:to>
      <xdr:col>55</xdr:col>
      <xdr:colOff>88900</xdr:colOff>
      <xdr:row>99</xdr:row>
      <xdr:rowOff>5164</xdr:rowOff>
    </xdr:to>
    <xdr:cxnSp macro="">
      <xdr:nvCxnSpPr>
        <xdr:cNvPr id="461" name="直線コネクタ 460"/>
        <xdr:cNvCxnSpPr/>
      </xdr:nvCxnSpPr>
      <xdr:spPr>
        <a:xfrm>
          <a:off x="10388600" y="169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85865</xdr:rowOff>
    </xdr:from>
    <xdr:ext cx="599010" cy="259045"/>
    <xdr:sp macro="" textlink="">
      <xdr:nvSpPr>
        <xdr:cNvPr id="462" name="普通建設事業費 （ うち更新整備　）最大値テキスト"/>
        <xdr:cNvSpPr txBox="1"/>
      </xdr:nvSpPr>
      <xdr:spPr>
        <a:xfrm>
          <a:off x="10528300" y="1568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139188</xdr:rowOff>
    </xdr:from>
    <xdr:to>
      <xdr:col>55</xdr:col>
      <xdr:colOff>88900</xdr:colOff>
      <xdr:row>92</xdr:row>
      <xdr:rowOff>139188</xdr:rowOff>
    </xdr:to>
    <xdr:cxnSp macro="">
      <xdr:nvCxnSpPr>
        <xdr:cNvPr id="463" name="直線コネクタ 462"/>
        <xdr:cNvCxnSpPr/>
      </xdr:nvCxnSpPr>
      <xdr:spPr>
        <a:xfrm>
          <a:off x="10388600" y="159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157781</xdr:rowOff>
    </xdr:from>
    <xdr:to>
      <xdr:col>55</xdr:col>
      <xdr:colOff>0</xdr:colOff>
      <xdr:row>97</xdr:row>
      <xdr:rowOff>28884</xdr:rowOff>
    </xdr:to>
    <xdr:cxnSp macro="">
      <xdr:nvCxnSpPr>
        <xdr:cNvPr id="464" name="直線コネクタ 463"/>
        <xdr:cNvCxnSpPr/>
      </xdr:nvCxnSpPr>
      <xdr:spPr>
        <a:xfrm flipV="1">
          <a:off x="9639300" y="16445531"/>
          <a:ext cx="838200" cy="2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99026</xdr:rowOff>
    </xdr:from>
    <xdr:ext cx="534377" cy="259045"/>
    <xdr:sp macro="" textlink="">
      <xdr:nvSpPr>
        <xdr:cNvPr id="465" name="普通建設事業費 （ うち更新整備　）平均値テキスト"/>
        <xdr:cNvSpPr txBox="1"/>
      </xdr:nvSpPr>
      <xdr:spPr>
        <a:xfrm>
          <a:off x="10528300" y="1655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120599</xdr:rowOff>
    </xdr:from>
    <xdr:to>
      <xdr:col>55</xdr:col>
      <xdr:colOff>50800</xdr:colOff>
      <xdr:row>97</xdr:row>
      <xdr:rowOff>50749</xdr:rowOff>
    </xdr:to>
    <xdr:sp macro="" textlink="">
      <xdr:nvSpPr>
        <xdr:cNvPr id="466" name="フローチャート: 判断 465"/>
        <xdr:cNvSpPr/>
      </xdr:nvSpPr>
      <xdr:spPr>
        <a:xfrm>
          <a:off x="10426700" y="165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35861</xdr:rowOff>
    </xdr:from>
    <xdr:to>
      <xdr:col>50</xdr:col>
      <xdr:colOff>114300</xdr:colOff>
      <xdr:row>97</xdr:row>
      <xdr:rowOff>28884</xdr:rowOff>
    </xdr:to>
    <xdr:cxnSp macro="">
      <xdr:nvCxnSpPr>
        <xdr:cNvPr id="467" name="直線コネクタ 466"/>
        <xdr:cNvCxnSpPr/>
      </xdr:nvCxnSpPr>
      <xdr:spPr>
        <a:xfrm>
          <a:off x="8750300" y="16495061"/>
          <a:ext cx="889000" cy="16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141816</xdr:rowOff>
    </xdr:from>
    <xdr:to>
      <xdr:col>50</xdr:col>
      <xdr:colOff>165100</xdr:colOff>
      <xdr:row>97</xdr:row>
      <xdr:rowOff>71966</xdr:rowOff>
    </xdr:to>
    <xdr:sp macro="" textlink="">
      <xdr:nvSpPr>
        <xdr:cNvPr id="468" name="フローチャート: 判断 467"/>
        <xdr:cNvSpPr/>
      </xdr:nvSpPr>
      <xdr:spPr>
        <a:xfrm>
          <a:off x="9588500" y="1660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88493</xdr:rowOff>
    </xdr:from>
    <xdr:ext cx="534377" cy="259045"/>
    <xdr:sp macro="" textlink="">
      <xdr:nvSpPr>
        <xdr:cNvPr id="469" name="テキスト ボックス 468"/>
        <xdr:cNvSpPr txBox="1"/>
      </xdr:nvSpPr>
      <xdr:spPr>
        <a:xfrm>
          <a:off x="9372111" y="163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75312</xdr:rowOff>
    </xdr:from>
    <xdr:to>
      <xdr:col>45</xdr:col>
      <xdr:colOff>177800</xdr:colOff>
      <xdr:row>96</xdr:row>
      <xdr:rowOff>35861</xdr:rowOff>
    </xdr:to>
    <xdr:cxnSp macro="">
      <xdr:nvCxnSpPr>
        <xdr:cNvPr id="470" name="直線コネクタ 469"/>
        <xdr:cNvCxnSpPr/>
      </xdr:nvCxnSpPr>
      <xdr:spPr>
        <a:xfrm>
          <a:off x="7861300" y="15505812"/>
          <a:ext cx="889000" cy="9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90979</xdr:rowOff>
    </xdr:from>
    <xdr:to>
      <xdr:col>46</xdr:col>
      <xdr:colOff>38100</xdr:colOff>
      <xdr:row>97</xdr:row>
      <xdr:rowOff>21129</xdr:rowOff>
    </xdr:to>
    <xdr:sp macro="" textlink="">
      <xdr:nvSpPr>
        <xdr:cNvPr id="471" name="フローチャート: 判断 470"/>
        <xdr:cNvSpPr/>
      </xdr:nvSpPr>
      <xdr:spPr>
        <a:xfrm>
          <a:off x="8699500" y="165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12256</xdr:rowOff>
    </xdr:from>
    <xdr:ext cx="534377" cy="259045"/>
    <xdr:sp macro="" textlink="">
      <xdr:nvSpPr>
        <xdr:cNvPr id="472" name="テキスト ボックス 471"/>
        <xdr:cNvSpPr txBox="1"/>
      </xdr:nvSpPr>
      <xdr:spPr>
        <a:xfrm>
          <a:off x="8483111" y="166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75312</xdr:rowOff>
    </xdr:from>
    <xdr:to>
      <xdr:col>41</xdr:col>
      <xdr:colOff>50800</xdr:colOff>
      <xdr:row>93</xdr:row>
      <xdr:rowOff>91683</xdr:rowOff>
    </xdr:to>
    <xdr:cxnSp macro="">
      <xdr:nvCxnSpPr>
        <xdr:cNvPr id="473" name="直線コネクタ 472"/>
        <xdr:cNvCxnSpPr/>
      </xdr:nvCxnSpPr>
      <xdr:spPr>
        <a:xfrm flipV="1">
          <a:off x="6972300" y="15505812"/>
          <a:ext cx="889000" cy="5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74" name="フローチャート: 判断 473"/>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75" name="テキスト ボックス 474"/>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148140</xdr:rowOff>
    </xdr:from>
    <xdr:to>
      <xdr:col>36</xdr:col>
      <xdr:colOff>165100</xdr:colOff>
      <xdr:row>97</xdr:row>
      <xdr:rowOff>78290</xdr:rowOff>
    </xdr:to>
    <xdr:sp macro="" textlink="">
      <xdr:nvSpPr>
        <xdr:cNvPr id="476" name="フローチャート: 判断 475"/>
        <xdr:cNvSpPr/>
      </xdr:nvSpPr>
      <xdr:spPr>
        <a:xfrm>
          <a:off x="6921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69417</xdr:rowOff>
    </xdr:from>
    <xdr:ext cx="534377" cy="259045"/>
    <xdr:sp macro="" textlink="">
      <xdr:nvSpPr>
        <xdr:cNvPr id="477" name="テキスト ボックス 476"/>
        <xdr:cNvSpPr txBox="1"/>
      </xdr:nvSpPr>
      <xdr:spPr>
        <a:xfrm>
          <a:off x="6705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106981</xdr:rowOff>
    </xdr:from>
    <xdr:to>
      <xdr:col>55</xdr:col>
      <xdr:colOff>50800</xdr:colOff>
      <xdr:row>96</xdr:row>
      <xdr:rowOff>37131</xdr:rowOff>
    </xdr:to>
    <xdr:sp macro="" textlink="">
      <xdr:nvSpPr>
        <xdr:cNvPr id="483" name="楕円 482"/>
        <xdr:cNvSpPr/>
      </xdr:nvSpPr>
      <xdr:spPr>
        <a:xfrm>
          <a:off x="10426700" y="163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129858</xdr:rowOff>
    </xdr:from>
    <xdr:ext cx="534377" cy="259045"/>
    <xdr:sp macro="" textlink="">
      <xdr:nvSpPr>
        <xdr:cNvPr id="484" name="普通建設事業費 （ うち更新整備　）該当値テキスト"/>
        <xdr:cNvSpPr txBox="1"/>
      </xdr:nvSpPr>
      <xdr:spPr>
        <a:xfrm>
          <a:off x="10528300" y="162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149534</xdr:rowOff>
    </xdr:from>
    <xdr:to>
      <xdr:col>50</xdr:col>
      <xdr:colOff>165100</xdr:colOff>
      <xdr:row>97</xdr:row>
      <xdr:rowOff>79684</xdr:rowOff>
    </xdr:to>
    <xdr:sp macro="" textlink="">
      <xdr:nvSpPr>
        <xdr:cNvPr id="485" name="楕円 484"/>
        <xdr:cNvSpPr/>
      </xdr:nvSpPr>
      <xdr:spPr>
        <a:xfrm>
          <a:off x="9588500" y="166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70811</xdr:rowOff>
    </xdr:from>
    <xdr:ext cx="534377" cy="259045"/>
    <xdr:sp macro="" textlink="">
      <xdr:nvSpPr>
        <xdr:cNvPr id="486" name="テキスト ボックス 485"/>
        <xdr:cNvSpPr txBox="1"/>
      </xdr:nvSpPr>
      <xdr:spPr>
        <a:xfrm>
          <a:off x="9372111" y="167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156511</xdr:rowOff>
    </xdr:from>
    <xdr:to>
      <xdr:col>46</xdr:col>
      <xdr:colOff>38100</xdr:colOff>
      <xdr:row>96</xdr:row>
      <xdr:rowOff>86661</xdr:rowOff>
    </xdr:to>
    <xdr:sp macro="" textlink="">
      <xdr:nvSpPr>
        <xdr:cNvPr id="487" name="楕円 486"/>
        <xdr:cNvSpPr/>
      </xdr:nvSpPr>
      <xdr:spPr>
        <a:xfrm>
          <a:off x="8699500" y="164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103188</xdr:rowOff>
    </xdr:from>
    <xdr:ext cx="534377" cy="259045"/>
    <xdr:sp macro="" textlink="">
      <xdr:nvSpPr>
        <xdr:cNvPr id="488" name="テキスト ボックス 487"/>
        <xdr:cNvSpPr txBox="1"/>
      </xdr:nvSpPr>
      <xdr:spPr>
        <a:xfrm>
          <a:off x="8483111" y="162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24512</xdr:rowOff>
    </xdr:from>
    <xdr:to>
      <xdr:col>41</xdr:col>
      <xdr:colOff>101600</xdr:colOff>
      <xdr:row>90</xdr:row>
      <xdr:rowOff>126112</xdr:rowOff>
    </xdr:to>
    <xdr:sp macro="" textlink="">
      <xdr:nvSpPr>
        <xdr:cNvPr id="489" name="楕円 488"/>
        <xdr:cNvSpPr/>
      </xdr:nvSpPr>
      <xdr:spPr>
        <a:xfrm>
          <a:off x="7810500" y="154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142639</xdr:rowOff>
    </xdr:from>
    <xdr:ext cx="599010" cy="259045"/>
    <xdr:sp macro="" textlink="">
      <xdr:nvSpPr>
        <xdr:cNvPr id="490" name="テキスト ボックス 489"/>
        <xdr:cNvSpPr txBox="1"/>
      </xdr:nvSpPr>
      <xdr:spPr>
        <a:xfrm>
          <a:off x="7561795" y="1523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40883</xdr:rowOff>
    </xdr:from>
    <xdr:to>
      <xdr:col>36</xdr:col>
      <xdr:colOff>165100</xdr:colOff>
      <xdr:row>93</xdr:row>
      <xdr:rowOff>142483</xdr:rowOff>
    </xdr:to>
    <xdr:sp macro="" textlink="">
      <xdr:nvSpPr>
        <xdr:cNvPr id="491" name="楕円 490"/>
        <xdr:cNvSpPr/>
      </xdr:nvSpPr>
      <xdr:spPr>
        <a:xfrm>
          <a:off x="6921500" y="159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159010</xdr:rowOff>
    </xdr:from>
    <xdr:ext cx="534377" cy="259045"/>
    <xdr:sp macro="" textlink="">
      <xdr:nvSpPr>
        <xdr:cNvPr id="492" name="テキスト ボックス 491"/>
        <xdr:cNvSpPr txBox="1"/>
      </xdr:nvSpPr>
      <xdr:spPr>
        <a:xfrm>
          <a:off x="6705111" y="157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110622</xdr:rowOff>
    </xdr:from>
    <xdr:to>
      <xdr:col>85</xdr:col>
      <xdr:colOff>127000</xdr:colOff>
      <xdr:row>38</xdr:row>
      <xdr:rowOff>122784</xdr:rowOff>
    </xdr:to>
    <xdr:cxnSp macro="">
      <xdr:nvCxnSpPr>
        <xdr:cNvPr id="519" name="直線コネクタ 518"/>
        <xdr:cNvCxnSpPr/>
      </xdr:nvCxnSpPr>
      <xdr:spPr>
        <a:xfrm flipV="1">
          <a:off x="15481300" y="6625722"/>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122784</xdr:rowOff>
    </xdr:from>
    <xdr:to>
      <xdr:col>81</xdr:col>
      <xdr:colOff>50800</xdr:colOff>
      <xdr:row>38</xdr:row>
      <xdr:rowOff>139700</xdr:rowOff>
    </xdr:to>
    <xdr:cxnSp macro="">
      <xdr:nvCxnSpPr>
        <xdr:cNvPr id="522" name="直線コネクタ 521"/>
        <xdr:cNvCxnSpPr/>
      </xdr:nvCxnSpPr>
      <xdr:spPr>
        <a:xfrm flipV="1">
          <a:off x="14592300" y="663788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128727</xdr:rowOff>
    </xdr:from>
    <xdr:to>
      <xdr:col>76</xdr:col>
      <xdr:colOff>114300</xdr:colOff>
      <xdr:row>38</xdr:row>
      <xdr:rowOff>139700</xdr:rowOff>
    </xdr:to>
    <xdr:cxnSp macro="">
      <xdr:nvCxnSpPr>
        <xdr:cNvPr id="525" name="直線コネクタ 524"/>
        <xdr:cNvCxnSpPr/>
      </xdr:nvCxnSpPr>
      <xdr:spPr>
        <a:xfrm>
          <a:off x="13703300" y="66438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80401</xdr:rowOff>
    </xdr:from>
    <xdr:to>
      <xdr:col>71</xdr:col>
      <xdr:colOff>177800</xdr:colOff>
      <xdr:row>38</xdr:row>
      <xdr:rowOff>128727</xdr:rowOff>
    </xdr:to>
    <xdr:cxnSp macro="">
      <xdr:nvCxnSpPr>
        <xdr:cNvPr id="528" name="直線コネクタ 527"/>
        <xdr:cNvCxnSpPr/>
      </xdr:nvCxnSpPr>
      <xdr:spPr>
        <a:xfrm>
          <a:off x="12814300" y="659550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0" name="テキスト ボックス 529"/>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2" name="テキスト ボックス 531"/>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59822</xdr:rowOff>
    </xdr:from>
    <xdr:to>
      <xdr:col>85</xdr:col>
      <xdr:colOff>177800</xdr:colOff>
      <xdr:row>38</xdr:row>
      <xdr:rowOff>161422</xdr:rowOff>
    </xdr:to>
    <xdr:sp macro="" textlink="">
      <xdr:nvSpPr>
        <xdr:cNvPr id="538" name="楕円 537"/>
        <xdr:cNvSpPr/>
      </xdr:nvSpPr>
      <xdr:spPr>
        <a:xfrm>
          <a:off x="16268700" y="65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146199</xdr:rowOff>
    </xdr:from>
    <xdr:ext cx="378565" cy="259045"/>
    <xdr:sp macro="" textlink="">
      <xdr:nvSpPr>
        <xdr:cNvPr id="539" name="災害復旧事業費該当値テキスト"/>
        <xdr:cNvSpPr txBox="1"/>
      </xdr:nvSpPr>
      <xdr:spPr>
        <a:xfrm>
          <a:off x="16370300" y="648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71984</xdr:rowOff>
    </xdr:from>
    <xdr:to>
      <xdr:col>81</xdr:col>
      <xdr:colOff>101600</xdr:colOff>
      <xdr:row>39</xdr:row>
      <xdr:rowOff>2134</xdr:rowOff>
    </xdr:to>
    <xdr:sp macro="" textlink="">
      <xdr:nvSpPr>
        <xdr:cNvPr id="540" name="楕円 539"/>
        <xdr:cNvSpPr/>
      </xdr:nvSpPr>
      <xdr:spPr>
        <a:xfrm>
          <a:off x="15430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164711</xdr:rowOff>
    </xdr:from>
    <xdr:ext cx="378565" cy="259045"/>
    <xdr:sp macro="" textlink="">
      <xdr:nvSpPr>
        <xdr:cNvPr id="541" name="テキスト ボックス 540"/>
        <xdr:cNvSpPr txBox="1"/>
      </xdr:nvSpPr>
      <xdr:spPr>
        <a:xfrm>
          <a:off x="15292017" y="667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77927</xdr:rowOff>
    </xdr:from>
    <xdr:to>
      <xdr:col>72</xdr:col>
      <xdr:colOff>38100</xdr:colOff>
      <xdr:row>39</xdr:row>
      <xdr:rowOff>8077</xdr:rowOff>
    </xdr:to>
    <xdr:sp macro="" textlink="">
      <xdr:nvSpPr>
        <xdr:cNvPr id="544" name="楕円 543"/>
        <xdr:cNvSpPr/>
      </xdr:nvSpPr>
      <xdr:spPr>
        <a:xfrm>
          <a:off x="13652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170654</xdr:rowOff>
    </xdr:from>
    <xdr:ext cx="378565" cy="259045"/>
    <xdr:sp macro="" textlink="">
      <xdr:nvSpPr>
        <xdr:cNvPr id="545" name="テキスト ボックス 544"/>
        <xdr:cNvSpPr txBox="1"/>
      </xdr:nvSpPr>
      <xdr:spPr>
        <a:xfrm>
          <a:off x="13514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29601</xdr:rowOff>
    </xdr:from>
    <xdr:to>
      <xdr:col>67</xdr:col>
      <xdr:colOff>101600</xdr:colOff>
      <xdr:row>38</xdr:row>
      <xdr:rowOff>131201</xdr:rowOff>
    </xdr:to>
    <xdr:sp macro="" textlink="">
      <xdr:nvSpPr>
        <xdr:cNvPr id="546" name="楕円 545"/>
        <xdr:cNvSpPr/>
      </xdr:nvSpPr>
      <xdr:spPr>
        <a:xfrm>
          <a:off x="12763500" y="65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122328</xdr:rowOff>
    </xdr:from>
    <xdr:ext cx="469744" cy="259045"/>
    <xdr:sp macro="" textlink="">
      <xdr:nvSpPr>
        <xdr:cNvPr id="547" name="テキスト ボックス 546"/>
        <xdr:cNvSpPr txBox="1"/>
      </xdr:nvSpPr>
      <xdr:spPr>
        <a:xfrm>
          <a:off x="12579428" y="663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12802</xdr:rowOff>
    </xdr:from>
    <xdr:to>
      <xdr:col>85</xdr:col>
      <xdr:colOff>127000</xdr:colOff>
      <xdr:row>74</xdr:row>
      <xdr:rowOff>98844</xdr:rowOff>
    </xdr:to>
    <xdr:cxnSp macro="">
      <xdr:nvCxnSpPr>
        <xdr:cNvPr id="625" name="直線コネクタ 624"/>
        <xdr:cNvCxnSpPr/>
      </xdr:nvCxnSpPr>
      <xdr:spPr>
        <a:xfrm>
          <a:off x="15481300" y="12357202"/>
          <a:ext cx="838200" cy="42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6"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12802</xdr:rowOff>
    </xdr:from>
    <xdr:to>
      <xdr:col>81</xdr:col>
      <xdr:colOff>50800</xdr:colOff>
      <xdr:row>75</xdr:row>
      <xdr:rowOff>68008</xdr:rowOff>
    </xdr:to>
    <xdr:cxnSp macro="">
      <xdr:nvCxnSpPr>
        <xdr:cNvPr id="628" name="直線コネクタ 627"/>
        <xdr:cNvCxnSpPr/>
      </xdr:nvCxnSpPr>
      <xdr:spPr>
        <a:xfrm flipV="1">
          <a:off x="14592300" y="12357202"/>
          <a:ext cx="889000" cy="56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0" name="テキスト ボックス 629"/>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61379</xdr:rowOff>
    </xdr:from>
    <xdr:to>
      <xdr:col>76</xdr:col>
      <xdr:colOff>114300</xdr:colOff>
      <xdr:row>75</xdr:row>
      <xdr:rowOff>68008</xdr:rowOff>
    </xdr:to>
    <xdr:cxnSp macro="">
      <xdr:nvCxnSpPr>
        <xdr:cNvPr id="631" name="直線コネクタ 630"/>
        <xdr:cNvCxnSpPr/>
      </xdr:nvCxnSpPr>
      <xdr:spPr>
        <a:xfrm>
          <a:off x="13703300" y="12405779"/>
          <a:ext cx="889000" cy="5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3" name="テキスト ボックス 632"/>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61379</xdr:rowOff>
    </xdr:from>
    <xdr:to>
      <xdr:col>71</xdr:col>
      <xdr:colOff>177800</xdr:colOff>
      <xdr:row>75</xdr:row>
      <xdr:rowOff>49861</xdr:rowOff>
    </xdr:to>
    <xdr:cxnSp macro="">
      <xdr:nvCxnSpPr>
        <xdr:cNvPr id="634" name="直線コネクタ 633"/>
        <xdr:cNvCxnSpPr/>
      </xdr:nvCxnSpPr>
      <xdr:spPr>
        <a:xfrm flipV="1">
          <a:off x="12814300" y="12405779"/>
          <a:ext cx="889000" cy="5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5" name="フローチャート: 判断 634"/>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6" name="テキスト ボックス 635"/>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7" name="フローチャート: 判断 636"/>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38" name="テキスト ボックス 637"/>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48044</xdr:rowOff>
    </xdr:from>
    <xdr:to>
      <xdr:col>85</xdr:col>
      <xdr:colOff>177800</xdr:colOff>
      <xdr:row>74</xdr:row>
      <xdr:rowOff>149644</xdr:rowOff>
    </xdr:to>
    <xdr:sp macro="" textlink="">
      <xdr:nvSpPr>
        <xdr:cNvPr id="644" name="楕円 643"/>
        <xdr:cNvSpPr/>
      </xdr:nvSpPr>
      <xdr:spPr>
        <a:xfrm>
          <a:off x="16268700" y="127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70921</xdr:rowOff>
    </xdr:from>
    <xdr:ext cx="534377" cy="259045"/>
    <xdr:sp macro="" textlink="">
      <xdr:nvSpPr>
        <xdr:cNvPr id="645" name="公債費該当値テキスト"/>
        <xdr:cNvSpPr txBox="1"/>
      </xdr:nvSpPr>
      <xdr:spPr>
        <a:xfrm>
          <a:off x="16370300" y="12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133452</xdr:rowOff>
    </xdr:from>
    <xdr:to>
      <xdr:col>81</xdr:col>
      <xdr:colOff>101600</xdr:colOff>
      <xdr:row>72</xdr:row>
      <xdr:rowOff>63602</xdr:rowOff>
    </xdr:to>
    <xdr:sp macro="" textlink="">
      <xdr:nvSpPr>
        <xdr:cNvPr id="646" name="楕円 645"/>
        <xdr:cNvSpPr/>
      </xdr:nvSpPr>
      <xdr:spPr>
        <a:xfrm>
          <a:off x="15430500" y="123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80129</xdr:rowOff>
    </xdr:from>
    <xdr:ext cx="534377" cy="259045"/>
    <xdr:sp macro="" textlink="">
      <xdr:nvSpPr>
        <xdr:cNvPr id="647" name="テキスト ボックス 646"/>
        <xdr:cNvSpPr txBox="1"/>
      </xdr:nvSpPr>
      <xdr:spPr>
        <a:xfrm>
          <a:off x="15214111" y="120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17208</xdr:rowOff>
    </xdr:from>
    <xdr:to>
      <xdr:col>76</xdr:col>
      <xdr:colOff>165100</xdr:colOff>
      <xdr:row>75</xdr:row>
      <xdr:rowOff>118808</xdr:rowOff>
    </xdr:to>
    <xdr:sp macro="" textlink="">
      <xdr:nvSpPr>
        <xdr:cNvPr id="648" name="楕円 647"/>
        <xdr:cNvSpPr/>
      </xdr:nvSpPr>
      <xdr:spPr>
        <a:xfrm>
          <a:off x="14541500" y="128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109935</xdr:rowOff>
    </xdr:from>
    <xdr:ext cx="534377" cy="259045"/>
    <xdr:sp macro="" textlink="">
      <xdr:nvSpPr>
        <xdr:cNvPr id="649" name="テキスト ボックス 648"/>
        <xdr:cNvSpPr txBox="1"/>
      </xdr:nvSpPr>
      <xdr:spPr>
        <a:xfrm>
          <a:off x="14325111" y="129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10579</xdr:rowOff>
    </xdr:from>
    <xdr:to>
      <xdr:col>72</xdr:col>
      <xdr:colOff>38100</xdr:colOff>
      <xdr:row>72</xdr:row>
      <xdr:rowOff>112179</xdr:rowOff>
    </xdr:to>
    <xdr:sp macro="" textlink="">
      <xdr:nvSpPr>
        <xdr:cNvPr id="650" name="楕円 649"/>
        <xdr:cNvSpPr/>
      </xdr:nvSpPr>
      <xdr:spPr>
        <a:xfrm>
          <a:off x="13652500" y="123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128706</xdr:rowOff>
    </xdr:from>
    <xdr:ext cx="534377" cy="259045"/>
    <xdr:sp macro="" textlink="">
      <xdr:nvSpPr>
        <xdr:cNvPr id="651" name="テキスト ボックス 650"/>
        <xdr:cNvSpPr txBox="1"/>
      </xdr:nvSpPr>
      <xdr:spPr>
        <a:xfrm>
          <a:off x="13436111" y="121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170511</xdr:rowOff>
    </xdr:from>
    <xdr:to>
      <xdr:col>67</xdr:col>
      <xdr:colOff>101600</xdr:colOff>
      <xdr:row>75</xdr:row>
      <xdr:rowOff>100661</xdr:rowOff>
    </xdr:to>
    <xdr:sp macro="" textlink="">
      <xdr:nvSpPr>
        <xdr:cNvPr id="652" name="楕円 651"/>
        <xdr:cNvSpPr/>
      </xdr:nvSpPr>
      <xdr:spPr>
        <a:xfrm>
          <a:off x="12763500" y="12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117188</xdr:rowOff>
    </xdr:from>
    <xdr:ext cx="534377" cy="259045"/>
    <xdr:sp macro="" textlink="">
      <xdr:nvSpPr>
        <xdr:cNvPr id="653" name="テキスト ボックス 652"/>
        <xdr:cNvSpPr txBox="1"/>
      </xdr:nvSpPr>
      <xdr:spPr>
        <a:xfrm>
          <a:off x="12547111" y="12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115875</xdr:rowOff>
    </xdr:from>
    <xdr:to>
      <xdr:col>85</xdr:col>
      <xdr:colOff>127000</xdr:colOff>
      <xdr:row>98</xdr:row>
      <xdr:rowOff>65608</xdr:rowOff>
    </xdr:to>
    <xdr:cxnSp macro="">
      <xdr:nvCxnSpPr>
        <xdr:cNvPr id="682" name="直線コネクタ 681"/>
        <xdr:cNvCxnSpPr/>
      </xdr:nvCxnSpPr>
      <xdr:spPr>
        <a:xfrm flipV="1">
          <a:off x="15481300" y="16403625"/>
          <a:ext cx="838200" cy="4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65608</xdr:rowOff>
    </xdr:from>
    <xdr:to>
      <xdr:col>81</xdr:col>
      <xdr:colOff>50800</xdr:colOff>
      <xdr:row>98</xdr:row>
      <xdr:rowOff>146532</xdr:rowOff>
    </xdr:to>
    <xdr:cxnSp macro="">
      <xdr:nvCxnSpPr>
        <xdr:cNvPr id="685" name="直線コネクタ 684"/>
        <xdr:cNvCxnSpPr/>
      </xdr:nvCxnSpPr>
      <xdr:spPr>
        <a:xfrm flipV="1">
          <a:off x="14592300" y="16867708"/>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7" name="テキスト ボックス 686"/>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146532</xdr:rowOff>
    </xdr:from>
    <xdr:to>
      <xdr:col>76</xdr:col>
      <xdr:colOff>114300</xdr:colOff>
      <xdr:row>99</xdr:row>
      <xdr:rowOff>164</xdr:rowOff>
    </xdr:to>
    <xdr:cxnSp macro="">
      <xdr:nvCxnSpPr>
        <xdr:cNvPr id="688" name="直線コネクタ 687"/>
        <xdr:cNvCxnSpPr/>
      </xdr:nvCxnSpPr>
      <xdr:spPr>
        <a:xfrm flipV="1">
          <a:off x="13703300" y="16948632"/>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0" name="テキスト ボックス 689"/>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36513</xdr:rowOff>
    </xdr:from>
    <xdr:to>
      <xdr:col>71</xdr:col>
      <xdr:colOff>177800</xdr:colOff>
      <xdr:row>99</xdr:row>
      <xdr:rowOff>164</xdr:rowOff>
    </xdr:to>
    <xdr:cxnSp macro="">
      <xdr:nvCxnSpPr>
        <xdr:cNvPr id="691" name="直線コネクタ 690"/>
        <xdr:cNvCxnSpPr/>
      </xdr:nvCxnSpPr>
      <xdr:spPr>
        <a:xfrm>
          <a:off x="12814300" y="16667163"/>
          <a:ext cx="889000" cy="3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2" name="フローチャート: 判断 691"/>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3" name="テキスト ボックス 692"/>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4" name="フローチャート: 判断 693"/>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5" name="テキスト ボックス 694"/>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65075</xdr:rowOff>
    </xdr:from>
    <xdr:to>
      <xdr:col>85</xdr:col>
      <xdr:colOff>177800</xdr:colOff>
      <xdr:row>95</xdr:row>
      <xdr:rowOff>166675</xdr:rowOff>
    </xdr:to>
    <xdr:sp macro="" textlink="">
      <xdr:nvSpPr>
        <xdr:cNvPr id="701" name="楕円 700"/>
        <xdr:cNvSpPr/>
      </xdr:nvSpPr>
      <xdr:spPr>
        <a:xfrm>
          <a:off x="16268700" y="163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87952</xdr:rowOff>
    </xdr:from>
    <xdr:ext cx="534377" cy="259045"/>
    <xdr:sp macro="" textlink="">
      <xdr:nvSpPr>
        <xdr:cNvPr id="702" name="積立金該当値テキスト"/>
        <xdr:cNvSpPr txBox="1"/>
      </xdr:nvSpPr>
      <xdr:spPr>
        <a:xfrm>
          <a:off x="16370300" y="162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14808</xdr:rowOff>
    </xdr:from>
    <xdr:to>
      <xdr:col>81</xdr:col>
      <xdr:colOff>101600</xdr:colOff>
      <xdr:row>98</xdr:row>
      <xdr:rowOff>116408</xdr:rowOff>
    </xdr:to>
    <xdr:sp macro="" textlink="">
      <xdr:nvSpPr>
        <xdr:cNvPr id="703" name="楕円 702"/>
        <xdr:cNvSpPr/>
      </xdr:nvSpPr>
      <xdr:spPr>
        <a:xfrm>
          <a:off x="15430500" y="16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107535</xdr:rowOff>
    </xdr:from>
    <xdr:ext cx="534377" cy="259045"/>
    <xdr:sp macro="" textlink="">
      <xdr:nvSpPr>
        <xdr:cNvPr id="704" name="テキスト ボックス 703"/>
        <xdr:cNvSpPr txBox="1"/>
      </xdr:nvSpPr>
      <xdr:spPr>
        <a:xfrm>
          <a:off x="15214111" y="169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95732</xdr:rowOff>
    </xdr:from>
    <xdr:to>
      <xdr:col>76</xdr:col>
      <xdr:colOff>165100</xdr:colOff>
      <xdr:row>99</xdr:row>
      <xdr:rowOff>25882</xdr:rowOff>
    </xdr:to>
    <xdr:sp macro="" textlink="">
      <xdr:nvSpPr>
        <xdr:cNvPr id="705" name="楕円 704"/>
        <xdr:cNvSpPr/>
      </xdr:nvSpPr>
      <xdr:spPr>
        <a:xfrm>
          <a:off x="14541500" y="168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17009</xdr:rowOff>
    </xdr:from>
    <xdr:ext cx="469744" cy="259045"/>
    <xdr:sp macro="" textlink="">
      <xdr:nvSpPr>
        <xdr:cNvPr id="706" name="テキスト ボックス 705"/>
        <xdr:cNvSpPr txBox="1"/>
      </xdr:nvSpPr>
      <xdr:spPr>
        <a:xfrm>
          <a:off x="14357428" y="169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120814</xdr:rowOff>
    </xdr:from>
    <xdr:to>
      <xdr:col>72</xdr:col>
      <xdr:colOff>38100</xdr:colOff>
      <xdr:row>99</xdr:row>
      <xdr:rowOff>50964</xdr:rowOff>
    </xdr:to>
    <xdr:sp macro="" textlink="">
      <xdr:nvSpPr>
        <xdr:cNvPr id="707" name="楕円 706"/>
        <xdr:cNvSpPr/>
      </xdr:nvSpPr>
      <xdr:spPr>
        <a:xfrm>
          <a:off x="13652500" y="16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42091</xdr:rowOff>
    </xdr:from>
    <xdr:ext cx="469744" cy="259045"/>
    <xdr:sp macro="" textlink="">
      <xdr:nvSpPr>
        <xdr:cNvPr id="708" name="テキスト ボックス 707"/>
        <xdr:cNvSpPr txBox="1"/>
      </xdr:nvSpPr>
      <xdr:spPr>
        <a:xfrm>
          <a:off x="13468428" y="170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157163</xdr:rowOff>
    </xdr:from>
    <xdr:to>
      <xdr:col>67</xdr:col>
      <xdr:colOff>101600</xdr:colOff>
      <xdr:row>97</xdr:row>
      <xdr:rowOff>87313</xdr:rowOff>
    </xdr:to>
    <xdr:sp macro="" textlink="">
      <xdr:nvSpPr>
        <xdr:cNvPr id="709" name="楕円 708"/>
        <xdr:cNvSpPr/>
      </xdr:nvSpPr>
      <xdr:spPr>
        <a:xfrm>
          <a:off x="12763500" y="166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103840</xdr:rowOff>
    </xdr:from>
    <xdr:ext cx="534377" cy="259045"/>
    <xdr:sp macro="" textlink="">
      <xdr:nvSpPr>
        <xdr:cNvPr id="710" name="テキスト ボックス 709"/>
        <xdr:cNvSpPr txBox="1"/>
      </xdr:nvSpPr>
      <xdr:spPr>
        <a:xfrm>
          <a:off x="12547111" y="163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155245</xdr:rowOff>
    </xdr:from>
    <xdr:to>
      <xdr:col>116</xdr:col>
      <xdr:colOff>63500</xdr:colOff>
      <xdr:row>36</xdr:row>
      <xdr:rowOff>50154</xdr:rowOff>
    </xdr:to>
    <xdr:cxnSp macro="">
      <xdr:nvCxnSpPr>
        <xdr:cNvPr id="741" name="直線コネクタ 740"/>
        <xdr:cNvCxnSpPr/>
      </xdr:nvCxnSpPr>
      <xdr:spPr>
        <a:xfrm flipV="1">
          <a:off x="21323300" y="5984545"/>
          <a:ext cx="838200" cy="2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50154</xdr:rowOff>
    </xdr:from>
    <xdr:to>
      <xdr:col>111</xdr:col>
      <xdr:colOff>177800</xdr:colOff>
      <xdr:row>36</xdr:row>
      <xdr:rowOff>79937</xdr:rowOff>
    </xdr:to>
    <xdr:cxnSp macro="">
      <xdr:nvCxnSpPr>
        <xdr:cNvPr id="744" name="直線コネクタ 743"/>
        <xdr:cNvCxnSpPr/>
      </xdr:nvCxnSpPr>
      <xdr:spPr>
        <a:xfrm flipV="1">
          <a:off x="20434300" y="6222354"/>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67495</xdr:rowOff>
    </xdr:from>
    <xdr:to>
      <xdr:col>107</xdr:col>
      <xdr:colOff>50800</xdr:colOff>
      <xdr:row>36</xdr:row>
      <xdr:rowOff>79937</xdr:rowOff>
    </xdr:to>
    <xdr:cxnSp macro="">
      <xdr:nvCxnSpPr>
        <xdr:cNvPr id="747" name="直線コネクタ 746"/>
        <xdr:cNvCxnSpPr/>
      </xdr:nvCxnSpPr>
      <xdr:spPr>
        <a:xfrm>
          <a:off x="19545300" y="6239695"/>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49" name="テキスト ボックス 748"/>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67495</xdr:rowOff>
    </xdr:from>
    <xdr:to>
      <xdr:col>102</xdr:col>
      <xdr:colOff>114300</xdr:colOff>
      <xdr:row>36</xdr:row>
      <xdr:rowOff>105606</xdr:rowOff>
    </xdr:to>
    <xdr:cxnSp macro="">
      <xdr:nvCxnSpPr>
        <xdr:cNvPr id="750" name="直線コネクタ 749"/>
        <xdr:cNvCxnSpPr/>
      </xdr:nvCxnSpPr>
      <xdr:spPr>
        <a:xfrm flipV="1">
          <a:off x="18656300" y="6239695"/>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1" name="フローチャート: 判断 750"/>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2" name="テキスト ボックス 751"/>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3" name="フローチャート: 判断 752"/>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4" name="テキスト ボックス 753"/>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104445</xdr:rowOff>
    </xdr:from>
    <xdr:to>
      <xdr:col>116</xdr:col>
      <xdr:colOff>114300</xdr:colOff>
      <xdr:row>35</xdr:row>
      <xdr:rowOff>34595</xdr:rowOff>
    </xdr:to>
    <xdr:sp macro="" textlink="">
      <xdr:nvSpPr>
        <xdr:cNvPr id="760" name="楕円 759"/>
        <xdr:cNvSpPr/>
      </xdr:nvSpPr>
      <xdr:spPr>
        <a:xfrm>
          <a:off x="22110700" y="5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127322</xdr:rowOff>
    </xdr:from>
    <xdr:ext cx="534377" cy="259045"/>
    <xdr:sp macro="" textlink="">
      <xdr:nvSpPr>
        <xdr:cNvPr id="761" name="投資及び出資金該当値テキスト"/>
        <xdr:cNvSpPr txBox="1"/>
      </xdr:nvSpPr>
      <xdr:spPr>
        <a:xfrm>
          <a:off x="22212300" y="57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170804</xdr:rowOff>
    </xdr:from>
    <xdr:to>
      <xdr:col>112</xdr:col>
      <xdr:colOff>38100</xdr:colOff>
      <xdr:row>36</xdr:row>
      <xdr:rowOff>100954</xdr:rowOff>
    </xdr:to>
    <xdr:sp macro="" textlink="">
      <xdr:nvSpPr>
        <xdr:cNvPr id="762" name="楕円 761"/>
        <xdr:cNvSpPr/>
      </xdr:nvSpPr>
      <xdr:spPr>
        <a:xfrm>
          <a:off x="21272500" y="61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117481</xdr:rowOff>
    </xdr:from>
    <xdr:ext cx="534377" cy="259045"/>
    <xdr:sp macro="" textlink="">
      <xdr:nvSpPr>
        <xdr:cNvPr id="763" name="テキスト ボックス 762"/>
        <xdr:cNvSpPr txBox="1"/>
      </xdr:nvSpPr>
      <xdr:spPr>
        <a:xfrm>
          <a:off x="21056111" y="594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29137</xdr:rowOff>
    </xdr:from>
    <xdr:to>
      <xdr:col>107</xdr:col>
      <xdr:colOff>101600</xdr:colOff>
      <xdr:row>36</xdr:row>
      <xdr:rowOff>130737</xdr:rowOff>
    </xdr:to>
    <xdr:sp macro="" textlink="">
      <xdr:nvSpPr>
        <xdr:cNvPr id="764" name="楕円 763"/>
        <xdr:cNvSpPr/>
      </xdr:nvSpPr>
      <xdr:spPr>
        <a:xfrm>
          <a:off x="20383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147264</xdr:rowOff>
    </xdr:from>
    <xdr:ext cx="534377" cy="259045"/>
    <xdr:sp macro="" textlink="">
      <xdr:nvSpPr>
        <xdr:cNvPr id="765" name="テキスト ボックス 764"/>
        <xdr:cNvSpPr txBox="1"/>
      </xdr:nvSpPr>
      <xdr:spPr>
        <a:xfrm>
          <a:off x="20167111" y="59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16695</xdr:rowOff>
    </xdr:from>
    <xdr:to>
      <xdr:col>102</xdr:col>
      <xdr:colOff>165100</xdr:colOff>
      <xdr:row>36</xdr:row>
      <xdr:rowOff>118295</xdr:rowOff>
    </xdr:to>
    <xdr:sp macro="" textlink="">
      <xdr:nvSpPr>
        <xdr:cNvPr id="766" name="楕円 765"/>
        <xdr:cNvSpPr/>
      </xdr:nvSpPr>
      <xdr:spPr>
        <a:xfrm>
          <a:off x="19494500" y="61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134822</xdr:rowOff>
    </xdr:from>
    <xdr:ext cx="534377" cy="259045"/>
    <xdr:sp macro="" textlink="">
      <xdr:nvSpPr>
        <xdr:cNvPr id="767" name="テキスト ボックス 766"/>
        <xdr:cNvSpPr txBox="1"/>
      </xdr:nvSpPr>
      <xdr:spPr>
        <a:xfrm>
          <a:off x="19278111" y="59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54806</xdr:rowOff>
    </xdr:from>
    <xdr:to>
      <xdr:col>98</xdr:col>
      <xdr:colOff>38100</xdr:colOff>
      <xdr:row>36</xdr:row>
      <xdr:rowOff>156406</xdr:rowOff>
    </xdr:to>
    <xdr:sp macro="" textlink="">
      <xdr:nvSpPr>
        <xdr:cNvPr id="768" name="楕円 767"/>
        <xdr:cNvSpPr/>
      </xdr:nvSpPr>
      <xdr:spPr>
        <a:xfrm>
          <a:off x="18605500" y="6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1483</xdr:rowOff>
    </xdr:from>
    <xdr:ext cx="534377" cy="259045"/>
    <xdr:sp macro="" textlink="">
      <xdr:nvSpPr>
        <xdr:cNvPr id="769" name="テキスト ボックス 768"/>
        <xdr:cNvSpPr txBox="1"/>
      </xdr:nvSpPr>
      <xdr:spPr>
        <a:xfrm>
          <a:off x="18389111" y="60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136766</xdr:rowOff>
    </xdr:from>
    <xdr:to>
      <xdr:col>116</xdr:col>
      <xdr:colOff>63500</xdr:colOff>
      <xdr:row>58</xdr:row>
      <xdr:rowOff>137261</xdr:rowOff>
    </xdr:to>
    <xdr:cxnSp macro="">
      <xdr:nvCxnSpPr>
        <xdr:cNvPr id="798" name="直線コネクタ 797"/>
        <xdr:cNvCxnSpPr/>
      </xdr:nvCxnSpPr>
      <xdr:spPr>
        <a:xfrm flipV="1">
          <a:off x="21323300" y="10080866"/>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799"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137261</xdr:rowOff>
    </xdr:from>
    <xdr:to>
      <xdr:col>111</xdr:col>
      <xdr:colOff>177800</xdr:colOff>
      <xdr:row>58</xdr:row>
      <xdr:rowOff>143396</xdr:rowOff>
    </xdr:to>
    <xdr:cxnSp macro="">
      <xdr:nvCxnSpPr>
        <xdr:cNvPr id="801" name="直線コネクタ 800"/>
        <xdr:cNvCxnSpPr/>
      </xdr:nvCxnSpPr>
      <xdr:spPr>
        <a:xfrm flipV="1">
          <a:off x="20434300" y="10081361"/>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3" name="テキスト ボックス 802"/>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143396</xdr:rowOff>
    </xdr:from>
    <xdr:to>
      <xdr:col>107</xdr:col>
      <xdr:colOff>50800</xdr:colOff>
      <xdr:row>58</xdr:row>
      <xdr:rowOff>154674</xdr:rowOff>
    </xdr:to>
    <xdr:cxnSp macro="">
      <xdr:nvCxnSpPr>
        <xdr:cNvPr id="804" name="直線コネクタ 803"/>
        <xdr:cNvCxnSpPr/>
      </xdr:nvCxnSpPr>
      <xdr:spPr>
        <a:xfrm flipV="1">
          <a:off x="19545300" y="10087496"/>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6" name="テキスト ボックス 805"/>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154674</xdr:rowOff>
    </xdr:from>
    <xdr:to>
      <xdr:col>102</xdr:col>
      <xdr:colOff>114300</xdr:colOff>
      <xdr:row>58</xdr:row>
      <xdr:rowOff>155549</xdr:rowOff>
    </xdr:to>
    <xdr:cxnSp macro="">
      <xdr:nvCxnSpPr>
        <xdr:cNvPr id="807" name="直線コネクタ 806"/>
        <xdr:cNvCxnSpPr/>
      </xdr:nvCxnSpPr>
      <xdr:spPr>
        <a:xfrm flipV="1">
          <a:off x="18656300" y="10098774"/>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8" name="フローチャート: 判断 807"/>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09" name="テキスト ボックス 808"/>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1" name="テキスト ボックス 810"/>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85966</xdr:rowOff>
    </xdr:from>
    <xdr:to>
      <xdr:col>116</xdr:col>
      <xdr:colOff>114300</xdr:colOff>
      <xdr:row>59</xdr:row>
      <xdr:rowOff>16116</xdr:rowOff>
    </xdr:to>
    <xdr:sp macro="" textlink="">
      <xdr:nvSpPr>
        <xdr:cNvPr id="817" name="楕円 816"/>
        <xdr:cNvSpPr/>
      </xdr:nvSpPr>
      <xdr:spPr>
        <a:xfrm>
          <a:off x="22110700" y="100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893</xdr:rowOff>
    </xdr:from>
    <xdr:ext cx="469744" cy="259045"/>
    <xdr:sp macro="" textlink="">
      <xdr:nvSpPr>
        <xdr:cNvPr id="818" name="貸付金該当値テキスト"/>
        <xdr:cNvSpPr txBox="1"/>
      </xdr:nvSpPr>
      <xdr:spPr>
        <a:xfrm>
          <a:off x="22212300" y="994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86461</xdr:rowOff>
    </xdr:from>
    <xdr:to>
      <xdr:col>112</xdr:col>
      <xdr:colOff>38100</xdr:colOff>
      <xdr:row>59</xdr:row>
      <xdr:rowOff>16611</xdr:rowOff>
    </xdr:to>
    <xdr:sp macro="" textlink="">
      <xdr:nvSpPr>
        <xdr:cNvPr id="819" name="楕円 818"/>
        <xdr:cNvSpPr/>
      </xdr:nvSpPr>
      <xdr:spPr>
        <a:xfrm>
          <a:off x="212725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7738</xdr:rowOff>
    </xdr:from>
    <xdr:ext cx="469744" cy="259045"/>
    <xdr:sp macro="" textlink="">
      <xdr:nvSpPr>
        <xdr:cNvPr id="820" name="テキスト ボックス 819"/>
        <xdr:cNvSpPr txBox="1"/>
      </xdr:nvSpPr>
      <xdr:spPr>
        <a:xfrm>
          <a:off x="21088428" y="101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92596</xdr:rowOff>
    </xdr:from>
    <xdr:to>
      <xdr:col>107</xdr:col>
      <xdr:colOff>101600</xdr:colOff>
      <xdr:row>59</xdr:row>
      <xdr:rowOff>22746</xdr:rowOff>
    </xdr:to>
    <xdr:sp macro="" textlink="">
      <xdr:nvSpPr>
        <xdr:cNvPr id="821" name="楕円 820"/>
        <xdr:cNvSpPr/>
      </xdr:nvSpPr>
      <xdr:spPr>
        <a:xfrm>
          <a:off x="203835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13873</xdr:rowOff>
    </xdr:from>
    <xdr:ext cx="469744" cy="259045"/>
    <xdr:sp macro="" textlink="">
      <xdr:nvSpPr>
        <xdr:cNvPr id="822" name="テキスト ボックス 821"/>
        <xdr:cNvSpPr txBox="1"/>
      </xdr:nvSpPr>
      <xdr:spPr>
        <a:xfrm>
          <a:off x="20199428" y="10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103874</xdr:rowOff>
    </xdr:from>
    <xdr:to>
      <xdr:col>102</xdr:col>
      <xdr:colOff>165100</xdr:colOff>
      <xdr:row>59</xdr:row>
      <xdr:rowOff>34024</xdr:rowOff>
    </xdr:to>
    <xdr:sp macro="" textlink="">
      <xdr:nvSpPr>
        <xdr:cNvPr id="823" name="楕円 822"/>
        <xdr:cNvSpPr/>
      </xdr:nvSpPr>
      <xdr:spPr>
        <a:xfrm>
          <a:off x="19494500" y="100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25151</xdr:rowOff>
    </xdr:from>
    <xdr:ext cx="469744" cy="259045"/>
    <xdr:sp macro="" textlink="">
      <xdr:nvSpPr>
        <xdr:cNvPr id="824" name="テキスト ボックス 823"/>
        <xdr:cNvSpPr txBox="1"/>
      </xdr:nvSpPr>
      <xdr:spPr>
        <a:xfrm>
          <a:off x="19310428" y="101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104749</xdr:rowOff>
    </xdr:from>
    <xdr:to>
      <xdr:col>98</xdr:col>
      <xdr:colOff>38100</xdr:colOff>
      <xdr:row>59</xdr:row>
      <xdr:rowOff>34899</xdr:rowOff>
    </xdr:to>
    <xdr:sp macro="" textlink="">
      <xdr:nvSpPr>
        <xdr:cNvPr id="825" name="楕円 824"/>
        <xdr:cNvSpPr/>
      </xdr:nvSpPr>
      <xdr:spPr>
        <a:xfrm>
          <a:off x="18605500" y="100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26026</xdr:rowOff>
    </xdr:from>
    <xdr:ext cx="469744" cy="259045"/>
    <xdr:sp macro="" textlink="">
      <xdr:nvSpPr>
        <xdr:cNvPr id="826" name="テキスト ボックス 825"/>
        <xdr:cNvSpPr txBox="1"/>
      </xdr:nvSpPr>
      <xdr:spPr>
        <a:xfrm>
          <a:off x="18421428" y="101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161703</xdr:rowOff>
    </xdr:from>
    <xdr:to>
      <xdr:col>116</xdr:col>
      <xdr:colOff>63500</xdr:colOff>
      <xdr:row>75</xdr:row>
      <xdr:rowOff>60147</xdr:rowOff>
    </xdr:to>
    <xdr:cxnSp macro="">
      <xdr:nvCxnSpPr>
        <xdr:cNvPr id="856" name="直線コネクタ 855"/>
        <xdr:cNvCxnSpPr/>
      </xdr:nvCxnSpPr>
      <xdr:spPr>
        <a:xfrm flipV="1">
          <a:off x="21323300" y="12849003"/>
          <a:ext cx="838200" cy="6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113830</xdr:rowOff>
    </xdr:from>
    <xdr:to>
      <xdr:col>111</xdr:col>
      <xdr:colOff>177800</xdr:colOff>
      <xdr:row>75</xdr:row>
      <xdr:rowOff>60147</xdr:rowOff>
    </xdr:to>
    <xdr:cxnSp macro="">
      <xdr:nvCxnSpPr>
        <xdr:cNvPr id="859" name="直線コネクタ 858"/>
        <xdr:cNvCxnSpPr/>
      </xdr:nvCxnSpPr>
      <xdr:spPr>
        <a:xfrm>
          <a:off x="20434300" y="12801130"/>
          <a:ext cx="889000" cy="1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113830</xdr:rowOff>
    </xdr:from>
    <xdr:to>
      <xdr:col>107</xdr:col>
      <xdr:colOff>50800</xdr:colOff>
      <xdr:row>75</xdr:row>
      <xdr:rowOff>7817</xdr:rowOff>
    </xdr:to>
    <xdr:cxnSp macro="">
      <xdr:nvCxnSpPr>
        <xdr:cNvPr id="862" name="直線コネクタ 861"/>
        <xdr:cNvCxnSpPr/>
      </xdr:nvCxnSpPr>
      <xdr:spPr>
        <a:xfrm flipV="1">
          <a:off x="19545300" y="12801130"/>
          <a:ext cx="889000" cy="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4" name="テキスト ボックス 863"/>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7817</xdr:rowOff>
    </xdr:from>
    <xdr:to>
      <xdr:col>102</xdr:col>
      <xdr:colOff>114300</xdr:colOff>
      <xdr:row>75</xdr:row>
      <xdr:rowOff>162961</xdr:rowOff>
    </xdr:to>
    <xdr:cxnSp macro="">
      <xdr:nvCxnSpPr>
        <xdr:cNvPr id="865" name="直線コネクタ 864"/>
        <xdr:cNvCxnSpPr/>
      </xdr:nvCxnSpPr>
      <xdr:spPr>
        <a:xfrm flipV="1">
          <a:off x="18656300" y="12866567"/>
          <a:ext cx="889000" cy="1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6" name="フローチャート: 判断 865"/>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7" name="テキスト ボックス 866"/>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8" name="フローチャート: 判断 867"/>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69" name="テキスト ボックス 868"/>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110903</xdr:rowOff>
    </xdr:from>
    <xdr:to>
      <xdr:col>116</xdr:col>
      <xdr:colOff>114300</xdr:colOff>
      <xdr:row>75</xdr:row>
      <xdr:rowOff>41053</xdr:rowOff>
    </xdr:to>
    <xdr:sp macro="" textlink="">
      <xdr:nvSpPr>
        <xdr:cNvPr id="875" name="楕円 874"/>
        <xdr:cNvSpPr/>
      </xdr:nvSpPr>
      <xdr:spPr>
        <a:xfrm>
          <a:off x="22110700" y="127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133780</xdr:rowOff>
    </xdr:from>
    <xdr:ext cx="534377" cy="259045"/>
    <xdr:sp macro="" textlink="">
      <xdr:nvSpPr>
        <xdr:cNvPr id="876" name="繰出金該当値テキスト"/>
        <xdr:cNvSpPr txBox="1"/>
      </xdr:nvSpPr>
      <xdr:spPr>
        <a:xfrm>
          <a:off x="22212300" y="126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9347</xdr:rowOff>
    </xdr:from>
    <xdr:to>
      <xdr:col>112</xdr:col>
      <xdr:colOff>38100</xdr:colOff>
      <xdr:row>75</xdr:row>
      <xdr:rowOff>110947</xdr:rowOff>
    </xdr:to>
    <xdr:sp macro="" textlink="">
      <xdr:nvSpPr>
        <xdr:cNvPr id="877" name="楕円 876"/>
        <xdr:cNvSpPr/>
      </xdr:nvSpPr>
      <xdr:spPr>
        <a:xfrm>
          <a:off x="21272500" y="128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127474</xdr:rowOff>
    </xdr:from>
    <xdr:ext cx="534377" cy="259045"/>
    <xdr:sp macro="" textlink="">
      <xdr:nvSpPr>
        <xdr:cNvPr id="878" name="テキスト ボックス 877"/>
        <xdr:cNvSpPr txBox="1"/>
      </xdr:nvSpPr>
      <xdr:spPr>
        <a:xfrm>
          <a:off x="21056111" y="126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63030</xdr:rowOff>
    </xdr:from>
    <xdr:to>
      <xdr:col>107</xdr:col>
      <xdr:colOff>101600</xdr:colOff>
      <xdr:row>74</xdr:row>
      <xdr:rowOff>164630</xdr:rowOff>
    </xdr:to>
    <xdr:sp macro="" textlink="">
      <xdr:nvSpPr>
        <xdr:cNvPr id="879" name="楕円 878"/>
        <xdr:cNvSpPr/>
      </xdr:nvSpPr>
      <xdr:spPr>
        <a:xfrm>
          <a:off x="20383500" y="127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9707</xdr:rowOff>
    </xdr:from>
    <xdr:ext cx="534377" cy="259045"/>
    <xdr:sp macro="" textlink="">
      <xdr:nvSpPr>
        <xdr:cNvPr id="880" name="テキスト ボックス 879"/>
        <xdr:cNvSpPr txBox="1"/>
      </xdr:nvSpPr>
      <xdr:spPr>
        <a:xfrm>
          <a:off x="20167111" y="125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128467</xdr:rowOff>
    </xdr:from>
    <xdr:to>
      <xdr:col>102</xdr:col>
      <xdr:colOff>165100</xdr:colOff>
      <xdr:row>75</xdr:row>
      <xdr:rowOff>58617</xdr:rowOff>
    </xdr:to>
    <xdr:sp macro="" textlink="">
      <xdr:nvSpPr>
        <xdr:cNvPr id="881" name="楕円 880"/>
        <xdr:cNvSpPr/>
      </xdr:nvSpPr>
      <xdr:spPr>
        <a:xfrm>
          <a:off x="19494500" y="128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75144</xdr:rowOff>
    </xdr:from>
    <xdr:ext cx="534377" cy="259045"/>
    <xdr:sp macro="" textlink="">
      <xdr:nvSpPr>
        <xdr:cNvPr id="882" name="テキスト ボックス 881"/>
        <xdr:cNvSpPr txBox="1"/>
      </xdr:nvSpPr>
      <xdr:spPr>
        <a:xfrm>
          <a:off x="19278111" y="125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112160</xdr:rowOff>
    </xdr:from>
    <xdr:to>
      <xdr:col>98</xdr:col>
      <xdr:colOff>38100</xdr:colOff>
      <xdr:row>76</xdr:row>
      <xdr:rowOff>42311</xdr:rowOff>
    </xdr:to>
    <xdr:sp macro="" textlink="">
      <xdr:nvSpPr>
        <xdr:cNvPr id="883" name="楕円 882"/>
        <xdr:cNvSpPr/>
      </xdr:nvSpPr>
      <xdr:spPr>
        <a:xfrm>
          <a:off x="18605500" y="12970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33438</xdr:rowOff>
    </xdr:from>
    <xdr:ext cx="534377" cy="259045"/>
    <xdr:sp macro="" textlink="">
      <xdr:nvSpPr>
        <xdr:cNvPr id="884" name="テキスト ボックス 883"/>
        <xdr:cNvSpPr txBox="1"/>
      </xdr:nvSpPr>
      <xdr:spPr>
        <a:xfrm>
          <a:off x="18389111" y="130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万円となっている。</a:t>
          </a:r>
        </a:p>
        <a:p>
          <a:r>
            <a:rPr kumimoji="1" lang="ja-JP" altLang="en-US" sz="1300">
              <a:latin typeface="ＭＳ Ｐゴシック" panose="020B0600070205080204" pitchFamily="50" charset="-128"/>
              <a:ea typeface="ＭＳ Ｐゴシック" panose="020B0600070205080204" pitchFamily="50" charset="-128"/>
            </a:rPr>
            <a:t>・人件費は、前年度より増加している。これは、昇給・昇格による常勤職員の職員給与費が増加したためである。</a:t>
          </a:r>
        </a:p>
        <a:p>
          <a:r>
            <a:rPr kumimoji="1" lang="ja-JP" altLang="en-US" sz="1300">
              <a:latin typeface="ＭＳ Ｐゴシック" panose="020B0600070205080204" pitchFamily="50" charset="-128"/>
              <a:ea typeface="ＭＳ Ｐゴシック" panose="020B0600070205080204" pitchFamily="50" charset="-128"/>
            </a:rPr>
            <a:t>・扶助費は、コロナ関連で実施した子育て世帯への臨時特別給付金給付事業及び住民税非課税世帯等に対する臨時特別給付金給付事業の減少などにより減額となっている。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・普通建設事業費（うち更新整備）は、防災行政無線管理事業（整備事業費増）により増額となっている。</a:t>
          </a:r>
        </a:p>
        <a:p>
          <a:r>
            <a:rPr kumimoji="1" lang="ja-JP" altLang="en-US" sz="1300">
              <a:latin typeface="ＭＳ Ｐゴシック" panose="020B0600070205080204" pitchFamily="50" charset="-128"/>
              <a:ea typeface="ＭＳ Ｐゴシック" panose="020B0600070205080204" pitchFamily="50" charset="-128"/>
            </a:rPr>
            <a:t>・公債費は、繰上償還を実施した前年度との比較のため、減額となっている。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・積立金は、企業用地の売却収入を積み立てた振興基金、新たに合併特例債を発行して積み増しをしたまちづくり振興基金、前年度剰余金を積み立てた財政調整基金などにより増額となっている。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32,068
31,420
258.14
22,594,262
21,217,098
789,807
12,358,591
19,436,853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100457</xdr:rowOff>
    </xdr:from>
    <xdr:to>
      <xdr:col>24</xdr:col>
      <xdr:colOff>63500</xdr:colOff>
      <xdr:row>34</xdr:row>
      <xdr:rowOff>114173</xdr:rowOff>
    </xdr:to>
    <xdr:cxnSp macro="">
      <xdr:nvCxnSpPr>
        <xdr:cNvPr id="61" name="直線コネクタ 60"/>
        <xdr:cNvCxnSpPr/>
      </xdr:nvCxnSpPr>
      <xdr:spPr>
        <a:xfrm flipV="1">
          <a:off x="3797300" y="592975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114173</xdr:rowOff>
    </xdr:from>
    <xdr:to>
      <xdr:col>19</xdr:col>
      <xdr:colOff>177800</xdr:colOff>
      <xdr:row>35</xdr:row>
      <xdr:rowOff>32639</xdr:rowOff>
    </xdr:to>
    <xdr:cxnSp macro="">
      <xdr:nvCxnSpPr>
        <xdr:cNvPr id="64" name="直線コネクタ 63"/>
        <xdr:cNvCxnSpPr/>
      </xdr:nvCxnSpPr>
      <xdr:spPr>
        <a:xfrm flipV="1">
          <a:off x="2908300" y="5943473"/>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31115</xdr:rowOff>
    </xdr:from>
    <xdr:to>
      <xdr:col>15</xdr:col>
      <xdr:colOff>50800</xdr:colOff>
      <xdr:row>35</xdr:row>
      <xdr:rowOff>32639</xdr:rowOff>
    </xdr:to>
    <xdr:cxnSp macro="">
      <xdr:nvCxnSpPr>
        <xdr:cNvPr id="67" name="直線コネクタ 66"/>
        <xdr:cNvCxnSpPr/>
      </xdr:nvCxnSpPr>
      <xdr:spPr>
        <a:xfrm>
          <a:off x="2019300" y="60318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22352</xdr:rowOff>
    </xdr:from>
    <xdr:to>
      <xdr:col>10</xdr:col>
      <xdr:colOff>114300</xdr:colOff>
      <xdr:row>35</xdr:row>
      <xdr:rowOff>31115</xdr:rowOff>
    </xdr:to>
    <xdr:cxnSp macro="">
      <xdr:nvCxnSpPr>
        <xdr:cNvPr id="70" name="直線コネクタ 69"/>
        <xdr:cNvCxnSpPr/>
      </xdr:nvCxnSpPr>
      <xdr:spPr>
        <a:xfrm>
          <a:off x="1130300" y="602310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49657</xdr:rowOff>
    </xdr:from>
    <xdr:to>
      <xdr:col>24</xdr:col>
      <xdr:colOff>114300</xdr:colOff>
      <xdr:row>34</xdr:row>
      <xdr:rowOff>151257</xdr:rowOff>
    </xdr:to>
    <xdr:sp macro="" textlink="">
      <xdr:nvSpPr>
        <xdr:cNvPr id="80" name="楕円 79"/>
        <xdr:cNvSpPr/>
      </xdr:nvSpPr>
      <xdr:spPr>
        <a:xfrm>
          <a:off x="4584700" y="5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72534</xdr:rowOff>
    </xdr:from>
    <xdr:ext cx="469744" cy="259045"/>
    <xdr:sp macro="" textlink="">
      <xdr:nvSpPr>
        <xdr:cNvPr id="81" name="議会費該当値テキスト"/>
        <xdr:cNvSpPr txBox="1"/>
      </xdr:nvSpPr>
      <xdr:spPr>
        <a:xfrm>
          <a:off x="4686300" y="57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63373</xdr:rowOff>
    </xdr:from>
    <xdr:to>
      <xdr:col>20</xdr:col>
      <xdr:colOff>38100</xdr:colOff>
      <xdr:row>34</xdr:row>
      <xdr:rowOff>164973</xdr:rowOff>
    </xdr:to>
    <xdr:sp macro="" textlink="">
      <xdr:nvSpPr>
        <xdr:cNvPr id="82" name="楕円 81"/>
        <xdr:cNvSpPr/>
      </xdr:nvSpPr>
      <xdr:spPr>
        <a:xfrm>
          <a:off x="3746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10050</xdr:rowOff>
    </xdr:from>
    <xdr:ext cx="469744" cy="259045"/>
    <xdr:sp macro="" textlink="">
      <xdr:nvSpPr>
        <xdr:cNvPr id="83" name="テキスト ボックス 82"/>
        <xdr:cNvSpPr txBox="1"/>
      </xdr:nvSpPr>
      <xdr:spPr>
        <a:xfrm>
          <a:off x="3562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153289</xdr:rowOff>
    </xdr:from>
    <xdr:to>
      <xdr:col>15</xdr:col>
      <xdr:colOff>101600</xdr:colOff>
      <xdr:row>35</xdr:row>
      <xdr:rowOff>83439</xdr:rowOff>
    </xdr:to>
    <xdr:sp macro="" textlink="">
      <xdr:nvSpPr>
        <xdr:cNvPr id="84" name="楕円 83"/>
        <xdr:cNvSpPr/>
      </xdr:nvSpPr>
      <xdr:spPr>
        <a:xfrm>
          <a:off x="2857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99966</xdr:rowOff>
    </xdr:from>
    <xdr:ext cx="469744" cy="259045"/>
    <xdr:sp macro="" textlink="">
      <xdr:nvSpPr>
        <xdr:cNvPr id="85" name="テキスト ボックス 84"/>
        <xdr:cNvSpPr txBox="1"/>
      </xdr:nvSpPr>
      <xdr:spPr>
        <a:xfrm>
          <a:off x="2673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151765</xdr:rowOff>
    </xdr:from>
    <xdr:to>
      <xdr:col>10</xdr:col>
      <xdr:colOff>165100</xdr:colOff>
      <xdr:row>35</xdr:row>
      <xdr:rowOff>81915</xdr:rowOff>
    </xdr:to>
    <xdr:sp macro="" textlink="">
      <xdr:nvSpPr>
        <xdr:cNvPr id="86" name="楕円 85"/>
        <xdr:cNvSpPr/>
      </xdr:nvSpPr>
      <xdr:spPr>
        <a:xfrm>
          <a:off x="1968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98442</xdr:rowOff>
    </xdr:from>
    <xdr:ext cx="469744" cy="259045"/>
    <xdr:sp macro="" textlink="">
      <xdr:nvSpPr>
        <xdr:cNvPr id="87" name="テキスト ボックス 86"/>
        <xdr:cNvSpPr txBox="1"/>
      </xdr:nvSpPr>
      <xdr:spPr>
        <a:xfrm>
          <a:off x="1784428"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143002</xdr:rowOff>
    </xdr:from>
    <xdr:to>
      <xdr:col>6</xdr:col>
      <xdr:colOff>38100</xdr:colOff>
      <xdr:row>35</xdr:row>
      <xdr:rowOff>73152</xdr:rowOff>
    </xdr:to>
    <xdr:sp macro="" textlink="">
      <xdr:nvSpPr>
        <xdr:cNvPr id="88" name="楕円 87"/>
        <xdr:cNvSpPr/>
      </xdr:nvSpPr>
      <xdr:spPr>
        <a:xfrm>
          <a:off x="1079500" y="59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89679</xdr:rowOff>
    </xdr:from>
    <xdr:ext cx="469744" cy="259045"/>
    <xdr:sp macro="" textlink="">
      <xdr:nvSpPr>
        <xdr:cNvPr id="89" name="テキスト ボックス 88"/>
        <xdr:cNvSpPr txBox="1"/>
      </xdr:nvSpPr>
      <xdr:spPr>
        <a:xfrm>
          <a:off x="895428" y="57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122564</xdr:rowOff>
    </xdr:from>
    <xdr:to>
      <xdr:col>24</xdr:col>
      <xdr:colOff>63500</xdr:colOff>
      <xdr:row>56</xdr:row>
      <xdr:rowOff>145904</xdr:rowOff>
    </xdr:to>
    <xdr:cxnSp macro="">
      <xdr:nvCxnSpPr>
        <xdr:cNvPr id="116" name="直線コネクタ 115"/>
        <xdr:cNvCxnSpPr/>
      </xdr:nvCxnSpPr>
      <xdr:spPr>
        <a:xfrm flipV="1">
          <a:off x="3797300" y="9552314"/>
          <a:ext cx="838200" cy="19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30859</xdr:rowOff>
    </xdr:from>
    <xdr:to>
      <xdr:col>19</xdr:col>
      <xdr:colOff>177800</xdr:colOff>
      <xdr:row>56</xdr:row>
      <xdr:rowOff>145904</xdr:rowOff>
    </xdr:to>
    <xdr:cxnSp macro="">
      <xdr:nvCxnSpPr>
        <xdr:cNvPr id="119" name="直線コネクタ 118"/>
        <xdr:cNvCxnSpPr/>
      </xdr:nvCxnSpPr>
      <xdr:spPr>
        <a:xfrm>
          <a:off x="2908300" y="9289159"/>
          <a:ext cx="889000" cy="4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30859</xdr:rowOff>
    </xdr:from>
    <xdr:to>
      <xdr:col>15</xdr:col>
      <xdr:colOff>50800</xdr:colOff>
      <xdr:row>54</xdr:row>
      <xdr:rowOff>127758</xdr:rowOff>
    </xdr:to>
    <xdr:cxnSp macro="">
      <xdr:nvCxnSpPr>
        <xdr:cNvPr id="122" name="直線コネクタ 121"/>
        <xdr:cNvCxnSpPr/>
      </xdr:nvCxnSpPr>
      <xdr:spPr>
        <a:xfrm flipV="1">
          <a:off x="2019300" y="9289159"/>
          <a:ext cx="889000" cy="9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127758</xdr:rowOff>
    </xdr:from>
    <xdr:to>
      <xdr:col>10</xdr:col>
      <xdr:colOff>114300</xdr:colOff>
      <xdr:row>56</xdr:row>
      <xdr:rowOff>31467</xdr:rowOff>
    </xdr:to>
    <xdr:cxnSp macro="">
      <xdr:nvCxnSpPr>
        <xdr:cNvPr id="125" name="直線コネクタ 124"/>
        <xdr:cNvCxnSpPr/>
      </xdr:nvCxnSpPr>
      <xdr:spPr>
        <a:xfrm flipV="1">
          <a:off x="1130300" y="9386058"/>
          <a:ext cx="889000" cy="2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71764</xdr:rowOff>
    </xdr:from>
    <xdr:to>
      <xdr:col>24</xdr:col>
      <xdr:colOff>114300</xdr:colOff>
      <xdr:row>56</xdr:row>
      <xdr:rowOff>1914</xdr:rowOff>
    </xdr:to>
    <xdr:sp macro="" textlink="">
      <xdr:nvSpPr>
        <xdr:cNvPr id="135" name="楕円 134"/>
        <xdr:cNvSpPr/>
      </xdr:nvSpPr>
      <xdr:spPr>
        <a:xfrm>
          <a:off x="4584700" y="95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94641</xdr:rowOff>
    </xdr:from>
    <xdr:ext cx="599010" cy="259045"/>
    <xdr:sp macro="" textlink="">
      <xdr:nvSpPr>
        <xdr:cNvPr id="136" name="総務費該当値テキスト"/>
        <xdr:cNvSpPr txBox="1"/>
      </xdr:nvSpPr>
      <xdr:spPr>
        <a:xfrm>
          <a:off x="4686300" y="935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95104</xdr:rowOff>
    </xdr:from>
    <xdr:to>
      <xdr:col>20</xdr:col>
      <xdr:colOff>38100</xdr:colOff>
      <xdr:row>57</xdr:row>
      <xdr:rowOff>25254</xdr:rowOff>
    </xdr:to>
    <xdr:sp macro="" textlink="">
      <xdr:nvSpPr>
        <xdr:cNvPr id="137" name="楕円 136"/>
        <xdr:cNvSpPr/>
      </xdr:nvSpPr>
      <xdr:spPr>
        <a:xfrm>
          <a:off x="3746500" y="96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16381</xdr:rowOff>
    </xdr:from>
    <xdr:ext cx="534377" cy="259045"/>
    <xdr:sp macro="" textlink="">
      <xdr:nvSpPr>
        <xdr:cNvPr id="138" name="テキスト ボックス 137"/>
        <xdr:cNvSpPr txBox="1"/>
      </xdr:nvSpPr>
      <xdr:spPr>
        <a:xfrm>
          <a:off x="3530111" y="97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151509</xdr:rowOff>
    </xdr:from>
    <xdr:to>
      <xdr:col>15</xdr:col>
      <xdr:colOff>101600</xdr:colOff>
      <xdr:row>54</xdr:row>
      <xdr:rowOff>81659</xdr:rowOff>
    </xdr:to>
    <xdr:sp macro="" textlink="">
      <xdr:nvSpPr>
        <xdr:cNvPr id="139" name="楕円 138"/>
        <xdr:cNvSpPr/>
      </xdr:nvSpPr>
      <xdr:spPr>
        <a:xfrm>
          <a:off x="2857500" y="92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72786</xdr:rowOff>
    </xdr:from>
    <xdr:ext cx="599010" cy="259045"/>
    <xdr:sp macro="" textlink="">
      <xdr:nvSpPr>
        <xdr:cNvPr id="140" name="テキスト ボックス 139"/>
        <xdr:cNvSpPr txBox="1"/>
      </xdr:nvSpPr>
      <xdr:spPr>
        <a:xfrm>
          <a:off x="2608795" y="933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76958</xdr:rowOff>
    </xdr:from>
    <xdr:to>
      <xdr:col>10</xdr:col>
      <xdr:colOff>165100</xdr:colOff>
      <xdr:row>55</xdr:row>
      <xdr:rowOff>7108</xdr:rowOff>
    </xdr:to>
    <xdr:sp macro="" textlink="">
      <xdr:nvSpPr>
        <xdr:cNvPr id="141" name="楕円 140"/>
        <xdr:cNvSpPr/>
      </xdr:nvSpPr>
      <xdr:spPr>
        <a:xfrm>
          <a:off x="1968500" y="93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23635</xdr:rowOff>
    </xdr:from>
    <xdr:ext cx="599010" cy="259045"/>
    <xdr:sp macro="" textlink="">
      <xdr:nvSpPr>
        <xdr:cNvPr id="142" name="テキスト ボックス 141"/>
        <xdr:cNvSpPr txBox="1"/>
      </xdr:nvSpPr>
      <xdr:spPr>
        <a:xfrm>
          <a:off x="1719795" y="91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152117</xdr:rowOff>
    </xdr:from>
    <xdr:to>
      <xdr:col>6</xdr:col>
      <xdr:colOff>38100</xdr:colOff>
      <xdr:row>56</xdr:row>
      <xdr:rowOff>82267</xdr:rowOff>
    </xdr:to>
    <xdr:sp macro="" textlink="">
      <xdr:nvSpPr>
        <xdr:cNvPr id="143" name="楕円 142"/>
        <xdr:cNvSpPr/>
      </xdr:nvSpPr>
      <xdr:spPr>
        <a:xfrm>
          <a:off x="1079500" y="95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98794</xdr:rowOff>
    </xdr:from>
    <xdr:ext cx="534377" cy="259045"/>
    <xdr:sp macro="" textlink="">
      <xdr:nvSpPr>
        <xdr:cNvPr id="144" name="テキスト ボックス 143"/>
        <xdr:cNvSpPr txBox="1"/>
      </xdr:nvSpPr>
      <xdr:spPr>
        <a:xfrm>
          <a:off x="863111" y="93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133419</xdr:rowOff>
    </xdr:from>
    <xdr:to>
      <xdr:col>24</xdr:col>
      <xdr:colOff>63500</xdr:colOff>
      <xdr:row>76</xdr:row>
      <xdr:rowOff>38092</xdr:rowOff>
    </xdr:to>
    <xdr:cxnSp macro="">
      <xdr:nvCxnSpPr>
        <xdr:cNvPr id="176" name="直線コネクタ 175"/>
        <xdr:cNvCxnSpPr/>
      </xdr:nvCxnSpPr>
      <xdr:spPr>
        <a:xfrm>
          <a:off x="3797300" y="12992169"/>
          <a:ext cx="8382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133419</xdr:rowOff>
    </xdr:from>
    <xdr:to>
      <xdr:col>19</xdr:col>
      <xdr:colOff>177800</xdr:colOff>
      <xdr:row>77</xdr:row>
      <xdr:rowOff>65286</xdr:rowOff>
    </xdr:to>
    <xdr:cxnSp macro="">
      <xdr:nvCxnSpPr>
        <xdr:cNvPr id="179" name="直線コネクタ 178"/>
        <xdr:cNvCxnSpPr/>
      </xdr:nvCxnSpPr>
      <xdr:spPr>
        <a:xfrm flipV="1">
          <a:off x="2908300" y="12992169"/>
          <a:ext cx="889000" cy="2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65286</xdr:rowOff>
    </xdr:from>
    <xdr:to>
      <xdr:col>15</xdr:col>
      <xdr:colOff>50800</xdr:colOff>
      <xdr:row>77</xdr:row>
      <xdr:rowOff>74451</xdr:rowOff>
    </xdr:to>
    <xdr:cxnSp macro="">
      <xdr:nvCxnSpPr>
        <xdr:cNvPr id="182" name="直線コネクタ 181"/>
        <xdr:cNvCxnSpPr/>
      </xdr:nvCxnSpPr>
      <xdr:spPr>
        <a:xfrm flipV="1">
          <a:off x="2019300" y="13266936"/>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27958</xdr:rowOff>
    </xdr:from>
    <xdr:to>
      <xdr:col>10</xdr:col>
      <xdr:colOff>114300</xdr:colOff>
      <xdr:row>77</xdr:row>
      <xdr:rowOff>74451</xdr:rowOff>
    </xdr:to>
    <xdr:cxnSp macro="">
      <xdr:nvCxnSpPr>
        <xdr:cNvPr id="185" name="直線コネクタ 184"/>
        <xdr:cNvCxnSpPr/>
      </xdr:nvCxnSpPr>
      <xdr:spPr>
        <a:xfrm>
          <a:off x="1130300" y="13229608"/>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158742</xdr:rowOff>
    </xdr:from>
    <xdr:to>
      <xdr:col>24</xdr:col>
      <xdr:colOff>114300</xdr:colOff>
      <xdr:row>76</xdr:row>
      <xdr:rowOff>88892</xdr:rowOff>
    </xdr:to>
    <xdr:sp macro="" textlink="">
      <xdr:nvSpPr>
        <xdr:cNvPr id="195" name="楕円 194"/>
        <xdr:cNvSpPr/>
      </xdr:nvSpPr>
      <xdr:spPr>
        <a:xfrm>
          <a:off x="4584700" y="130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10170</xdr:rowOff>
    </xdr:from>
    <xdr:ext cx="599010" cy="259045"/>
    <xdr:sp macro="" textlink="">
      <xdr:nvSpPr>
        <xdr:cNvPr id="196" name="民生費該当値テキスト"/>
        <xdr:cNvSpPr txBox="1"/>
      </xdr:nvSpPr>
      <xdr:spPr>
        <a:xfrm>
          <a:off x="4686300" y="128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82619</xdr:rowOff>
    </xdr:from>
    <xdr:to>
      <xdr:col>20</xdr:col>
      <xdr:colOff>38100</xdr:colOff>
      <xdr:row>76</xdr:row>
      <xdr:rowOff>12768</xdr:rowOff>
    </xdr:to>
    <xdr:sp macro="" textlink="">
      <xdr:nvSpPr>
        <xdr:cNvPr id="197" name="楕円 196"/>
        <xdr:cNvSpPr/>
      </xdr:nvSpPr>
      <xdr:spPr>
        <a:xfrm>
          <a:off x="3746500" y="12941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3895</xdr:rowOff>
    </xdr:from>
    <xdr:ext cx="599010" cy="259045"/>
    <xdr:sp macro="" textlink="">
      <xdr:nvSpPr>
        <xdr:cNvPr id="198" name="テキスト ボックス 197"/>
        <xdr:cNvSpPr txBox="1"/>
      </xdr:nvSpPr>
      <xdr:spPr>
        <a:xfrm>
          <a:off x="3497795" y="1303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14486</xdr:rowOff>
    </xdr:from>
    <xdr:to>
      <xdr:col>15</xdr:col>
      <xdr:colOff>101600</xdr:colOff>
      <xdr:row>77</xdr:row>
      <xdr:rowOff>116086</xdr:rowOff>
    </xdr:to>
    <xdr:sp macro="" textlink="">
      <xdr:nvSpPr>
        <xdr:cNvPr id="199" name="楕円 198"/>
        <xdr:cNvSpPr/>
      </xdr:nvSpPr>
      <xdr:spPr>
        <a:xfrm>
          <a:off x="2857500" y="132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107213</xdr:rowOff>
    </xdr:from>
    <xdr:ext cx="599010" cy="259045"/>
    <xdr:sp macro="" textlink="">
      <xdr:nvSpPr>
        <xdr:cNvPr id="200" name="テキスト ボックス 199"/>
        <xdr:cNvSpPr txBox="1"/>
      </xdr:nvSpPr>
      <xdr:spPr>
        <a:xfrm>
          <a:off x="2608795" y="1330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23651</xdr:rowOff>
    </xdr:from>
    <xdr:to>
      <xdr:col>10</xdr:col>
      <xdr:colOff>165100</xdr:colOff>
      <xdr:row>77</xdr:row>
      <xdr:rowOff>125251</xdr:rowOff>
    </xdr:to>
    <xdr:sp macro="" textlink="">
      <xdr:nvSpPr>
        <xdr:cNvPr id="201" name="楕円 200"/>
        <xdr:cNvSpPr/>
      </xdr:nvSpPr>
      <xdr:spPr>
        <a:xfrm>
          <a:off x="1968500" y="13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141778</xdr:rowOff>
    </xdr:from>
    <xdr:ext cx="599010" cy="259045"/>
    <xdr:sp macro="" textlink="">
      <xdr:nvSpPr>
        <xdr:cNvPr id="202" name="テキスト ボックス 201"/>
        <xdr:cNvSpPr txBox="1"/>
      </xdr:nvSpPr>
      <xdr:spPr>
        <a:xfrm>
          <a:off x="1719795" y="130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148608</xdr:rowOff>
    </xdr:from>
    <xdr:to>
      <xdr:col>6</xdr:col>
      <xdr:colOff>38100</xdr:colOff>
      <xdr:row>77</xdr:row>
      <xdr:rowOff>78758</xdr:rowOff>
    </xdr:to>
    <xdr:sp macro="" textlink="">
      <xdr:nvSpPr>
        <xdr:cNvPr id="203" name="楕円 202"/>
        <xdr:cNvSpPr/>
      </xdr:nvSpPr>
      <xdr:spPr>
        <a:xfrm>
          <a:off x="1079500" y="131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95285</xdr:rowOff>
    </xdr:from>
    <xdr:ext cx="599010" cy="259045"/>
    <xdr:sp macro="" textlink="">
      <xdr:nvSpPr>
        <xdr:cNvPr id="204" name="テキスト ボックス 203"/>
        <xdr:cNvSpPr txBox="1"/>
      </xdr:nvSpPr>
      <xdr:spPr>
        <a:xfrm>
          <a:off x="830795" y="129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90007</xdr:rowOff>
    </xdr:from>
    <xdr:to>
      <xdr:col>24</xdr:col>
      <xdr:colOff>63500</xdr:colOff>
      <xdr:row>97</xdr:row>
      <xdr:rowOff>116252</xdr:rowOff>
    </xdr:to>
    <xdr:cxnSp macro="">
      <xdr:nvCxnSpPr>
        <xdr:cNvPr id="236" name="直線コネクタ 235"/>
        <xdr:cNvCxnSpPr/>
      </xdr:nvCxnSpPr>
      <xdr:spPr>
        <a:xfrm flipV="1">
          <a:off x="3797300" y="16720657"/>
          <a:ext cx="838200" cy="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116252</xdr:rowOff>
    </xdr:from>
    <xdr:to>
      <xdr:col>19</xdr:col>
      <xdr:colOff>177800</xdr:colOff>
      <xdr:row>98</xdr:row>
      <xdr:rowOff>30635</xdr:rowOff>
    </xdr:to>
    <xdr:cxnSp macro="">
      <xdr:nvCxnSpPr>
        <xdr:cNvPr id="239" name="直線コネクタ 238"/>
        <xdr:cNvCxnSpPr/>
      </xdr:nvCxnSpPr>
      <xdr:spPr>
        <a:xfrm flipV="1">
          <a:off x="2908300" y="16746902"/>
          <a:ext cx="889000" cy="8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30635</xdr:rowOff>
    </xdr:from>
    <xdr:to>
      <xdr:col>15</xdr:col>
      <xdr:colOff>50800</xdr:colOff>
      <xdr:row>98</xdr:row>
      <xdr:rowOff>96734</xdr:rowOff>
    </xdr:to>
    <xdr:cxnSp macro="">
      <xdr:nvCxnSpPr>
        <xdr:cNvPr id="242" name="直線コネクタ 241"/>
        <xdr:cNvCxnSpPr/>
      </xdr:nvCxnSpPr>
      <xdr:spPr>
        <a:xfrm flipV="1">
          <a:off x="2019300" y="16832735"/>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17911</xdr:rowOff>
    </xdr:from>
    <xdr:to>
      <xdr:col>10</xdr:col>
      <xdr:colOff>114300</xdr:colOff>
      <xdr:row>98</xdr:row>
      <xdr:rowOff>96734</xdr:rowOff>
    </xdr:to>
    <xdr:cxnSp macro="">
      <xdr:nvCxnSpPr>
        <xdr:cNvPr id="245" name="直線コネクタ 244"/>
        <xdr:cNvCxnSpPr/>
      </xdr:nvCxnSpPr>
      <xdr:spPr>
        <a:xfrm>
          <a:off x="1130300" y="16648561"/>
          <a:ext cx="889000" cy="2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39207</xdr:rowOff>
    </xdr:from>
    <xdr:to>
      <xdr:col>24</xdr:col>
      <xdr:colOff>114300</xdr:colOff>
      <xdr:row>97</xdr:row>
      <xdr:rowOff>140807</xdr:rowOff>
    </xdr:to>
    <xdr:sp macro="" textlink="">
      <xdr:nvSpPr>
        <xdr:cNvPr id="255" name="楕円 254"/>
        <xdr:cNvSpPr/>
      </xdr:nvSpPr>
      <xdr:spPr>
        <a:xfrm>
          <a:off x="4584700" y="166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62084</xdr:rowOff>
    </xdr:from>
    <xdr:ext cx="534377" cy="259045"/>
    <xdr:sp macro="" textlink="">
      <xdr:nvSpPr>
        <xdr:cNvPr id="256" name="衛生費該当値テキスト"/>
        <xdr:cNvSpPr txBox="1"/>
      </xdr:nvSpPr>
      <xdr:spPr>
        <a:xfrm>
          <a:off x="4686300" y="165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65452</xdr:rowOff>
    </xdr:from>
    <xdr:to>
      <xdr:col>20</xdr:col>
      <xdr:colOff>38100</xdr:colOff>
      <xdr:row>97</xdr:row>
      <xdr:rowOff>167052</xdr:rowOff>
    </xdr:to>
    <xdr:sp macro="" textlink="">
      <xdr:nvSpPr>
        <xdr:cNvPr id="257" name="楕円 256"/>
        <xdr:cNvSpPr/>
      </xdr:nvSpPr>
      <xdr:spPr>
        <a:xfrm>
          <a:off x="3746500" y="166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12129</xdr:rowOff>
    </xdr:from>
    <xdr:ext cx="534377" cy="259045"/>
    <xdr:sp macro="" textlink="">
      <xdr:nvSpPr>
        <xdr:cNvPr id="258" name="テキスト ボックス 257"/>
        <xdr:cNvSpPr txBox="1"/>
      </xdr:nvSpPr>
      <xdr:spPr>
        <a:xfrm>
          <a:off x="3530111" y="164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151285</xdr:rowOff>
    </xdr:from>
    <xdr:to>
      <xdr:col>15</xdr:col>
      <xdr:colOff>101600</xdr:colOff>
      <xdr:row>98</xdr:row>
      <xdr:rowOff>81435</xdr:rowOff>
    </xdr:to>
    <xdr:sp macro="" textlink="">
      <xdr:nvSpPr>
        <xdr:cNvPr id="259" name="楕円 258"/>
        <xdr:cNvSpPr/>
      </xdr:nvSpPr>
      <xdr:spPr>
        <a:xfrm>
          <a:off x="2857500" y="167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97962</xdr:rowOff>
    </xdr:from>
    <xdr:ext cx="534377" cy="259045"/>
    <xdr:sp macro="" textlink="">
      <xdr:nvSpPr>
        <xdr:cNvPr id="260" name="テキスト ボックス 259"/>
        <xdr:cNvSpPr txBox="1"/>
      </xdr:nvSpPr>
      <xdr:spPr>
        <a:xfrm>
          <a:off x="2641111" y="165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45934</xdr:rowOff>
    </xdr:from>
    <xdr:to>
      <xdr:col>10</xdr:col>
      <xdr:colOff>165100</xdr:colOff>
      <xdr:row>98</xdr:row>
      <xdr:rowOff>147534</xdr:rowOff>
    </xdr:to>
    <xdr:sp macro="" textlink="">
      <xdr:nvSpPr>
        <xdr:cNvPr id="261" name="楕円 260"/>
        <xdr:cNvSpPr/>
      </xdr:nvSpPr>
      <xdr:spPr>
        <a:xfrm>
          <a:off x="1968500" y="168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138661</xdr:rowOff>
    </xdr:from>
    <xdr:ext cx="534377" cy="259045"/>
    <xdr:sp macro="" textlink="">
      <xdr:nvSpPr>
        <xdr:cNvPr id="262" name="テキスト ボックス 261"/>
        <xdr:cNvSpPr txBox="1"/>
      </xdr:nvSpPr>
      <xdr:spPr>
        <a:xfrm>
          <a:off x="1752111" y="169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138561</xdr:rowOff>
    </xdr:from>
    <xdr:to>
      <xdr:col>6</xdr:col>
      <xdr:colOff>38100</xdr:colOff>
      <xdr:row>97</xdr:row>
      <xdr:rowOff>68711</xdr:rowOff>
    </xdr:to>
    <xdr:sp macro="" textlink="">
      <xdr:nvSpPr>
        <xdr:cNvPr id="263" name="楕円 262"/>
        <xdr:cNvSpPr/>
      </xdr:nvSpPr>
      <xdr:spPr>
        <a:xfrm>
          <a:off x="1079500" y="165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85238</xdr:rowOff>
    </xdr:from>
    <xdr:ext cx="534377" cy="259045"/>
    <xdr:sp macro="" textlink="">
      <xdr:nvSpPr>
        <xdr:cNvPr id="264" name="テキスト ボックス 263"/>
        <xdr:cNvSpPr txBox="1"/>
      </xdr:nvSpPr>
      <xdr:spPr>
        <a:xfrm>
          <a:off x="863111" y="163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46954</xdr:rowOff>
    </xdr:from>
    <xdr:to>
      <xdr:col>55</xdr:col>
      <xdr:colOff>0</xdr:colOff>
      <xdr:row>35</xdr:row>
      <xdr:rowOff>88102</xdr:rowOff>
    </xdr:to>
    <xdr:cxnSp macro="">
      <xdr:nvCxnSpPr>
        <xdr:cNvPr id="295" name="直線コネクタ 294"/>
        <xdr:cNvCxnSpPr/>
      </xdr:nvCxnSpPr>
      <xdr:spPr>
        <a:xfrm>
          <a:off x="9639300" y="60477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46954</xdr:rowOff>
    </xdr:from>
    <xdr:to>
      <xdr:col>50</xdr:col>
      <xdr:colOff>114300</xdr:colOff>
      <xdr:row>35</xdr:row>
      <xdr:rowOff>62302</xdr:rowOff>
    </xdr:to>
    <xdr:cxnSp macro="">
      <xdr:nvCxnSpPr>
        <xdr:cNvPr id="298" name="直線コネクタ 297"/>
        <xdr:cNvCxnSpPr/>
      </xdr:nvCxnSpPr>
      <xdr:spPr>
        <a:xfrm flipV="1">
          <a:off x="8750300" y="604770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62302</xdr:rowOff>
    </xdr:from>
    <xdr:to>
      <xdr:col>45</xdr:col>
      <xdr:colOff>177800</xdr:colOff>
      <xdr:row>35</xdr:row>
      <xdr:rowOff>78631</xdr:rowOff>
    </xdr:to>
    <xdr:cxnSp macro="">
      <xdr:nvCxnSpPr>
        <xdr:cNvPr id="301" name="直線コネクタ 300"/>
        <xdr:cNvCxnSpPr/>
      </xdr:nvCxnSpPr>
      <xdr:spPr>
        <a:xfrm flipV="1">
          <a:off x="7861300" y="60630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78631</xdr:rowOff>
    </xdr:from>
    <xdr:to>
      <xdr:col>41</xdr:col>
      <xdr:colOff>50800</xdr:colOff>
      <xdr:row>35</xdr:row>
      <xdr:rowOff>93000</xdr:rowOff>
    </xdr:to>
    <xdr:cxnSp macro="">
      <xdr:nvCxnSpPr>
        <xdr:cNvPr id="304" name="直線コネクタ 303"/>
        <xdr:cNvCxnSpPr/>
      </xdr:nvCxnSpPr>
      <xdr:spPr>
        <a:xfrm flipV="1">
          <a:off x="6972300" y="6079381"/>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37302</xdr:rowOff>
    </xdr:from>
    <xdr:to>
      <xdr:col>55</xdr:col>
      <xdr:colOff>50800</xdr:colOff>
      <xdr:row>35</xdr:row>
      <xdr:rowOff>138902</xdr:rowOff>
    </xdr:to>
    <xdr:sp macro="" textlink="">
      <xdr:nvSpPr>
        <xdr:cNvPr id="314" name="楕円 313"/>
        <xdr:cNvSpPr/>
      </xdr:nvSpPr>
      <xdr:spPr>
        <a:xfrm>
          <a:off x="104267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60179</xdr:rowOff>
    </xdr:from>
    <xdr:ext cx="469744" cy="259045"/>
    <xdr:sp macro="" textlink="">
      <xdr:nvSpPr>
        <xdr:cNvPr id="315" name="労働費該当値テキスト"/>
        <xdr:cNvSpPr txBox="1"/>
      </xdr:nvSpPr>
      <xdr:spPr>
        <a:xfrm>
          <a:off x="10528300" y="588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167604</xdr:rowOff>
    </xdr:from>
    <xdr:to>
      <xdr:col>50</xdr:col>
      <xdr:colOff>165100</xdr:colOff>
      <xdr:row>35</xdr:row>
      <xdr:rowOff>97754</xdr:rowOff>
    </xdr:to>
    <xdr:sp macro="" textlink="">
      <xdr:nvSpPr>
        <xdr:cNvPr id="316" name="楕円 315"/>
        <xdr:cNvSpPr/>
      </xdr:nvSpPr>
      <xdr:spPr>
        <a:xfrm>
          <a:off x="9588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114281</xdr:rowOff>
    </xdr:from>
    <xdr:ext cx="469744" cy="259045"/>
    <xdr:sp macro="" textlink="">
      <xdr:nvSpPr>
        <xdr:cNvPr id="317" name="テキスト ボックス 316"/>
        <xdr:cNvSpPr txBox="1"/>
      </xdr:nvSpPr>
      <xdr:spPr>
        <a:xfrm>
          <a:off x="9404428" y="577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11502</xdr:rowOff>
    </xdr:from>
    <xdr:to>
      <xdr:col>46</xdr:col>
      <xdr:colOff>38100</xdr:colOff>
      <xdr:row>35</xdr:row>
      <xdr:rowOff>113102</xdr:rowOff>
    </xdr:to>
    <xdr:sp macro="" textlink="">
      <xdr:nvSpPr>
        <xdr:cNvPr id="318" name="楕円 317"/>
        <xdr:cNvSpPr/>
      </xdr:nvSpPr>
      <xdr:spPr>
        <a:xfrm>
          <a:off x="86995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129629</xdr:rowOff>
    </xdr:from>
    <xdr:ext cx="469744" cy="259045"/>
    <xdr:sp macro="" textlink="">
      <xdr:nvSpPr>
        <xdr:cNvPr id="319" name="テキスト ボックス 318"/>
        <xdr:cNvSpPr txBox="1"/>
      </xdr:nvSpPr>
      <xdr:spPr>
        <a:xfrm>
          <a:off x="8515428" y="578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27831</xdr:rowOff>
    </xdr:from>
    <xdr:to>
      <xdr:col>41</xdr:col>
      <xdr:colOff>101600</xdr:colOff>
      <xdr:row>35</xdr:row>
      <xdr:rowOff>129431</xdr:rowOff>
    </xdr:to>
    <xdr:sp macro="" textlink="">
      <xdr:nvSpPr>
        <xdr:cNvPr id="320" name="楕円 319"/>
        <xdr:cNvSpPr/>
      </xdr:nvSpPr>
      <xdr:spPr>
        <a:xfrm>
          <a:off x="78105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145958</xdr:rowOff>
    </xdr:from>
    <xdr:ext cx="469744" cy="259045"/>
    <xdr:sp macro="" textlink="">
      <xdr:nvSpPr>
        <xdr:cNvPr id="321" name="テキスト ボックス 320"/>
        <xdr:cNvSpPr txBox="1"/>
      </xdr:nvSpPr>
      <xdr:spPr>
        <a:xfrm>
          <a:off x="7626428" y="580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42200</xdr:rowOff>
    </xdr:from>
    <xdr:to>
      <xdr:col>36</xdr:col>
      <xdr:colOff>165100</xdr:colOff>
      <xdr:row>35</xdr:row>
      <xdr:rowOff>143800</xdr:rowOff>
    </xdr:to>
    <xdr:sp macro="" textlink="">
      <xdr:nvSpPr>
        <xdr:cNvPr id="322" name="楕円 321"/>
        <xdr:cNvSpPr/>
      </xdr:nvSpPr>
      <xdr:spPr>
        <a:xfrm>
          <a:off x="6921500" y="60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160327</xdr:rowOff>
    </xdr:from>
    <xdr:ext cx="469744" cy="259045"/>
    <xdr:sp macro="" textlink="">
      <xdr:nvSpPr>
        <xdr:cNvPr id="323" name="テキスト ボックス 322"/>
        <xdr:cNvSpPr txBox="1"/>
      </xdr:nvSpPr>
      <xdr:spPr>
        <a:xfrm>
          <a:off x="6737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9284</xdr:rowOff>
    </xdr:from>
    <xdr:to>
      <xdr:col>55</xdr:col>
      <xdr:colOff>0</xdr:colOff>
      <xdr:row>58</xdr:row>
      <xdr:rowOff>11894</xdr:rowOff>
    </xdr:to>
    <xdr:cxnSp macro="">
      <xdr:nvCxnSpPr>
        <xdr:cNvPr id="352" name="直線コネクタ 351"/>
        <xdr:cNvCxnSpPr/>
      </xdr:nvCxnSpPr>
      <xdr:spPr>
        <a:xfrm flipV="1">
          <a:off x="9639300" y="9953384"/>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164846</xdr:rowOff>
    </xdr:from>
    <xdr:to>
      <xdr:col>50</xdr:col>
      <xdr:colOff>114300</xdr:colOff>
      <xdr:row>58</xdr:row>
      <xdr:rowOff>11894</xdr:rowOff>
    </xdr:to>
    <xdr:cxnSp macro="">
      <xdr:nvCxnSpPr>
        <xdr:cNvPr id="355" name="直線コネクタ 354"/>
        <xdr:cNvCxnSpPr/>
      </xdr:nvCxnSpPr>
      <xdr:spPr>
        <a:xfrm>
          <a:off x="8750300" y="9937496"/>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154407</xdr:rowOff>
    </xdr:from>
    <xdr:to>
      <xdr:col>45</xdr:col>
      <xdr:colOff>177800</xdr:colOff>
      <xdr:row>57</xdr:row>
      <xdr:rowOff>164846</xdr:rowOff>
    </xdr:to>
    <xdr:cxnSp macro="">
      <xdr:nvCxnSpPr>
        <xdr:cNvPr id="358" name="直線コネクタ 357"/>
        <xdr:cNvCxnSpPr/>
      </xdr:nvCxnSpPr>
      <xdr:spPr>
        <a:xfrm>
          <a:off x="7861300" y="9927057"/>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154407</xdr:rowOff>
    </xdr:from>
    <xdr:to>
      <xdr:col>41</xdr:col>
      <xdr:colOff>50800</xdr:colOff>
      <xdr:row>57</xdr:row>
      <xdr:rowOff>162084</xdr:rowOff>
    </xdr:to>
    <xdr:cxnSp macro="">
      <xdr:nvCxnSpPr>
        <xdr:cNvPr id="361" name="直線コネクタ 360"/>
        <xdr:cNvCxnSpPr/>
      </xdr:nvCxnSpPr>
      <xdr:spPr>
        <a:xfrm flipV="1">
          <a:off x="6972300" y="992705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129934</xdr:rowOff>
    </xdr:from>
    <xdr:to>
      <xdr:col>55</xdr:col>
      <xdr:colOff>50800</xdr:colOff>
      <xdr:row>58</xdr:row>
      <xdr:rowOff>60084</xdr:rowOff>
    </xdr:to>
    <xdr:sp macro="" textlink="">
      <xdr:nvSpPr>
        <xdr:cNvPr id="371" name="楕円 370"/>
        <xdr:cNvSpPr/>
      </xdr:nvSpPr>
      <xdr:spPr>
        <a:xfrm>
          <a:off x="104267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108361</xdr:rowOff>
    </xdr:from>
    <xdr:ext cx="534377" cy="259045"/>
    <xdr:sp macro="" textlink="">
      <xdr:nvSpPr>
        <xdr:cNvPr id="372" name="農林水産業費該当値テキスト"/>
        <xdr:cNvSpPr txBox="1"/>
      </xdr:nvSpPr>
      <xdr:spPr>
        <a:xfrm>
          <a:off x="10528300" y="98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132544</xdr:rowOff>
    </xdr:from>
    <xdr:to>
      <xdr:col>50</xdr:col>
      <xdr:colOff>165100</xdr:colOff>
      <xdr:row>58</xdr:row>
      <xdr:rowOff>62694</xdr:rowOff>
    </xdr:to>
    <xdr:sp macro="" textlink="">
      <xdr:nvSpPr>
        <xdr:cNvPr id="373" name="楕円 372"/>
        <xdr:cNvSpPr/>
      </xdr:nvSpPr>
      <xdr:spPr>
        <a:xfrm>
          <a:off x="9588500" y="99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53821</xdr:rowOff>
    </xdr:from>
    <xdr:ext cx="534377" cy="259045"/>
    <xdr:sp macro="" textlink="">
      <xdr:nvSpPr>
        <xdr:cNvPr id="374" name="テキスト ボックス 373"/>
        <xdr:cNvSpPr txBox="1"/>
      </xdr:nvSpPr>
      <xdr:spPr>
        <a:xfrm>
          <a:off x="9372111" y="99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114046</xdr:rowOff>
    </xdr:from>
    <xdr:to>
      <xdr:col>46</xdr:col>
      <xdr:colOff>38100</xdr:colOff>
      <xdr:row>58</xdr:row>
      <xdr:rowOff>44196</xdr:rowOff>
    </xdr:to>
    <xdr:sp macro="" textlink="">
      <xdr:nvSpPr>
        <xdr:cNvPr id="375" name="楕円 374"/>
        <xdr:cNvSpPr/>
      </xdr:nvSpPr>
      <xdr:spPr>
        <a:xfrm>
          <a:off x="8699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35323</xdr:rowOff>
    </xdr:from>
    <xdr:ext cx="534377" cy="259045"/>
    <xdr:sp macro="" textlink="">
      <xdr:nvSpPr>
        <xdr:cNvPr id="376" name="テキスト ボックス 375"/>
        <xdr:cNvSpPr txBox="1"/>
      </xdr:nvSpPr>
      <xdr:spPr>
        <a:xfrm>
          <a:off x="8483111" y="99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103607</xdr:rowOff>
    </xdr:from>
    <xdr:to>
      <xdr:col>41</xdr:col>
      <xdr:colOff>101600</xdr:colOff>
      <xdr:row>58</xdr:row>
      <xdr:rowOff>33757</xdr:rowOff>
    </xdr:to>
    <xdr:sp macro="" textlink="">
      <xdr:nvSpPr>
        <xdr:cNvPr id="377" name="楕円 376"/>
        <xdr:cNvSpPr/>
      </xdr:nvSpPr>
      <xdr:spPr>
        <a:xfrm>
          <a:off x="7810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24884</xdr:rowOff>
    </xdr:from>
    <xdr:ext cx="534377" cy="259045"/>
    <xdr:sp macro="" textlink="">
      <xdr:nvSpPr>
        <xdr:cNvPr id="378" name="テキスト ボックス 377"/>
        <xdr:cNvSpPr txBox="1"/>
      </xdr:nvSpPr>
      <xdr:spPr>
        <a:xfrm>
          <a:off x="7594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111284</xdr:rowOff>
    </xdr:from>
    <xdr:to>
      <xdr:col>36</xdr:col>
      <xdr:colOff>165100</xdr:colOff>
      <xdr:row>58</xdr:row>
      <xdr:rowOff>41434</xdr:rowOff>
    </xdr:to>
    <xdr:sp macro="" textlink="">
      <xdr:nvSpPr>
        <xdr:cNvPr id="379" name="楕円 378"/>
        <xdr:cNvSpPr/>
      </xdr:nvSpPr>
      <xdr:spPr>
        <a:xfrm>
          <a:off x="6921500" y="9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32561</xdr:rowOff>
    </xdr:from>
    <xdr:ext cx="534377" cy="259045"/>
    <xdr:sp macro="" textlink="">
      <xdr:nvSpPr>
        <xdr:cNvPr id="380" name="テキスト ボックス 379"/>
        <xdr:cNvSpPr txBox="1"/>
      </xdr:nvSpPr>
      <xdr:spPr>
        <a:xfrm>
          <a:off x="6705111" y="99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75715</xdr:rowOff>
    </xdr:from>
    <xdr:to>
      <xdr:col>55</xdr:col>
      <xdr:colOff>0</xdr:colOff>
      <xdr:row>76</xdr:row>
      <xdr:rowOff>147129</xdr:rowOff>
    </xdr:to>
    <xdr:cxnSp macro="">
      <xdr:nvCxnSpPr>
        <xdr:cNvPr id="407" name="直線コネクタ 406"/>
        <xdr:cNvCxnSpPr/>
      </xdr:nvCxnSpPr>
      <xdr:spPr>
        <a:xfrm flipV="1">
          <a:off x="9639300" y="12934465"/>
          <a:ext cx="838200" cy="24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48077</xdr:rowOff>
    </xdr:from>
    <xdr:to>
      <xdr:col>50</xdr:col>
      <xdr:colOff>114300</xdr:colOff>
      <xdr:row>76</xdr:row>
      <xdr:rowOff>147129</xdr:rowOff>
    </xdr:to>
    <xdr:cxnSp macro="">
      <xdr:nvCxnSpPr>
        <xdr:cNvPr id="410" name="直線コネクタ 409"/>
        <xdr:cNvCxnSpPr/>
      </xdr:nvCxnSpPr>
      <xdr:spPr>
        <a:xfrm>
          <a:off x="8750300" y="12906827"/>
          <a:ext cx="889000" cy="27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48077</xdr:rowOff>
    </xdr:from>
    <xdr:to>
      <xdr:col>45</xdr:col>
      <xdr:colOff>177800</xdr:colOff>
      <xdr:row>76</xdr:row>
      <xdr:rowOff>76081</xdr:rowOff>
    </xdr:to>
    <xdr:cxnSp macro="">
      <xdr:nvCxnSpPr>
        <xdr:cNvPr id="413" name="直線コネクタ 412"/>
        <xdr:cNvCxnSpPr/>
      </xdr:nvCxnSpPr>
      <xdr:spPr>
        <a:xfrm flipV="1">
          <a:off x="7861300" y="12906827"/>
          <a:ext cx="889000" cy="19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76081</xdr:rowOff>
    </xdr:from>
    <xdr:to>
      <xdr:col>41</xdr:col>
      <xdr:colOff>50800</xdr:colOff>
      <xdr:row>77</xdr:row>
      <xdr:rowOff>113708</xdr:rowOff>
    </xdr:to>
    <xdr:cxnSp macro="">
      <xdr:nvCxnSpPr>
        <xdr:cNvPr id="416" name="直線コネクタ 415"/>
        <xdr:cNvCxnSpPr/>
      </xdr:nvCxnSpPr>
      <xdr:spPr>
        <a:xfrm flipV="1">
          <a:off x="6972300" y="13106281"/>
          <a:ext cx="889000" cy="20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24915</xdr:rowOff>
    </xdr:from>
    <xdr:to>
      <xdr:col>55</xdr:col>
      <xdr:colOff>50800</xdr:colOff>
      <xdr:row>75</xdr:row>
      <xdr:rowOff>126515</xdr:rowOff>
    </xdr:to>
    <xdr:sp macro="" textlink="">
      <xdr:nvSpPr>
        <xdr:cNvPr id="426" name="楕円 425"/>
        <xdr:cNvSpPr/>
      </xdr:nvSpPr>
      <xdr:spPr>
        <a:xfrm>
          <a:off x="10426700" y="128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47792</xdr:rowOff>
    </xdr:from>
    <xdr:ext cx="534377" cy="259045"/>
    <xdr:sp macro="" textlink="">
      <xdr:nvSpPr>
        <xdr:cNvPr id="427" name="商工費該当値テキスト"/>
        <xdr:cNvSpPr txBox="1"/>
      </xdr:nvSpPr>
      <xdr:spPr>
        <a:xfrm>
          <a:off x="10528300" y="1273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96329</xdr:rowOff>
    </xdr:from>
    <xdr:to>
      <xdr:col>50</xdr:col>
      <xdr:colOff>165100</xdr:colOff>
      <xdr:row>77</xdr:row>
      <xdr:rowOff>26479</xdr:rowOff>
    </xdr:to>
    <xdr:sp macro="" textlink="">
      <xdr:nvSpPr>
        <xdr:cNvPr id="428" name="楕円 427"/>
        <xdr:cNvSpPr/>
      </xdr:nvSpPr>
      <xdr:spPr>
        <a:xfrm>
          <a:off x="9588500" y="131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17606</xdr:rowOff>
    </xdr:from>
    <xdr:ext cx="534377" cy="259045"/>
    <xdr:sp macro="" textlink="">
      <xdr:nvSpPr>
        <xdr:cNvPr id="429" name="テキスト ボックス 428"/>
        <xdr:cNvSpPr txBox="1"/>
      </xdr:nvSpPr>
      <xdr:spPr>
        <a:xfrm>
          <a:off x="9372111" y="132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168727</xdr:rowOff>
    </xdr:from>
    <xdr:to>
      <xdr:col>46</xdr:col>
      <xdr:colOff>38100</xdr:colOff>
      <xdr:row>75</xdr:row>
      <xdr:rowOff>98877</xdr:rowOff>
    </xdr:to>
    <xdr:sp macro="" textlink="">
      <xdr:nvSpPr>
        <xdr:cNvPr id="430" name="楕円 429"/>
        <xdr:cNvSpPr/>
      </xdr:nvSpPr>
      <xdr:spPr>
        <a:xfrm>
          <a:off x="8699500" y="128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115404</xdr:rowOff>
    </xdr:from>
    <xdr:ext cx="534377" cy="259045"/>
    <xdr:sp macro="" textlink="">
      <xdr:nvSpPr>
        <xdr:cNvPr id="431" name="テキスト ボックス 430"/>
        <xdr:cNvSpPr txBox="1"/>
      </xdr:nvSpPr>
      <xdr:spPr>
        <a:xfrm>
          <a:off x="8483111" y="126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25281</xdr:rowOff>
    </xdr:from>
    <xdr:to>
      <xdr:col>41</xdr:col>
      <xdr:colOff>101600</xdr:colOff>
      <xdr:row>76</xdr:row>
      <xdr:rowOff>126881</xdr:rowOff>
    </xdr:to>
    <xdr:sp macro="" textlink="">
      <xdr:nvSpPr>
        <xdr:cNvPr id="432" name="楕円 431"/>
        <xdr:cNvSpPr/>
      </xdr:nvSpPr>
      <xdr:spPr>
        <a:xfrm>
          <a:off x="7810500" y="130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143408</xdr:rowOff>
    </xdr:from>
    <xdr:ext cx="534377" cy="259045"/>
    <xdr:sp macro="" textlink="">
      <xdr:nvSpPr>
        <xdr:cNvPr id="433" name="テキスト ボックス 432"/>
        <xdr:cNvSpPr txBox="1"/>
      </xdr:nvSpPr>
      <xdr:spPr>
        <a:xfrm>
          <a:off x="7594111" y="128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62908</xdr:rowOff>
    </xdr:from>
    <xdr:to>
      <xdr:col>36</xdr:col>
      <xdr:colOff>165100</xdr:colOff>
      <xdr:row>77</xdr:row>
      <xdr:rowOff>164508</xdr:rowOff>
    </xdr:to>
    <xdr:sp macro="" textlink="">
      <xdr:nvSpPr>
        <xdr:cNvPr id="434" name="楕円 433"/>
        <xdr:cNvSpPr/>
      </xdr:nvSpPr>
      <xdr:spPr>
        <a:xfrm>
          <a:off x="6921500" y="132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155635</xdr:rowOff>
    </xdr:from>
    <xdr:ext cx="469744" cy="259045"/>
    <xdr:sp macro="" textlink="">
      <xdr:nvSpPr>
        <xdr:cNvPr id="435" name="テキスト ボックス 434"/>
        <xdr:cNvSpPr txBox="1"/>
      </xdr:nvSpPr>
      <xdr:spPr>
        <a:xfrm>
          <a:off x="6737428" y="1335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124270</xdr:rowOff>
    </xdr:from>
    <xdr:to>
      <xdr:col>55</xdr:col>
      <xdr:colOff>0</xdr:colOff>
      <xdr:row>95</xdr:row>
      <xdr:rowOff>115088</xdr:rowOff>
    </xdr:to>
    <xdr:cxnSp macro="">
      <xdr:nvCxnSpPr>
        <xdr:cNvPr id="465" name="直線コネクタ 464"/>
        <xdr:cNvCxnSpPr/>
      </xdr:nvCxnSpPr>
      <xdr:spPr>
        <a:xfrm flipV="1">
          <a:off x="9639300" y="16240570"/>
          <a:ext cx="838200" cy="1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115088</xdr:rowOff>
    </xdr:from>
    <xdr:to>
      <xdr:col>50</xdr:col>
      <xdr:colOff>114300</xdr:colOff>
      <xdr:row>95</xdr:row>
      <xdr:rowOff>169901</xdr:rowOff>
    </xdr:to>
    <xdr:cxnSp macro="">
      <xdr:nvCxnSpPr>
        <xdr:cNvPr id="468" name="直線コネクタ 467"/>
        <xdr:cNvCxnSpPr/>
      </xdr:nvCxnSpPr>
      <xdr:spPr>
        <a:xfrm flipV="1">
          <a:off x="8750300" y="16402838"/>
          <a:ext cx="8890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143993</xdr:rowOff>
    </xdr:from>
    <xdr:to>
      <xdr:col>45</xdr:col>
      <xdr:colOff>177800</xdr:colOff>
      <xdr:row>95</xdr:row>
      <xdr:rowOff>169901</xdr:rowOff>
    </xdr:to>
    <xdr:cxnSp macro="">
      <xdr:nvCxnSpPr>
        <xdr:cNvPr id="471" name="直線コネクタ 470"/>
        <xdr:cNvCxnSpPr/>
      </xdr:nvCxnSpPr>
      <xdr:spPr>
        <a:xfrm>
          <a:off x="7861300" y="1643174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143993</xdr:rowOff>
    </xdr:from>
    <xdr:to>
      <xdr:col>41</xdr:col>
      <xdr:colOff>50800</xdr:colOff>
      <xdr:row>96</xdr:row>
      <xdr:rowOff>3327</xdr:rowOff>
    </xdr:to>
    <xdr:cxnSp macro="">
      <xdr:nvCxnSpPr>
        <xdr:cNvPr id="474" name="直線コネクタ 473"/>
        <xdr:cNvCxnSpPr/>
      </xdr:nvCxnSpPr>
      <xdr:spPr>
        <a:xfrm flipV="1">
          <a:off x="6972300" y="16431743"/>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73470</xdr:rowOff>
    </xdr:from>
    <xdr:to>
      <xdr:col>55</xdr:col>
      <xdr:colOff>50800</xdr:colOff>
      <xdr:row>95</xdr:row>
      <xdr:rowOff>3620</xdr:rowOff>
    </xdr:to>
    <xdr:sp macro="" textlink="">
      <xdr:nvSpPr>
        <xdr:cNvPr id="484" name="楕円 483"/>
        <xdr:cNvSpPr/>
      </xdr:nvSpPr>
      <xdr:spPr>
        <a:xfrm>
          <a:off x="10426700" y="161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96347</xdr:rowOff>
    </xdr:from>
    <xdr:ext cx="534377" cy="259045"/>
    <xdr:sp macro="" textlink="">
      <xdr:nvSpPr>
        <xdr:cNvPr id="485" name="土木費該当値テキスト"/>
        <xdr:cNvSpPr txBox="1"/>
      </xdr:nvSpPr>
      <xdr:spPr>
        <a:xfrm>
          <a:off x="10528300" y="160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64288</xdr:rowOff>
    </xdr:from>
    <xdr:to>
      <xdr:col>50</xdr:col>
      <xdr:colOff>165100</xdr:colOff>
      <xdr:row>95</xdr:row>
      <xdr:rowOff>165888</xdr:rowOff>
    </xdr:to>
    <xdr:sp macro="" textlink="">
      <xdr:nvSpPr>
        <xdr:cNvPr id="486" name="楕円 485"/>
        <xdr:cNvSpPr/>
      </xdr:nvSpPr>
      <xdr:spPr>
        <a:xfrm>
          <a:off x="9588500" y="163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10965</xdr:rowOff>
    </xdr:from>
    <xdr:ext cx="534377" cy="259045"/>
    <xdr:sp macro="" textlink="">
      <xdr:nvSpPr>
        <xdr:cNvPr id="487" name="テキスト ボックス 486"/>
        <xdr:cNvSpPr txBox="1"/>
      </xdr:nvSpPr>
      <xdr:spPr>
        <a:xfrm>
          <a:off x="9372111" y="161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119101</xdr:rowOff>
    </xdr:from>
    <xdr:to>
      <xdr:col>46</xdr:col>
      <xdr:colOff>38100</xdr:colOff>
      <xdr:row>96</xdr:row>
      <xdr:rowOff>49251</xdr:rowOff>
    </xdr:to>
    <xdr:sp macro="" textlink="">
      <xdr:nvSpPr>
        <xdr:cNvPr id="488" name="楕円 487"/>
        <xdr:cNvSpPr/>
      </xdr:nvSpPr>
      <xdr:spPr>
        <a:xfrm>
          <a:off x="8699500" y="164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65778</xdr:rowOff>
    </xdr:from>
    <xdr:ext cx="534377" cy="259045"/>
    <xdr:sp macro="" textlink="">
      <xdr:nvSpPr>
        <xdr:cNvPr id="489" name="テキスト ボックス 488"/>
        <xdr:cNvSpPr txBox="1"/>
      </xdr:nvSpPr>
      <xdr:spPr>
        <a:xfrm>
          <a:off x="8483111" y="161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93193</xdr:rowOff>
    </xdr:from>
    <xdr:to>
      <xdr:col>41</xdr:col>
      <xdr:colOff>101600</xdr:colOff>
      <xdr:row>96</xdr:row>
      <xdr:rowOff>23343</xdr:rowOff>
    </xdr:to>
    <xdr:sp macro="" textlink="">
      <xdr:nvSpPr>
        <xdr:cNvPr id="490" name="楕円 489"/>
        <xdr:cNvSpPr/>
      </xdr:nvSpPr>
      <xdr:spPr>
        <a:xfrm>
          <a:off x="7810500" y="163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39870</xdr:rowOff>
    </xdr:from>
    <xdr:ext cx="534377" cy="259045"/>
    <xdr:sp macro="" textlink="">
      <xdr:nvSpPr>
        <xdr:cNvPr id="491" name="テキスト ボックス 490"/>
        <xdr:cNvSpPr txBox="1"/>
      </xdr:nvSpPr>
      <xdr:spPr>
        <a:xfrm>
          <a:off x="7594111" y="161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123977</xdr:rowOff>
    </xdr:from>
    <xdr:to>
      <xdr:col>36</xdr:col>
      <xdr:colOff>165100</xdr:colOff>
      <xdr:row>96</xdr:row>
      <xdr:rowOff>54127</xdr:rowOff>
    </xdr:to>
    <xdr:sp macro="" textlink="">
      <xdr:nvSpPr>
        <xdr:cNvPr id="492" name="楕円 491"/>
        <xdr:cNvSpPr/>
      </xdr:nvSpPr>
      <xdr:spPr>
        <a:xfrm>
          <a:off x="6921500" y="164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70654</xdr:rowOff>
    </xdr:from>
    <xdr:ext cx="534377" cy="259045"/>
    <xdr:sp macro="" textlink="">
      <xdr:nvSpPr>
        <xdr:cNvPr id="493" name="テキスト ボックス 492"/>
        <xdr:cNvSpPr txBox="1"/>
      </xdr:nvSpPr>
      <xdr:spPr>
        <a:xfrm>
          <a:off x="6705111" y="161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163856</xdr:rowOff>
    </xdr:from>
    <xdr:to>
      <xdr:col>85</xdr:col>
      <xdr:colOff>127000</xdr:colOff>
      <xdr:row>33</xdr:row>
      <xdr:rowOff>26314</xdr:rowOff>
    </xdr:to>
    <xdr:cxnSp macro="">
      <xdr:nvCxnSpPr>
        <xdr:cNvPr id="523" name="直線コネクタ 522"/>
        <xdr:cNvCxnSpPr/>
      </xdr:nvCxnSpPr>
      <xdr:spPr>
        <a:xfrm flipV="1">
          <a:off x="15481300" y="5478806"/>
          <a:ext cx="838200" cy="20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26314</xdr:rowOff>
    </xdr:from>
    <xdr:to>
      <xdr:col>81</xdr:col>
      <xdr:colOff>50800</xdr:colOff>
      <xdr:row>34</xdr:row>
      <xdr:rowOff>81331</xdr:rowOff>
    </xdr:to>
    <xdr:cxnSp macro="">
      <xdr:nvCxnSpPr>
        <xdr:cNvPr id="526" name="直線コネクタ 525"/>
        <xdr:cNvCxnSpPr/>
      </xdr:nvCxnSpPr>
      <xdr:spPr>
        <a:xfrm flipV="1">
          <a:off x="14592300" y="5684164"/>
          <a:ext cx="889000" cy="2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81331</xdr:rowOff>
    </xdr:from>
    <xdr:to>
      <xdr:col>76</xdr:col>
      <xdr:colOff>114300</xdr:colOff>
      <xdr:row>36</xdr:row>
      <xdr:rowOff>88151</xdr:rowOff>
    </xdr:to>
    <xdr:cxnSp macro="">
      <xdr:nvCxnSpPr>
        <xdr:cNvPr id="529" name="直線コネクタ 528"/>
        <xdr:cNvCxnSpPr/>
      </xdr:nvCxnSpPr>
      <xdr:spPr>
        <a:xfrm flipV="1">
          <a:off x="13703300" y="5910631"/>
          <a:ext cx="889000" cy="3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88151</xdr:rowOff>
    </xdr:from>
    <xdr:to>
      <xdr:col>71</xdr:col>
      <xdr:colOff>177800</xdr:colOff>
      <xdr:row>36</xdr:row>
      <xdr:rowOff>116231</xdr:rowOff>
    </xdr:to>
    <xdr:cxnSp macro="">
      <xdr:nvCxnSpPr>
        <xdr:cNvPr id="532" name="直線コネクタ 531"/>
        <xdr:cNvCxnSpPr/>
      </xdr:nvCxnSpPr>
      <xdr:spPr>
        <a:xfrm flipV="1">
          <a:off x="12814300" y="6260351"/>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113056</xdr:rowOff>
    </xdr:from>
    <xdr:to>
      <xdr:col>85</xdr:col>
      <xdr:colOff>177800</xdr:colOff>
      <xdr:row>32</xdr:row>
      <xdr:rowOff>43206</xdr:rowOff>
    </xdr:to>
    <xdr:sp macro="" textlink="">
      <xdr:nvSpPr>
        <xdr:cNvPr id="542" name="楕円 541"/>
        <xdr:cNvSpPr/>
      </xdr:nvSpPr>
      <xdr:spPr>
        <a:xfrm>
          <a:off x="16268700" y="54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135933</xdr:rowOff>
    </xdr:from>
    <xdr:ext cx="534377" cy="259045"/>
    <xdr:sp macro="" textlink="">
      <xdr:nvSpPr>
        <xdr:cNvPr id="543" name="消防費該当値テキスト"/>
        <xdr:cNvSpPr txBox="1"/>
      </xdr:nvSpPr>
      <xdr:spPr>
        <a:xfrm>
          <a:off x="16370300" y="52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146964</xdr:rowOff>
    </xdr:from>
    <xdr:to>
      <xdr:col>81</xdr:col>
      <xdr:colOff>101600</xdr:colOff>
      <xdr:row>33</xdr:row>
      <xdr:rowOff>77114</xdr:rowOff>
    </xdr:to>
    <xdr:sp macro="" textlink="">
      <xdr:nvSpPr>
        <xdr:cNvPr id="544" name="楕円 543"/>
        <xdr:cNvSpPr/>
      </xdr:nvSpPr>
      <xdr:spPr>
        <a:xfrm>
          <a:off x="15430500" y="56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93641</xdr:rowOff>
    </xdr:from>
    <xdr:ext cx="534377" cy="259045"/>
    <xdr:sp macro="" textlink="">
      <xdr:nvSpPr>
        <xdr:cNvPr id="545" name="テキスト ボックス 544"/>
        <xdr:cNvSpPr txBox="1"/>
      </xdr:nvSpPr>
      <xdr:spPr>
        <a:xfrm>
          <a:off x="15214111" y="54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30531</xdr:rowOff>
    </xdr:from>
    <xdr:to>
      <xdr:col>76</xdr:col>
      <xdr:colOff>165100</xdr:colOff>
      <xdr:row>34</xdr:row>
      <xdr:rowOff>132131</xdr:rowOff>
    </xdr:to>
    <xdr:sp macro="" textlink="">
      <xdr:nvSpPr>
        <xdr:cNvPr id="546" name="楕円 545"/>
        <xdr:cNvSpPr/>
      </xdr:nvSpPr>
      <xdr:spPr>
        <a:xfrm>
          <a:off x="14541500" y="5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148658</xdr:rowOff>
    </xdr:from>
    <xdr:ext cx="534377" cy="259045"/>
    <xdr:sp macro="" textlink="">
      <xdr:nvSpPr>
        <xdr:cNvPr id="547" name="テキスト ボックス 546"/>
        <xdr:cNvSpPr txBox="1"/>
      </xdr:nvSpPr>
      <xdr:spPr>
        <a:xfrm>
          <a:off x="14325111" y="56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37351</xdr:rowOff>
    </xdr:from>
    <xdr:to>
      <xdr:col>72</xdr:col>
      <xdr:colOff>38100</xdr:colOff>
      <xdr:row>36</xdr:row>
      <xdr:rowOff>138951</xdr:rowOff>
    </xdr:to>
    <xdr:sp macro="" textlink="">
      <xdr:nvSpPr>
        <xdr:cNvPr id="548" name="楕円 547"/>
        <xdr:cNvSpPr/>
      </xdr:nvSpPr>
      <xdr:spPr>
        <a:xfrm>
          <a:off x="13652500" y="62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155478</xdr:rowOff>
    </xdr:from>
    <xdr:ext cx="534377" cy="259045"/>
    <xdr:sp macro="" textlink="">
      <xdr:nvSpPr>
        <xdr:cNvPr id="549" name="テキスト ボックス 548"/>
        <xdr:cNvSpPr txBox="1"/>
      </xdr:nvSpPr>
      <xdr:spPr>
        <a:xfrm>
          <a:off x="13436111" y="59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65431</xdr:rowOff>
    </xdr:from>
    <xdr:to>
      <xdr:col>67</xdr:col>
      <xdr:colOff>101600</xdr:colOff>
      <xdr:row>36</xdr:row>
      <xdr:rowOff>167031</xdr:rowOff>
    </xdr:to>
    <xdr:sp macro="" textlink="">
      <xdr:nvSpPr>
        <xdr:cNvPr id="550" name="楕円 549"/>
        <xdr:cNvSpPr/>
      </xdr:nvSpPr>
      <xdr:spPr>
        <a:xfrm>
          <a:off x="127635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12108</xdr:rowOff>
    </xdr:from>
    <xdr:ext cx="534377" cy="259045"/>
    <xdr:sp macro="" textlink="">
      <xdr:nvSpPr>
        <xdr:cNvPr id="551" name="テキスト ボックス 550"/>
        <xdr:cNvSpPr txBox="1"/>
      </xdr:nvSpPr>
      <xdr:spPr>
        <a:xfrm>
          <a:off x="12547111" y="60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64580</xdr:rowOff>
    </xdr:from>
    <xdr:to>
      <xdr:col>85</xdr:col>
      <xdr:colOff>127000</xdr:colOff>
      <xdr:row>56</xdr:row>
      <xdr:rowOff>149289</xdr:rowOff>
    </xdr:to>
    <xdr:cxnSp macro="">
      <xdr:nvCxnSpPr>
        <xdr:cNvPr id="581" name="直線コネクタ 580"/>
        <xdr:cNvCxnSpPr/>
      </xdr:nvCxnSpPr>
      <xdr:spPr>
        <a:xfrm flipV="1">
          <a:off x="15481300" y="9665780"/>
          <a:ext cx="8382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22403</xdr:rowOff>
    </xdr:from>
    <xdr:to>
      <xdr:col>81</xdr:col>
      <xdr:colOff>50800</xdr:colOff>
      <xdr:row>56</xdr:row>
      <xdr:rowOff>149289</xdr:rowOff>
    </xdr:to>
    <xdr:cxnSp macro="">
      <xdr:nvCxnSpPr>
        <xdr:cNvPr id="584" name="直線コネクタ 583"/>
        <xdr:cNvCxnSpPr/>
      </xdr:nvCxnSpPr>
      <xdr:spPr>
        <a:xfrm>
          <a:off x="14592300" y="9452153"/>
          <a:ext cx="889000" cy="2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22403</xdr:rowOff>
    </xdr:from>
    <xdr:to>
      <xdr:col>76</xdr:col>
      <xdr:colOff>114300</xdr:colOff>
      <xdr:row>56</xdr:row>
      <xdr:rowOff>51626</xdr:rowOff>
    </xdr:to>
    <xdr:cxnSp macro="">
      <xdr:nvCxnSpPr>
        <xdr:cNvPr id="587" name="直線コネクタ 586"/>
        <xdr:cNvCxnSpPr/>
      </xdr:nvCxnSpPr>
      <xdr:spPr>
        <a:xfrm flipV="1">
          <a:off x="13703300" y="9452153"/>
          <a:ext cx="889000" cy="2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37656</xdr:rowOff>
    </xdr:from>
    <xdr:to>
      <xdr:col>71</xdr:col>
      <xdr:colOff>177800</xdr:colOff>
      <xdr:row>56</xdr:row>
      <xdr:rowOff>51626</xdr:rowOff>
    </xdr:to>
    <xdr:cxnSp macro="">
      <xdr:nvCxnSpPr>
        <xdr:cNvPr id="590" name="直線コネクタ 589"/>
        <xdr:cNvCxnSpPr/>
      </xdr:nvCxnSpPr>
      <xdr:spPr>
        <a:xfrm>
          <a:off x="12814300" y="9638856"/>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13780</xdr:rowOff>
    </xdr:from>
    <xdr:to>
      <xdr:col>85</xdr:col>
      <xdr:colOff>177800</xdr:colOff>
      <xdr:row>56</xdr:row>
      <xdr:rowOff>115380</xdr:rowOff>
    </xdr:to>
    <xdr:sp macro="" textlink="">
      <xdr:nvSpPr>
        <xdr:cNvPr id="600" name="楕円 599"/>
        <xdr:cNvSpPr/>
      </xdr:nvSpPr>
      <xdr:spPr>
        <a:xfrm>
          <a:off x="16268700" y="96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36657</xdr:rowOff>
    </xdr:from>
    <xdr:ext cx="534377" cy="259045"/>
    <xdr:sp macro="" textlink="">
      <xdr:nvSpPr>
        <xdr:cNvPr id="601" name="教育費該当値テキスト"/>
        <xdr:cNvSpPr txBox="1"/>
      </xdr:nvSpPr>
      <xdr:spPr>
        <a:xfrm>
          <a:off x="16370300" y="94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98489</xdr:rowOff>
    </xdr:from>
    <xdr:to>
      <xdr:col>81</xdr:col>
      <xdr:colOff>101600</xdr:colOff>
      <xdr:row>57</xdr:row>
      <xdr:rowOff>28639</xdr:rowOff>
    </xdr:to>
    <xdr:sp macro="" textlink="">
      <xdr:nvSpPr>
        <xdr:cNvPr id="602" name="楕円 601"/>
        <xdr:cNvSpPr/>
      </xdr:nvSpPr>
      <xdr:spPr>
        <a:xfrm>
          <a:off x="15430500" y="96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45166</xdr:rowOff>
    </xdr:from>
    <xdr:ext cx="534377" cy="259045"/>
    <xdr:sp macro="" textlink="">
      <xdr:nvSpPr>
        <xdr:cNvPr id="603" name="テキスト ボックス 602"/>
        <xdr:cNvSpPr txBox="1"/>
      </xdr:nvSpPr>
      <xdr:spPr>
        <a:xfrm>
          <a:off x="15214111" y="94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143053</xdr:rowOff>
    </xdr:from>
    <xdr:to>
      <xdr:col>76</xdr:col>
      <xdr:colOff>165100</xdr:colOff>
      <xdr:row>55</xdr:row>
      <xdr:rowOff>73203</xdr:rowOff>
    </xdr:to>
    <xdr:sp macro="" textlink="">
      <xdr:nvSpPr>
        <xdr:cNvPr id="604" name="楕円 603"/>
        <xdr:cNvSpPr/>
      </xdr:nvSpPr>
      <xdr:spPr>
        <a:xfrm>
          <a:off x="14541500" y="94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89730</xdr:rowOff>
    </xdr:from>
    <xdr:ext cx="534377" cy="259045"/>
    <xdr:sp macro="" textlink="">
      <xdr:nvSpPr>
        <xdr:cNvPr id="605" name="テキスト ボックス 604"/>
        <xdr:cNvSpPr txBox="1"/>
      </xdr:nvSpPr>
      <xdr:spPr>
        <a:xfrm>
          <a:off x="14325111" y="91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826</xdr:rowOff>
    </xdr:from>
    <xdr:to>
      <xdr:col>72</xdr:col>
      <xdr:colOff>38100</xdr:colOff>
      <xdr:row>56</xdr:row>
      <xdr:rowOff>102426</xdr:rowOff>
    </xdr:to>
    <xdr:sp macro="" textlink="">
      <xdr:nvSpPr>
        <xdr:cNvPr id="606" name="楕円 605"/>
        <xdr:cNvSpPr/>
      </xdr:nvSpPr>
      <xdr:spPr>
        <a:xfrm>
          <a:off x="13652500" y="96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118953</xdr:rowOff>
    </xdr:from>
    <xdr:ext cx="534377" cy="259045"/>
    <xdr:sp macro="" textlink="">
      <xdr:nvSpPr>
        <xdr:cNvPr id="607" name="テキスト ボックス 606"/>
        <xdr:cNvSpPr txBox="1"/>
      </xdr:nvSpPr>
      <xdr:spPr>
        <a:xfrm>
          <a:off x="13436111" y="93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158306</xdr:rowOff>
    </xdr:from>
    <xdr:to>
      <xdr:col>67</xdr:col>
      <xdr:colOff>101600</xdr:colOff>
      <xdr:row>56</xdr:row>
      <xdr:rowOff>88456</xdr:rowOff>
    </xdr:to>
    <xdr:sp macro="" textlink="">
      <xdr:nvSpPr>
        <xdr:cNvPr id="608" name="楕円 607"/>
        <xdr:cNvSpPr/>
      </xdr:nvSpPr>
      <xdr:spPr>
        <a:xfrm>
          <a:off x="12763500" y="9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104983</xdr:rowOff>
    </xdr:from>
    <xdr:ext cx="534377" cy="259045"/>
    <xdr:sp macro="" textlink="">
      <xdr:nvSpPr>
        <xdr:cNvPr id="609" name="テキスト ボックス 608"/>
        <xdr:cNvSpPr txBox="1"/>
      </xdr:nvSpPr>
      <xdr:spPr>
        <a:xfrm>
          <a:off x="12547111" y="93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110623</xdr:rowOff>
    </xdr:from>
    <xdr:to>
      <xdr:col>85</xdr:col>
      <xdr:colOff>127000</xdr:colOff>
      <xdr:row>78</xdr:row>
      <xdr:rowOff>122783</xdr:rowOff>
    </xdr:to>
    <xdr:cxnSp macro="">
      <xdr:nvCxnSpPr>
        <xdr:cNvPr id="636" name="直線コネクタ 635"/>
        <xdr:cNvCxnSpPr/>
      </xdr:nvCxnSpPr>
      <xdr:spPr>
        <a:xfrm flipV="1">
          <a:off x="15481300" y="13483723"/>
          <a:ext cx="8382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122783</xdr:rowOff>
    </xdr:from>
    <xdr:to>
      <xdr:col>81</xdr:col>
      <xdr:colOff>50800</xdr:colOff>
      <xdr:row>78</xdr:row>
      <xdr:rowOff>139700</xdr:rowOff>
    </xdr:to>
    <xdr:cxnSp macro="">
      <xdr:nvCxnSpPr>
        <xdr:cNvPr id="639" name="直線コネクタ 638"/>
        <xdr:cNvCxnSpPr/>
      </xdr:nvCxnSpPr>
      <xdr:spPr>
        <a:xfrm flipV="1">
          <a:off x="14592300" y="134958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128727</xdr:rowOff>
    </xdr:from>
    <xdr:to>
      <xdr:col>76</xdr:col>
      <xdr:colOff>114300</xdr:colOff>
      <xdr:row>78</xdr:row>
      <xdr:rowOff>139700</xdr:rowOff>
    </xdr:to>
    <xdr:cxnSp macro="">
      <xdr:nvCxnSpPr>
        <xdr:cNvPr id="642" name="直線コネクタ 641"/>
        <xdr:cNvCxnSpPr/>
      </xdr:nvCxnSpPr>
      <xdr:spPr>
        <a:xfrm>
          <a:off x="13703300" y="135018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80401</xdr:rowOff>
    </xdr:from>
    <xdr:to>
      <xdr:col>71</xdr:col>
      <xdr:colOff>177800</xdr:colOff>
      <xdr:row>78</xdr:row>
      <xdr:rowOff>128727</xdr:rowOff>
    </xdr:to>
    <xdr:cxnSp macro="">
      <xdr:nvCxnSpPr>
        <xdr:cNvPr id="645" name="直線コネクタ 644"/>
        <xdr:cNvCxnSpPr/>
      </xdr:nvCxnSpPr>
      <xdr:spPr>
        <a:xfrm>
          <a:off x="12814300" y="1345350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59823</xdr:rowOff>
    </xdr:from>
    <xdr:to>
      <xdr:col>85</xdr:col>
      <xdr:colOff>177800</xdr:colOff>
      <xdr:row>78</xdr:row>
      <xdr:rowOff>161423</xdr:rowOff>
    </xdr:to>
    <xdr:sp macro="" textlink="">
      <xdr:nvSpPr>
        <xdr:cNvPr id="655" name="楕円 654"/>
        <xdr:cNvSpPr/>
      </xdr:nvSpPr>
      <xdr:spPr>
        <a:xfrm>
          <a:off x="16268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146200</xdr:rowOff>
    </xdr:from>
    <xdr:ext cx="378565" cy="259045"/>
    <xdr:sp macro="" textlink="">
      <xdr:nvSpPr>
        <xdr:cNvPr id="656" name="災害復旧費該当値テキスト"/>
        <xdr:cNvSpPr txBox="1"/>
      </xdr:nvSpPr>
      <xdr:spPr>
        <a:xfrm>
          <a:off x="16370300" y="1334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71983</xdr:rowOff>
    </xdr:from>
    <xdr:to>
      <xdr:col>81</xdr:col>
      <xdr:colOff>101600</xdr:colOff>
      <xdr:row>79</xdr:row>
      <xdr:rowOff>2133</xdr:rowOff>
    </xdr:to>
    <xdr:sp macro="" textlink="">
      <xdr:nvSpPr>
        <xdr:cNvPr id="657" name="楕円 656"/>
        <xdr:cNvSpPr/>
      </xdr:nvSpPr>
      <xdr:spPr>
        <a:xfrm>
          <a:off x="15430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164710</xdr:rowOff>
    </xdr:from>
    <xdr:ext cx="378565" cy="259045"/>
    <xdr:sp macro="" textlink="">
      <xdr:nvSpPr>
        <xdr:cNvPr id="658" name="テキスト ボックス 657"/>
        <xdr:cNvSpPr txBox="1"/>
      </xdr:nvSpPr>
      <xdr:spPr>
        <a:xfrm>
          <a:off x="15292017" y="13537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77927</xdr:rowOff>
    </xdr:from>
    <xdr:to>
      <xdr:col>72</xdr:col>
      <xdr:colOff>38100</xdr:colOff>
      <xdr:row>79</xdr:row>
      <xdr:rowOff>8077</xdr:rowOff>
    </xdr:to>
    <xdr:sp macro="" textlink="">
      <xdr:nvSpPr>
        <xdr:cNvPr id="661" name="楕円 660"/>
        <xdr:cNvSpPr/>
      </xdr:nvSpPr>
      <xdr:spPr>
        <a:xfrm>
          <a:off x="13652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170654</xdr:rowOff>
    </xdr:from>
    <xdr:ext cx="378565" cy="259045"/>
    <xdr:sp macro="" textlink="">
      <xdr:nvSpPr>
        <xdr:cNvPr id="662" name="テキスト ボックス 661"/>
        <xdr:cNvSpPr txBox="1"/>
      </xdr:nvSpPr>
      <xdr:spPr>
        <a:xfrm>
          <a:off x="13514017" y="135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29601</xdr:rowOff>
    </xdr:from>
    <xdr:to>
      <xdr:col>67</xdr:col>
      <xdr:colOff>101600</xdr:colOff>
      <xdr:row>78</xdr:row>
      <xdr:rowOff>131201</xdr:rowOff>
    </xdr:to>
    <xdr:sp macro="" textlink="">
      <xdr:nvSpPr>
        <xdr:cNvPr id="663" name="楕円 662"/>
        <xdr:cNvSpPr/>
      </xdr:nvSpPr>
      <xdr:spPr>
        <a:xfrm>
          <a:off x="12763500" y="13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122328</xdr:rowOff>
    </xdr:from>
    <xdr:ext cx="469744" cy="259045"/>
    <xdr:sp macro="" textlink="">
      <xdr:nvSpPr>
        <xdr:cNvPr id="664" name="テキスト ボックス 663"/>
        <xdr:cNvSpPr txBox="1"/>
      </xdr:nvSpPr>
      <xdr:spPr>
        <a:xfrm>
          <a:off x="12579428" y="13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12776</xdr:rowOff>
    </xdr:from>
    <xdr:to>
      <xdr:col>85</xdr:col>
      <xdr:colOff>127000</xdr:colOff>
      <xdr:row>94</xdr:row>
      <xdr:rowOff>98844</xdr:rowOff>
    </xdr:to>
    <xdr:cxnSp macro="">
      <xdr:nvCxnSpPr>
        <xdr:cNvPr id="693" name="直線コネクタ 692"/>
        <xdr:cNvCxnSpPr/>
      </xdr:nvCxnSpPr>
      <xdr:spPr>
        <a:xfrm>
          <a:off x="15481300" y="15786176"/>
          <a:ext cx="838200" cy="4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12776</xdr:rowOff>
    </xdr:from>
    <xdr:to>
      <xdr:col>81</xdr:col>
      <xdr:colOff>50800</xdr:colOff>
      <xdr:row>95</xdr:row>
      <xdr:rowOff>68008</xdr:rowOff>
    </xdr:to>
    <xdr:cxnSp macro="">
      <xdr:nvCxnSpPr>
        <xdr:cNvPr id="696" name="直線コネクタ 695"/>
        <xdr:cNvCxnSpPr/>
      </xdr:nvCxnSpPr>
      <xdr:spPr>
        <a:xfrm flipV="1">
          <a:off x="14592300" y="15786176"/>
          <a:ext cx="889000" cy="5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61379</xdr:rowOff>
    </xdr:from>
    <xdr:to>
      <xdr:col>76</xdr:col>
      <xdr:colOff>114300</xdr:colOff>
      <xdr:row>95</xdr:row>
      <xdr:rowOff>68008</xdr:rowOff>
    </xdr:to>
    <xdr:cxnSp macro="">
      <xdr:nvCxnSpPr>
        <xdr:cNvPr id="699" name="直線コネクタ 698"/>
        <xdr:cNvCxnSpPr/>
      </xdr:nvCxnSpPr>
      <xdr:spPr>
        <a:xfrm>
          <a:off x="13703300" y="15834779"/>
          <a:ext cx="889000" cy="5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61379</xdr:rowOff>
    </xdr:from>
    <xdr:to>
      <xdr:col>71</xdr:col>
      <xdr:colOff>177800</xdr:colOff>
      <xdr:row>95</xdr:row>
      <xdr:rowOff>49861</xdr:rowOff>
    </xdr:to>
    <xdr:cxnSp macro="">
      <xdr:nvCxnSpPr>
        <xdr:cNvPr id="702" name="直線コネクタ 701"/>
        <xdr:cNvCxnSpPr/>
      </xdr:nvCxnSpPr>
      <xdr:spPr>
        <a:xfrm flipV="1">
          <a:off x="12814300" y="15834779"/>
          <a:ext cx="889000" cy="5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48044</xdr:rowOff>
    </xdr:from>
    <xdr:to>
      <xdr:col>85</xdr:col>
      <xdr:colOff>177800</xdr:colOff>
      <xdr:row>94</xdr:row>
      <xdr:rowOff>149644</xdr:rowOff>
    </xdr:to>
    <xdr:sp macro="" textlink="">
      <xdr:nvSpPr>
        <xdr:cNvPr id="712" name="楕円 711"/>
        <xdr:cNvSpPr/>
      </xdr:nvSpPr>
      <xdr:spPr>
        <a:xfrm>
          <a:off x="16268700" y="161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70921</xdr:rowOff>
    </xdr:from>
    <xdr:ext cx="534377" cy="259045"/>
    <xdr:sp macro="" textlink="">
      <xdr:nvSpPr>
        <xdr:cNvPr id="713" name="公債費該当値テキスト"/>
        <xdr:cNvSpPr txBox="1"/>
      </xdr:nvSpPr>
      <xdr:spPr>
        <a:xfrm>
          <a:off x="16370300" y="160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133426</xdr:rowOff>
    </xdr:from>
    <xdr:to>
      <xdr:col>81</xdr:col>
      <xdr:colOff>101600</xdr:colOff>
      <xdr:row>92</xdr:row>
      <xdr:rowOff>63576</xdr:rowOff>
    </xdr:to>
    <xdr:sp macro="" textlink="">
      <xdr:nvSpPr>
        <xdr:cNvPr id="714" name="楕円 713"/>
        <xdr:cNvSpPr/>
      </xdr:nvSpPr>
      <xdr:spPr>
        <a:xfrm>
          <a:off x="15430500" y="157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80103</xdr:rowOff>
    </xdr:from>
    <xdr:ext cx="534377" cy="259045"/>
    <xdr:sp macro="" textlink="">
      <xdr:nvSpPr>
        <xdr:cNvPr id="715" name="テキスト ボックス 714"/>
        <xdr:cNvSpPr txBox="1"/>
      </xdr:nvSpPr>
      <xdr:spPr>
        <a:xfrm>
          <a:off x="15214111" y="155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17208</xdr:rowOff>
    </xdr:from>
    <xdr:to>
      <xdr:col>76</xdr:col>
      <xdr:colOff>165100</xdr:colOff>
      <xdr:row>95</xdr:row>
      <xdr:rowOff>118808</xdr:rowOff>
    </xdr:to>
    <xdr:sp macro="" textlink="">
      <xdr:nvSpPr>
        <xdr:cNvPr id="716" name="楕円 715"/>
        <xdr:cNvSpPr/>
      </xdr:nvSpPr>
      <xdr:spPr>
        <a:xfrm>
          <a:off x="14541500" y="163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109935</xdr:rowOff>
    </xdr:from>
    <xdr:ext cx="534377" cy="259045"/>
    <xdr:sp macro="" textlink="">
      <xdr:nvSpPr>
        <xdr:cNvPr id="717" name="テキスト ボックス 716"/>
        <xdr:cNvSpPr txBox="1"/>
      </xdr:nvSpPr>
      <xdr:spPr>
        <a:xfrm>
          <a:off x="14325111" y="163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10579</xdr:rowOff>
    </xdr:from>
    <xdr:to>
      <xdr:col>72</xdr:col>
      <xdr:colOff>38100</xdr:colOff>
      <xdr:row>92</xdr:row>
      <xdr:rowOff>112179</xdr:rowOff>
    </xdr:to>
    <xdr:sp macro="" textlink="">
      <xdr:nvSpPr>
        <xdr:cNvPr id="718" name="楕円 717"/>
        <xdr:cNvSpPr/>
      </xdr:nvSpPr>
      <xdr:spPr>
        <a:xfrm>
          <a:off x="13652500" y="1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128706</xdr:rowOff>
    </xdr:from>
    <xdr:ext cx="534377" cy="259045"/>
    <xdr:sp macro="" textlink="">
      <xdr:nvSpPr>
        <xdr:cNvPr id="719" name="テキスト ボックス 718"/>
        <xdr:cNvSpPr txBox="1"/>
      </xdr:nvSpPr>
      <xdr:spPr>
        <a:xfrm>
          <a:off x="13436111" y="155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170511</xdr:rowOff>
    </xdr:from>
    <xdr:to>
      <xdr:col>67</xdr:col>
      <xdr:colOff>101600</xdr:colOff>
      <xdr:row>95</xdr:row>
      <xdr:rowOff>100661</xdr:rowOff>
    </xdr:to>
    <xdr:sp macro="" textlink="">
      <xdr:nvSpPr>
        <xdr:cNvPr id="720" name="楕円 719"/>
        <xdr:cNvSpPr/>
      </xdr:nvSpPr>
      <xdr:spPr>
        <a:xfrm>
          <a:off x="12763500" y="162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117188</xdr:rowOff>
    </xdr:from>
    <xdr:ext cx="534377" cy="259045"/>
    <xdr:sp macro="" textlink="">
      <xdr:nvSpPr>
        <xdr:cNvPr id="721" name="テキスト ボックス 720"/>
        <xdr:cNvSpPr txBox="1"/>
      </xdr:nvSpPr>
      <xdr:spPr>
        <a:xfrm>
          <a:off x="12547111" y="160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・総務費は、企業用地造成事業完了に伴う振興基金への積立て、合併特例債によるまちづくり振興基金への積立て、財政調整基金への積立てなどを行い増額となっている。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・民生費は、子育て世帯への臨時特別給付金や住民税非課税世帯に対する給付金等新型コロナ対応関連の支出が減少している。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・商工費は、坑水処理場改修工事に係る事業費の増により増額となっている。</a:t>
          </a:r>
        </a:p>
        <a:p>
          <a:r>
            <a:rPr kumimoji="1" lang="ja-JP" altLang="en-US" sz="1100">
              <a:latin typeface="ＭＳ Ｐゴシック" panose="020B0600070205080204" pitchFamily="50" charset="-128"/>
              <a:ea typeface="ＭＳ Ｐゴシック" panose="020B0600070205080204" pitchFamily="50" charset="-128"/>
            </a:rPr>
            <a:t>・土木費は、企業債の繰上償還に係る下水道事業会計繰出金の増により増額となっている。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年度にかけて行う防災行政無線整備事業により増額となっている。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・教育費は、給食費の負担免除に伴う給食賄材料費の増、奨学資金貸付基金積立金の増により増額となっている。</a:t>
          </a:r>
        </a:p>
        <a:p>
          <a:r>
            <a:rPr kumimoji="1" lang="ja-JP" altLang="en-US" sz="1100">
              <a:latin typeface="ＭＳ Ｐゴシック" panose="020B0600070205080204" pitchFamily="50" charset="-128"/>
              <a:ea typeface="ＭＳ Ｐゴシック" panose="020B0600070205080204" pitchFamily="50" charset="-128"/>
            </a:rPr>
            <a:t>・公債費は、繰上償還を実施した前年度との比較のため、大幅減となっている。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財政調整基金は、中期的な見通しのもとに決算剰余金を積み立て、債券等による効率的な基金運用を行っている。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年度末の基金残高は、約</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48.77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実質単年度収支は基金積立を行なったことでプラスとなった。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災害対応や公共施設の維持管理・更新等の将来発生する歳出の増加に備える。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年度決算における実質収支は、一般会計その他すべての会計において黒字となっている。しかし、水道、下水道の会計では、損益計算書をみると純損失が生じており、経営戦略等に従いその解消に努める。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、人口減少等による需要の減少、老朽化した施設の更新等で多額の投資が必要と見込まれており、料金の見直し等を含め、健全経営に努めていく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latin typeface="ＭＳ ゴシック" pitchFamily="49" charset="-128"/>
              <a:ea typeface="ＭＳ ゴシック" pitchFamily="49" charset="-128"/>
            </a:rPr>
            <a:t>下水道事業では、国の繰出基準に基づく一般会計からの繰入金に加え、企業債償還に係る経費の一部を補塡することにより赤字を回避している状況であるため、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中長期的な経営戦略に基づき、基準外繰入の縮減に努めていく。</a:t>
          </a:r>
          <a:r>
            <a:rPr kumimoji="1" lang="ja-JP" altLang="en-US" sz="1400">
              <a:latin typeface="ＭＳ ゴシック" pitchFamily="49" charset="-128"/>
              <a:ea typeface="ＭＳ ゴシック" pitchFamily="49" charset="-128"/>
            </a:rPr>
            <a:t>病院事業会計においては、引き続き病院事業改革プランに基づき、地域に必要な医療を安定かつ継続的に提供できるよう健全経営に努めていく。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G35" sqref="BG35:DE35"/>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22594262</v>
      </c>
      <c r="BO4" s="371"/>
      <c r="BP4" s="371"/>
      <c r="BQ4" s="371"/>
      <c r="BR4" s="371"/>
      <c r="BS4" s="371"/>
      <c r="BT4" s="371"/>
      <c r="BU4" s="372"/>
      <c r="BV4" s="370">
        <v>21404730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6.4</v>
      </c>
      <c r="CU4" s="377"/>
      <c r="CV4" s="377"/>
      <c r="CW4" s="377"/>
      <c r="CX4" s="377"/>
      <c r="CY4" s="377"/>
      <c r="CZ4" s="377"/>
      <c r="DA4" s="378"/>
      <c r="DB4" s="376">
        <v>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21217098</v>
      </c>
      <c r="BO5" s="408"/>
      <c r="BP5" s="408"/>
      <c r="BQ5" s="408"/>
      <c r="BR5" s="408"/>
      <c r="BS5" s="408"/>
      <c r="BT5" s="408"/>
      <c r="BU5" s="409"/>
      <c r="BV5" s="407">
        <v>20306011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89.1</v>
      </c>
      <c r="CU5" s="405"/>
      <c r="CV5" s="405"/>
      <c r="CW5" s="405"/>
      <c r="CX5" s="405"/>
      <c r="CY5" s="405"/>
      <c r="CZ5" s="405"/>
      <c r="DA5" s="406"/>
      <c r="DB5" s="404">
        <v>89.4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1377164</v>
      </c>
      <c r="BO6" s="408"/>
      <c r="BP6" s="408"/>
      <c r="BQ6" s="408"/>
      <c r="BR6" s="408"/>
      <c r="BS6" s="408"/>
      <c r="BT6" s="408"/>
      <c r="BU6" s="409"/>
      <c r="BV6" s="407">
        <v>1098719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92.7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587357</v>
      </c>
      <c r="BO7" s="408"/>
      <c r="BP7" s="408"/>
      <c r="BQ7" s="408"/>
      <c r="BR7" s="408"/>
      <c r="BS7" s="408"/>
      <c r="BT7" s="408"/>
      <c r="BU7" s="409"/>
      <c r="BV7" s="407">
        <v>220281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12358591</v>
      </c>
      <c r="CU7" s="408"/>
      <c r="CV7" s="408"/>
      <c r="CW7" s="408"/>
      <c r="CX7" s="408"/>
      <c r="CY7" s="408"/>
      <c r="CZ7" s="408"/>
      <c r="DA7" s="409"/>
      <c r="DB7" s="407">
        <v>12533511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789807</v>
      </c>
      <c r="BO8" s="408"/>
      <c r="BP8" s="408"/>
      <c r="BQ8" s="408"/>
      <c r="BR8" s="408"/>
      <c r="BS8" s="408"/>
      <c r="BT8" s="408"/>
      <c r="BU8" s="409"/>
      <c r="BV8" s="407">
        <v>878438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0.43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32320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-88631</v>
      </c>
      <c r="BO9" s="408"/>
      <c r="BP9" s="408"/>
      <c r="BQ9" s="408"/>
      <c r="BR9" s="408"/>
      <c r="BS9" s="408"/>
      <c r="BT9" s="408"/>
      <c r="BU9" s="409"/>
      <c r="BV9" s="407">
        <v>394118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12.8</v>
      </c>
      <c r="CU9" s="405"/>
      <c r="CV9" s="405"/>
      <c r="CW9" s="405"/>
      <c r="CX9" s="405"/>
      <c r="CY9" s="405"/>
      <c r="CZ9" s="405"/>
      <c r="DA9" s="406"/>
      <c r="DB9" s="404">
        <v>19.899999999999999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35179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371825</v>
      </c>
      <c r="BO10" s="408"/>
      <c r="BP10" s="408"/>
      <c r="BQ10" s="408"/>
      <c r="BR10" s="408"/>
      <c r="BS10" s="408"/>
      <c r="BT10" s="408"/>
      <c r="BU10" s="409"/>
      <c r="BV10" s="407">
        <v>10458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34478</v>
      </c>
      <c r="BO11" s="408"/>
      <c r="BP11" s="408"/>
      <c r="BQ11" s="408"/>
      <c r="BR11" s="408"/>
      <c r="BS11" s="408"/>
      <c r="BT11" s="408"/>
      <c r="BU11" s="409"/>
      <c r="BV11" s="407">
        <v>1259568</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32068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170000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31420</v>
      </c>
      <c r="S13" s="492"/>
      <c r="T13" s="492"/>
      <c r="U13" s="492"/>
      <c r="V13" s="493"/>
      <c r="W13" s="423" t="s">
        <v>143</v>
      </c>
      <c r="X13" s="424"/>
      <c r="Y13" s="424"/>
      <c r="Z13" s="424"/>
      <c r="AA13" s="424"/>
      <c r="AB13" s="414"/>
      <c r="AC13" s="458">
        <v>623</v>
      </c>
      <c r="AD13" s="459"/>
      <c r="AE13" s="459"/>
      <c r="AF13" s="459"/>
      <c r="AG13" s="501"/>
      <c r="AH13" s="458">
        <v>581</v>
      </c>
      <c r="AI13" s="459"/>
      <c r="AJ13" s="459"/>
      <c r="AK13" s="459"/>
      <c r="AL13" s="460"/>
      <c r="AM13" s="436" t="s">
        <v>144</v>
      </c>
      <c r="AN13" s="437"/>
      <c r="AO13" s="437"/>
      <c r="AP13" s="437"/>
      <c r="AQ13" s="437"/>
      <c r="AR13" s="437"/>
      <c r="AS13" s="437"/>
      <c r="AT13" s="438"/>
      <c r="AU13" s="439" t="s">
        <v>127</v>
      </c>
      <c r="AV13" s="440"/>
      <c r="AW13" s="440"/>
      <c r="AX13" s="440"/>
      <c r="AY13" s="441" t="s">
        <v>145</v>
      </c>
      <c r="AZ13" s="442"/>
      <c r="BA13" s="442"/>
      <c r="BB13" s="442"/>
      <c r="BC13" s="442"/>
      <c r="BD13" s="442"/>
      <c r="BE13" s="442"/>
      <c r="BF13" s="442"/>
      <c r="BG13" s="442"/>
      <c r="BH13" s="442"/>
      <c r="BI13" s="442"/>
      <c r="BJ13" s="442"/>
      <c r="BK13" s="442"/>
      <c r="BL13" s="442"/>
      <c r="BM13" s="443"/>
      <c r="BN13" s="407">
        <v>317672</v>
      </c>
      <c r="BO13" s="408"/>
      <c r="BP13" s="408"/>
      <c r="BQ13" s="408"/>
      <c r="BR13" s="408"/>
      <c r="BS13" s="408"/>
      <c r="BT13" s="408"/>
      <c r="BU13" s="409"/>
      <c r="BV13" s="407">
        <v>1494144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9.6</v>
      </c>
      <c r="CU13" s="405"/>
      <c r="CV13" s="405"/>
      <c r="CW13" s="405"/>
      <c r="CX13" s="405"/>
      <c r="CY13" s="405"/>
      <c r="CZ13" s="405"/>
      <c r="DA13" s="406"/>
      <c r="DB13" s="404">
        <v>9.9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32667</v>
      </c>
      <c r="S14" s="492"/>
      <c r="T14" s="492"/>
      <c r="U14" s="492"/>
      <c r="V14" s="493"/>
      <c r="W14" s="397"/>
      <c r="X14" s="398"/>
      <c r="Y14" s="398"/>
      <c r="Z14" s="398"/>
      <c r="AA14" s="398"/>
      <c r="AB14" s="387"/>
      <c r="AC14" s="494">
        <v>4.3</v>
      </c>
      <c r="AD14" s="495"/>
      <c r="AE14" s="495"/>
      <c r="AF14" s="495"/>
      <c r="AG14" s="496"/>
      <c r="AH14" s="494">
        <v>3.8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32113</v>
      </c>
      <c r="S15" s="492"/>
      <c r="T15" s="492"/>
      <c r="U15" s="492"/>
      <c r="V15" s="493"/>
      <c r="W15" s="423" t="s">
        <v>150</v>
      </c>
      <c r="X15" s="424"/>
      <c r="Y15" s="424"/>
      <c r="Z15" s="424"/>
      <c r="AA15" s="424"/>
      <c r="AB15" s="414"/>
      <c r="AC15" s="458">
        <v>4954</v>
      </c>
      <c r="AD15" s="459"/>
      <c r="AE15" s="459"/>
      <c r="AF15" s="459"/>
      <c r="AG15" s="501"/>
      <c r="AH15" s="458">
        <v>5462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4611542</v>
      </c>
      <c r="BO15" s="371"/>
      <c r="BP15" s="371"/>
      <c r="BQ15" s="371"/>
      <c r="BR15" s="371"/>
      <c r="BS15" s="371"/>
      <c r="BT15" s="371"/>
      <c r="BU15" s="372"/>
      <c r="BV15" s="370">
        <v>4303381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34.4</v>
      </c>
      <c r="AD16" s="495"/>
      <c r="AE16" s="495"/>
      <c r="AF16" s="495"/>
      <c r="AG16" s="496"/>
      <c r="AH16" s="494">
        <v>35.799999999999997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10945407</v>
      </c>
      <c r="BO16" s="408"/>
      <c r="BP16" s="408"/>
      <c r="BQ16" s="408"/>
      <c r="BR16" s="408"/>
      <c r="BS16" s="408"/>
      <c r="BT16" s="408"/>
      <c r="BU16" s="409"/>
      <c r="BV16" s="407">
        <v>10759394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8805</v>
      </c>
      <c r="AD17" s="459"/>
      <c r="AE17" s="459"/>
      <c r="AF17" s="459"/>
      <c r="AG17" s="501"/>
      <c r="AH17" s="458">
        <v>9205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5856319</v>
      </c>
      <c r="BO17" s="408"/>
      <c r="BP17" s="408"/>
      <c r="BQ17" s="408"/>
      <c r="BR17" s="408"/>
      <c r="BS17" s="408"/>
      <c r="BT17" s="408"/>
      <c r="BU17" s="409"/>
      <c r="BV17" s="407">
        <v>5447340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258.14</v>
      </c>
      <c r="M18" s="531"/>
      <c r="N18" s="531"/>
      <c r="O18" s="531"/>
      <c r="P18" s="531"/>
      <c r="Q18" s="531"/>
      <c r="R18" s="532"/>
      <c r="S18" s="532"/>
      <c r="T18" s="532"/>
      <c r="U18" s="532"/>
      <c r="V18" s="533"/>
      <c r="W18" s="425"/>
      <c r="X18" s="426"/>
      <c r="Y18" s="426"/>
      <c r="Z18" s="426"/>
      <c r="AA18" s="426"/>
      <c r="AB18" s="417"/>
      <c r="AC18" s="534">
        <v>61.2</v>
      </c>
      <c r="AD18" s="535"/>
      <c r="AE18" s="535"/>
      <c r="AF18" s="535"/>
      <c r="AG18" s="536"/>
      <c r="AH18" s="534">
        <v>60.4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11200608</v>
      </c>
      <c r="BO18" s="408"/>
      <c r="BP18" s="408"/>
      <c r="BQ18" s="408"/>
      <c r="BR18" s="408"/>
      <c r="BS18" s="408"/>
      <c r="BT18" s="408"/>
      <c r="BU18" s="409"/>
      <c r="BV18" s="407">
        <v>11649540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125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15765471</v>
      </c>
      <c r="BO19" s="408"/>
      <c r="BP19" s="408"/>
      <c r="BQ19" s="408"/>
      <c r="BR19" s="408"/>
      <c r="BS19" s="408"/>
      <c r="BT19" s="408"/>
      <c r="BU19" s="409"/>
      <c r="BV19" s="407">
        <v>15823802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13486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19436853</v>
      </c>
      <c r="BO22" s="371"/>
      <c r="BP22" s="371"/>
      <c r="BQ22" s="371"/>
      <c r="BR22" s="371"/>
      <c r="BS22" s="371"/>
      <c r="BT22" s="371"/>
      <c r="BU22" s="372"/>
      <c r="BV22" s="370">
        <v>19762317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15397857</v>
      </c>
      <c r="BO23" s="408"/>
      <c r="BP23" s="408"/>
      <c r="BQ23" s="408"/>
      <c r="BR23" s="408"/>
      <c r="BS23" s="408"/>
      <c r="BT23" s="408"/>
      <c r="BU23" s="409"/>
      <c r="BV23" s="407">
        <v>16205391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8750</v>
      </c>
      <c r="R24" s="459"/>
      <c r="S24" s="459"/>
      <c r="T24" s="459"/>
      <c r="U24" s="459"/>
      <c r="V24" s="501"/>
      <c r="W24" s="553"/>
      <c r="X24" s="554"/>
      <c r="Y24" s="555"/>
      <c r="Z24" s="457" t="s">
        <v>175</v>
      </c>
      <c r="AA24" s="437"/>
      <c r="AB24" s="437"/>
      <c r="AC24" s="437"/>
      <c r="AD24" s="437"/>
      <c r="AE24" s="437"/>
      <c r="AF24" s="437"/>
      <c r="AG24" s="438"/>
      <c r="AH24" s="458">
        <v>294</v>
      </c>
      <c r="AI24" s="459"/>
      <c r="AJ24" s="459"/>
      <c r="AK24" s="459"/>
      <c r="AL24" s="501"/>
      <c r="AM24" s="458">
        <v>939036</v>
      </c>
      <c r="AN24" s="459"/>
      <c r="AO24" s="459"/>
      <c r="AP24" s="459"/>
      <c r="AQ24" s="459"/>
      <c r="AR24" s="501"/>
      <c r="AS24" s="458">
        <v>3194</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11889894</v>
      </c>
      <c r="BO24" s="408"/>
      <c r="BP24" s="408"/>
      <c r="BQ24" s="408"/>
      <c r="BR24" s="408"/>
      <c r="BS24" s="408"/>
      <c r="BT24" s="408"/>
      <c r="BU24" s="409"/>
      <c r="BV24" s="407">
        <v>11654469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7200</v>
      </c>
      <c r="R25" s="459"/>
      <c r="S25" s="459"/>
      <c r="T25" s="459"/>
      <c r="U25" s="459"/>
      <c r="V25" s="501"/>
      <c r="W25" s="553"/>
      <c r="X25" s="554"/>
      <c r="Y25" s="555"/>
      <c r="Z25" s="457" t="s">
        <v>178</v>
      </c>
      <c r="AA25" s="437"/>
      <c r="AB25" s="437"/>
      <c r="AC25" s="437"/>
      <c r="AD25" s="437"/>
      <c r="AE25" s="437"/>
      <c r="AF25" s="437"/>
      <c r="AG25" s="438"/>
      <c r="AH25" s="458" t="s">
        <v>130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1410026</v>
      </c>
      <c r="BO25" s="371"/>
      <c r="BP25" s="371"/>
      <c r="BQ25" s="371"/>
      <c r="BR25" s="371"/>
      <c r="BS25" s="371"/>
      <c r="BT25" s="371"/>
      <c r="BU25" s="372"/>
      <c r="BV25" s="370">
        <v>1128258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6400</v>
      </c>
      <c r="R26" s="459"/>
      <c r="S26" s="459"/>
      <c r="T26" s="459"/>
      <c r="U26" s="459"/>
      <c r="V26" s="501"/>
      <c r="W26" s="553"/>
      <c r="X26" s="554"/>
      <c r="Y26" s="555"/>
      <c r="Z26" s="457" t="s">
        <v>181</v>
      </c>
      <c r="AA26" s="559"/>
      <c r="AB26" s="559"/>
      <c r="AC26" s="559"/>
      <c r="AD26" s="559"/>
      <c r="AE26" s="559"/>
      <c r="AF26" s="559"/>
      <c r="AG26" s="560"/>
      <c r="AH26" s="458">
        <v>30</v>
      </c>
      <c r="AI26" s="459"/>
      <c r="AJ26" s="459"/>
      <c r="AK26" s="459"/>
      <c r="AL26" s="501"/>
      <c r="AM26" s="458">
        <v>84570</v>
      </c>
      <c r="AN26" s="459"/>
      <c r="AO26" s="459"/>
      <c r="AP26" s="459"/>
      <c r="AQ26" s="459"/>
      <c r="AR26" s="501"/>
      <c r="AS26" s="458">
        <v>2819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4550</v>
      </c>
      <c r="R27" s="459"/>
      <c r="S27" s="459"/>
      <c r="T27" s="459"/>
      <c r="U27" s="459"/>
      <c r="V27" s="501"/>
      <c r="W27" s="553"/>
      <c r="X27" s="554"/>
      <c r="Y27" s="555"/>
      <c r="Z27" s="457" t="s">
        <v>184</v>
      </c>
      <c r="AA27" s="437"/>
      <c r="AB27" s="437"/>
      <c r="AC27" s="437"/>
      <c r="AD27" s="437"/>
      <c r="AE27" s="437"/>
      <c r="AF27" s="437"/>
      <c r="AG27" s="438"/>
      <c r="AH27" s="458">
        <v>74</v>
      </c>
      <c r="AI27" s="459"/>
      <c r="AJ27" s="459"/>
      <c r="AK27" s="459"/>
      <c r="AL27" s="501"/>
      <c r="AM27" s="458">
        <v>200318</v>
      </c>
      <c r="AN27" s="459"/>
      <c r="AO27" s="459"/>
      <c r="AP27" s="459"/>
      <c r="AQ27" s="459"/>
      <c r="AR27" s="501"/>
      <c r="AS27" s="458">
        <v>2707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630653</v>
      </c>
      <c r="BO27" s="527"/>
      <c r="BP27" s="527"/>
      <c r="BQ27" s="527"/>
      <c r="BR27" s="527"/>
      <c r="BS27" s="527"/>
      <c r="BT27" s="527"/>
      <c r="BU27" s="528"/>
      <c r="BV27" s="526">
        <v>472023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3850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130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6027854</v>
      </c>
      <c r="BO28" s="371"/>
      <c r="BP28" s="371"/>
      <c r="BQ28" s="371"/>
      <c r="BR28" s="371"/>
      <c r="BS28" s="371"/>
      <c r="BT28" s="371"/>
      <c r="BU28" s="372"/>
      <c r="BV28" s="370">
        <v>5206029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14</v>
      </c>
      <c r="M29" s="459"/>
      <c r="N29" s="459"/>
      <c r="O29" s="459"/>
      <c r="P29" s="501"/>
      <c r="Q29" s="458">
        <v>3550</v>
      </c>
      <c r="R29" s="459"/>
      <c r="S29" s="459"/>
      <c r="T29" s="459"/>
      <c r="U29" s="459"/>
      <c r="V29" s="501"/>
      <c r="W29" s="556"/>
      <c r="X29" s="557"/>
      <c r="Y29" s="558"/>
      <c r="Z29" s="457" t="s">
        <v>190</v>
      </c>
      <c r="AA29" s="437"/>
      <c r="AB29" s="437"/>
      <c r="AC29" s="437"/>
      <c r="AD29" s="437"/>
      <c r="AE29" s="437"/>
      <c r="AF29" s="437"/>
      <c r="AG29" s="438"/>
      <c r="AH29" s="458">
        <v>368</v>
      </c>
      <c r="AI29" s="459"/>
      <c r="AJ29" s="459"/>
      <c r="AK29" s="459"/>
      <c r="AL29" s="501"/>
      <c r="AM29" s="458">
        <v>1139354</v>
      </c>
      <c r="AN29" s="459"/>
      <c r="AO29" s="459"/>
      <c r="AP29" s="459"/>
      <c r="AQ29" s="459"/>
      <c r="AR29" s="501"/>
      <c r="AS29" s="458">
        <v>3096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268284</v>
      </c>
      <c r="BO29" s="408"/>
      <c r="BP29" s="408"/>
      <c r="BQ29" s="408"/>
      <c r="BR29" s="408"/>
      <c r="BS29" s="408"/>
      <c r="BT29" s="408"/>
      <c r="BU29" s="409"/>
      <c r="BV29" s="407">
        <v>267761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5802523</v>
      </c>
      <c r="BO30" s="527"/>
      <c r="BP30" s="527"/>
      <c r="BQ30" s="527"/>
      <c r="BR30" s="527"/>
      <c r="BS30" s="527"/>
      <c r="BT30" s="527"/>
      <c r="BU30" s="528"/>
      <c r="BV30" s="526">
        <v>5326341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備前市国民健康保険事業特別会計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備前市水道事業会計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備前市浄化槽整備事業特別会計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15</v>
      </c>
      <c r="BX34" s="597"/>
      <c r="BY34" s="598" t="str">
        <f>IF('各会計、関係団体の財政状況及び健全化判断比率'!B68="","",'各会計、関係団体の財政状況及び健全化判断比率'!B68)</f>
        <v>岡山県広域水道企業団</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備前市施設管理公社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備前市土地取得事業特別会計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備前市介護保険事業特別会計（介護保険事業勘定）</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備前市下水道事業会計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IF('各会計、関係団体の財政状況及び健全化判断比率'!B36="","",'各会計、関係団体の財政状況及び健全化判断比率'!B36)</f>
        <v>備前市宅地造成分譲事業特別会計</v>
      </c>
      <c r="BH35" s="598"/>
      <c r="BI35" s="598"/>
      <c r="BJ35" s="598"/>
      <c r="BK35" s="598"/>
      <c r="BL35" s="598"/>
      <c r="BM35" s="598"/>
      <c r="BN35" s="598"/>
      <c r="BO35" s="598"/>
      <c r="BP35" s="598"/>
      <c r="BQ35" s="598"/>
      <c r="BR35" s="598"/>
      <c r="BS35" s="598"/>
      <c r="BT35" s="598"/>
      <c r="BU35" s="598"/>
      <c r="BV35" s="181"/>
      <c r="BW35" s="597">
        <f t="shared" ref="BW35:BW43" si="2">IF(BY35="","",BW34+1)</f>
        <v>16</v>
      </c>
      <c r="BX35" s="597"/>
      <c r="BY35" s="598" t="str">
        <f>IF('各会計、関係団体の財政状況及び健全化判断比率'!B69="","",'各会計、関係団体の財政状況及び健全化判断比率'!B69)</f>
        <v>岡山県後期高齢者医療広域連合一般会計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25</v>
      </c>
      <c r="CP35" s="597"/>
      <c r="CQ35" s="598" t="str">
        <f>IF('各会計、関係団体の財政状況及び健全化判断比率'!BS8="","",'各会計、関係団体の財政状況及び健全化判断比率'!BS8)</f>
        <v>片上埠頭開発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備前市飲料水供給事業特別会計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備前市後期高齢者医療事業特別会計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IF('各会計、関係団体の財政状況及び健全化判断比率'!B34="","",'各会計、関係団体の財政状況及び健全化判断比率'!B34)</f>
        <v>備前市病院事業会計</v>
      </c>
      <c r="AP36" s="598"/>
      <c r="AQ36" s="598"/>
      <c r="AR36" s="598"/>
      <c r="AS36" s="598"/>
      <c r="AT36" s="598"/>
      <c r="AU36" s="598"/>
      <c r="AV36" s="598"/>
      <c r="AW36" s="598"/>
      <c r="AX36" s="598"/>
      <c r="AY36" s="598"/>
      <c r="AZ36" s="598"/>
      <c r="BA36" s="598"/>
      <c r="BB36" s="598"/>
      <c r="BC36" s="598"/>
      <c r="BD36" s="181"/>
      <c r="BE36" s="597">
        <f t="shared" si="1"/>
        <v>14</v>
      </c>
      <c r="BF36" s="597"/>
      <c r="BG36" s="598" t="str">
        <f>IF('各会計、関係団体の財政状況及び健全化判断比率'!B37="","",'各会計、関係団体の財政状況及び健全化判断比率'!B37)</f>
        <v>備前市企業用地造成事業特別会計</v>
      </c>
      <c r="BH36" s="598"/>
      <c r="BI36" s="598"/>
      <c r="BJ36" s="598"/>
      <c r="BK36" s="598"/>
      <c r="BL36" s="598"/>
      <c r="BM36" s="598"/>
      <c r="BN36" s="598"/>
      <c r="BO36" s="598"/>
      <c r="BP36" s="598"/>
      <c r="BQ36" s="598"/>
      <c r="BR36" s="598"/>
      <c r="BS36" s="598"/>
      <c r="BT36" s="598"/>
      <c r="BU36" s="598"/>
      <c r="BV36" s="181"/>
      <c r="BW36" s="597">
        <f t="shared" si="2"/>
        <v>17</v>
      </c>
      <c r="BX36" s="597"/>
      <c r="BY36" s="598" t="str">
        <f>IF('各会計、関係団体の財政状況及び健全化判断比率'!B70="","",'各会計、関係団体の財政状況及び健全化判断比率'!B70)</f>
        <v>岡山県後期高齢者医療広域連合特別会計</v>
      </c>
      <c r="BZ36" s="598"/>
      <c r="CA36" s="598"/>
      <c r="CB36" s="598"/>
      <c r="CC36" s="598"/>
      <c r="CD36" s="598"/>
      <c r="CE36" s="598"/>
      <c r="CF36" s="598"/>
      <c r="CG36" s="598"/>
      <c r="CH36" s="598"/>
      <c r="CI36" s="598"/>
      <c r="CJ36" s="598"/>
      <c r="CK36" s="598"/>
      <c r="CL36" s="598"/>
      <c r="CM36" s="598"/>
      <c r="CN36" s="181"/>
      <c r="CO36" s="597">
        <f t="shared" si="3"/>
        <v>26</v>
      </c>
      <c r="CP36" s="597"/>
      <c r="CQ36" s="598" t="str">
        <f>IF('各会計、関係団体の財政状況及び健全化判断比率'!BS9="","",'各会計、関係団体の財政状況及び健全化判断比率'!BS9)</f>
        <v>日生有線テレビ</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備前市駐車場事業特別会計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備前市介護保険事業特別会計（予防サービス事業勘定）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18</v>
      </c>
      <c r="BX37" s="597"/>
      <c r="BY37" s="598" t="str">
        <f>IF('各会計、関係団体の財政状況及び健全化判断比率'!B71="","",'各会計、関係団体の財政状況及び健全化判断比率'!B71)</f>
        <v>岡山県市町村総合事務組合一般会計</v>
      </c>
      <c r="BZ37" s="598"/>
      <c r="CA37" s="598"/>
      <c r="CB37" s="598"/>
      <c r="CC37" s="598"/>
      <c r="CD37" s="598"/>
      <c r="CE37" s="598"/>
      <c r="CF37" s="598"/>
      <c r="CG37" s="598"/>
      <c r="CH37" s="598"/>
      <c r="CI37" s="598"/>
      <c r="CJ37" s="598"/>
      <c r="CK37" s="598"/>
      <c r="CL37" s="598"/>
      <c r="CM37" s="598"/>
      <c r="CN37" s="181"/>
      <c r="CO37" s="597">
        <f t="shared" si="3"/>
        <v>27</v>
      </c>
      <c r="CP37" s="597"/>
      <c r="CQ37" s="598" t="str">
        <f>IF('各会計、関係団体の財政状況及び健全化判断比率'!BS10="","",'各会計、関係団体の財政状況及び健全化判断比率'!BS10)</f>
        <v>一般財団法人岡山セラミックス技術振興財団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19</v>
      </c>
      <c r="BX38" s="597"/>
      <c r="BY38" s="598" t="str">
        <f>IF('各会計、関係団体の財政状況及び健全化判断比率'!B72="","",'各会計、関係団体の財政状況及び健全化判断比率'!B72)</f>
        <v>岡山県市町村総合事務組合貸付金特別会計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20</v>
      </c>
      <c r="BX39" s="597"/>
      <c r="BY39" s="598" t="str">
        <f>IF('各会計、関係団体の財政状況及び健全化判断比率'!B73="","",'各会計、関係団体の財政状況及び健全化判断比率'!B73)</f>
        <v>岡山県市町村総合事務組合拠出金事業特別会計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21</v>
      </c>
      <c r="BX40" s="597"/>
      <c r="BY40" s="598" t="str">
        <f>IF('各会計、関係団体の財政状況及び健全化判断比率'!B74="","",'各会計、関係団体の財政状況及び健全化判断比率'!B74)</f>
        <v>岡山県市町村税整理組合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22</v>
      </c>
      <c r="BX41" s="597"/>
      <c r="BY41" s="598" t="str">
        <f>IF('各会計、関係団体の財政状況及び健全化判断比率'!B75="","",'各会計、関係団体の財政状況及び健全化判断比率'!B75)</f>
        <v>東備消防組合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23</v>
      </c>
      <c r="BX42" s="597"/>
      <c r="BY42" s="598" t="str">
        <f>IF('各会計、関係団体の財政状況及び健全化判断比率'!B76="","",'各会計、関係団体の財政状況及び健全化判断比率'!B76)</f>
        <v>旭東用排水組合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wRFOhd9zZeDHDKX3uK9l61Bm8OH27ieZRxWcNlUBbY3hDdrpaILNoDH5TUV4mg5qdISmL4eg433NctcAVyP3ig==" saltValue="tb9ny0abw0Hi0WEZPvbYu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51" t="s">
        <v>581</v>
      </c>
      <c r="D34" s="1151"/>
      <c r="E34" s="1152"/>
      <c r="F34" s="32">
        <v>19.16</v>
      </c>
      <c r="G34" s="33">
        <v>18.89</v>
      </c>
      <c r="H34" s="33">
        <v>17.73</v>
      </c>
      <c r="I34" s="33">
        <v>15.48</v>
      </c>
      <c r="J34" s="34">
        <v>14.87</v>
      </c>
      <c r="K34" s="22"/>
      <c r="L34" s="22"/>
      <c r="M34" s="22"/>
      <c r="N34" s="22"/>
      <c r="O34" s="22"/>
      <c r="P34" s="22"/>
    </row>
    <row r="35" spans="1:16" ht="39" customHeight="1" x14ac:dyDescent="0.2">
      <c r="A35" s="22"/>
      <c r="B35" s="35"/>
      <c r="C35" s="1145" t="s">
        <v>582</v>
      </c>
      <c r="D35" s="1146"/>
      <c r="E35" s="1147"/>
      <c r="F35" s="36">
        <v>12.61</v>
      </c>
      <c r="G35" s="37">
        <v>12.8</v>
      </c>
      <c r="H35" s="37">
        <v>10.11</v>
      </c>
      <c r="I35" s="37">
        <v>12.38</v>
      </c>
      <c r="J35" s="38">
        <v>13.84</v>
      </c>
      <c r="K35" s="22"/>
      <c r="L35" s="22"/>
      <c r="M35" s="22"/>
      <c r="N35" s="22"/>
      <c r="O35" s="22"/>
      <c r="P35" s="22"/>
    </row>
    <row r="36" spans="1:16" ht="39" customHeight="1" x14ac:dyDescent="0.2">
      <c r="A36" s="22"/>
      <c r="B36" s="35"/>
      <c r="C36" s="1145" t="s">
        <v>583</v>
      </c>
      <c r="D36" s="1146"/>
      <c r="E36" s="1147"/>
      <c r="F36" s="36">
        <v>5.1100000000000003</v>
      </c>
      <c r="G36" s="37">
        <v>6.57</v>
      </c>
      <c r="H36" s="37">
        <v>3.94</v>
      </c>
      <c r="I36" s="37">
        <v>6.81</v>
      </c>
      <c r="J36" s="38">
        <v>6.24</v>
      </c>
      <c r="K36" s="22"/>
      <c r="L36" s="22"/>
      <c r="M36" s="22"/>
      <c r="N36" s="22"/>
      <c r="O36" s="22"/>
      <c r="P36" s="22"/>
    </row>
    <row r="37" spans="1:16" ht="39" customHeight="1" x14ac:dyDescent="0.2">
      <c r="A37" s="22"/>
      <c r="B37" s="35"/>
      <c r="C37" s="1145" t="s">
        <v>584</v>
      </c>
      <c r="D37" s="1146"/>
      <c r="E37" s="1147"/>
      <c r="F37" s="36">
        <v>3.49</v>
      </c>
      <c r="G37" s="37">
        <v>3.14</v>
      </c>
      <c r="H37" s="37">
        <v>2.5299999999999998</v>
      </c>
      <c r="I37" s="37">
        <v>2.5</v>
      </c>
      <c r="J37" s="38">
        <v>3.37</v>
      </c>
      <c r="K37" s="22"/>
      <c r="L37" s="22"/>
      <c r="M37" s="22"/>
      <c r="N37" s="22"/>
      <c r="O37" s="22"/>
      <c r="P37" s="22"/>
    </row>
    <row r="38" spans="1:16" ht="39" customHeight="1" x14ac:dyDescent="0.2">
      <c r="A38" s="22"/>
      <c r="B38" s="35"/>
      <c r="C38" s="1145" t="s">
        <v>585</v>
      </c>
      <c r="D38" s="1146"/>
      <c r="E38" s="1147"/>
      <c r="F38" s="36">
        <v>1.67</v>
      </c>
      <c r="G38" s="37">
        <v>1.64</v>
      </c>
      <c r="H38" s="37">
        <v>2.77</v>
      </c>
      <c r="I38" s="37">
        <v>1.54</v>
      </c>
      <c r="J38" s="38">
        <v>2.29</v>
      </c>
      <c r="K38" s="22"/>
      <c r="L38" s="22"/>
      <c r="M38" s="22"/>
      <c r="N38" s="22"/>
      <c r="O38" s="22"/>
      <c r="P38" s="22"/>
    </row>
    <row r="39" spans="1:16" ht="39" customHeight="1" x14ac:dyDescent="0.2">
      <c r="A39" s="22"/>
      <c r="B39" s="35"/>
      <c r="C39" s="1145" t="s">
        <v>586</v>
      </c>
      <c r="D39" s="1146"/>
      <c r="E39" s="1147"/>
      <c r="F39" s="36">
        <v>1.34</v>
      </c>
      <c r="G39" s="37">
        <v>0.98</v>
      </c>
      <c r="H39" s="37">
        <v>1.1599999999999999</v>
      </c>
      <c r="I39" s="37">
        <v>1.5</v>
      </c>
      <c r="J39" s="38">
        <v>1.83</v>
      </c>
      <c r="K39" s="22"/>
      <c r="L39" s="22"/>
      <c r="M39" s="22"/>
      <c r="N39" s="22"/>
      <c r="O39" s="22"/>
      <c r="P39" s="22"/>
    </row>
    <row r="40" spans="1:16" ht="39" customHeight="1" x14ac:dyDescent="0.2">
      <c r="A40" s="22"/>
      <c r="B40" s="35"/>
      <c r="C40" s="1145" t="s">
        <v>587</v>
      </c>
      <c r="D40" s="1146"/>
      <c r="E40" s="1147"/>
      <c r="F40" s="36">
        <v>0.51</v>
      </c>
      <c r="G40" s="37">
        <v>0.16</v>
      </c>
      <c r="H40" s="37">
        <v>0.06</v>
      </c>
      <c r="I40" s="37">
        <v>0.06</v>
      </c>
      <c r="J40" s="38">
        <v>0.13</v>
      </c>
      <c r="K40" s="22"/>
      <c r="L40" s="22"/>
      <c r="M40" s="22"/>
      <c r="N40" s="22"/>
      <c r="O40" s="22"/>
      <c r="P40" s="22"/>
    </row>
    <row r="41" spans="1:16" ht="39" customHeight="1" x14ac:dyDescent="0.2">
      <c r="A41" s="22"/>
      <c r="B41" s="35"/>
      <c r="C41" s="1145" t="s">
        <v>588</v>
      </c>
      <c r="D41" s="1146"/>
      <c r="E41" s="1147"/>
      <c r="F41" s="36">
        <v>0.06</v>
      </c>
      <c r="G41" s="37">
        <v>7.0000000000000007E-2</v>
      </c>
      <c r="H41" s="37">
        <v>0.06</v>
      </c>
      <c r="I41" s="37">
        <v>0.08</v>
      </c>
      <c r="J41" s="38">
        <v>7.0000000000000007E-2</v>
      </c>
      <c r="K41" s="22"/>
      <c r="L41" s="22"/>
      <c r="M41" s="22"/>
      <c r="N41" s="22"/>
      <c r="O41" s="22"/>
      <c r="P41" s="22"/>
    </row>
    <row r="42" spans="1:16" ht="39" customHeight="1" x14ac:dyDescent="0.2">
      <c r="A42" s="22"/>
      <c r="B42" s="39"/>
      <c r="C42" s="1145" t="s">
        <v>589</v>
      </c>
      <c r="D42" s="1146"/>
      <c r="E42" s="1147"/>
      <c r="F42" s="36" t="s">
        <v>533</v>
      </c>
      <c r="G42" s="37" t="s">
        <v>533</v>
      </c>
      <c r="H42" s="37" t="s">
        <v>533</v>
      </c>
      <c r="I42" s="37" t="s">
        <v>533</v>
      </c>
      <c r="J42" s="38" t="s">
        <v>533</v>
      </c>
      <c r="K42" s="22"/>
      <c r="L42" s="22"/>
      <c r="M42" s="22"/>
      <c r="N42" s="22"/>
      <c r="O42" s="22"/>
      <c r="P42" s="22"/>
    </row>
    <row r="43" spans="1:16" ht="39" customHeight="1" thickBot="1" x14ac:dyDescent="0.25">
      <c r="A43" s="22"/>
      <c r="B43" s="40"/>
      <c r="C43" s="1148" t="s">
        <v>590</v>
      </c>
      <c r="D43" s="1149"/>
      <c r="E43" s="1150"/>
      <c r="F43" s="41">
        <v>0.2</v>
      </c>
      <c r="G43" s="42">
        <v>0.31</v>
      </c>
      <c r="H43" s="42">
        <v>0.19</v>
      </c>
      <c r="I43" s="42">
        <v>0.56000000000000005</v>
      </c>
      <c r="J43" s="43">
        <v>0.19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6tKkL1fwhZY2eZRCSAls4q4KQBz9pXOGTTRiwMFgegc2z5Pg493U6eSTFjvS9Sy89klrpwI35RieHB1boQseA==" saltValue="u661bWoIlPDpTcx155k7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B54" sqref="B5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1863</v>
      </c>
      <c r="L45" s="60">
        <v>1845</v>
      </c>
      <c r="M45" s="60">
        <v>1748</v>
      </c>
      <c r="N45" s="60">
        <v>1909</v>
      </c>
      <c r="O45" s="61">
        <v>1993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533</v>
      </c>
      <c r="L46" s="64" t="s">
        <v>533</v>
      </c>
      <c r="M46" s="64" t="s">
        <v>533</v>
      </c>
      <c r="N46" s="64" t="s">
        <v>533</v>
      </c>
      <c r="O46" s="65" t="s">
        <v>533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533</v>
      </c>
      <c r="L47" s="64" t="s">
        <v>533</v>
      </c>
      <c r="M47" s="64" t="s">
        <v>533</v>
      </c>
      <c r="N47" s="64" t="s">
        <v>533</v>
      </c>
      <c r="O47" s="65" t="s">
        <v>533</v>
      </c>
      <c r="P47" s="48"/>
      <c r="Q47" s="48"/>
      <c r="R47" s="48"/>
      <c r="S47" s="48"/>
      <c r="T47" s="48"/>
      <c r="U47" s="48"/>
    </row>
    <row r="48" spans="1:21" ht="30.75" customHeight="1" x14ac:dyDescent="0.2">
      <c r="A48" s="48"/>
      <c r="B48" s="1155"/>
      <c r="C48" s="1156"/>
      <c r="D48" s="62"/>
      <c r="E48" s="1161" t="s">
        <v>15</v>
      </c>
      <c r="F48" s="1161"/>
      <c r="G48" s="1161"/>
      <c r="H48" s="1161"/>
      <c r="I48" s="1161"/>
      <c r="J48" s="1162"/>
      <c r="K48" s="63">
        <v>1744</v>
      </c>
      <c r="L48" s="64">
        <v>1690</v>
      </c>
      <c r="M48" s="64">
        <v>1636</v>
      </c>
      <c r="N48" s="64">
        <v>1612</v>
      </c>
      <c r="O48" s="65">
        <v>1650</v>
      </c>
      <c r="P48" s="48"/>
      <c r="Q48" s="48"/>
      <c r="R48" s="48"/>
      <c r="S48" s="48"/>
      <c r="T48" s="48"/>
      <c r="U48" s="48"/>
    </row>
    <row r="49" spans="1:21" ht="30.75" customHeight="1" x14ac:dyDescent="0.2">
      <c r="A49" s="48"/>
      <c r="B49" s="1155"/>
      <c r="C49" s="1156"/>
      <c r="D49" s="62"/>
      <c r="E49" s="1161" t="s">
        <v>16</v>
      </c>
      <c r="F49" s="1161"/>
      <c r="G49" s="1161"/>
      <c r="H49" s="1161"/>
      <c r="I49" s="1161"/>
      <c r="J49" s="1162"/>
      <c r="K49" s="63">
        <v>82</v>
      </c>
      <c r="L49" s="64">
        <v>62</v>
      </c>
      <c r="M49" s="64">
        <v>47</v>
      </c>
      <c r="N49" s="64">
        <v>56</v>
      </c>
      <c r="O49" s="65">
        <v>45</v>
      </c>
      <c r="P49" s="48"/>
      <c r="Q49" s="48"/>
      <c r="R49" s="48"/>
      <c r="S49" s="48"/>
      <c r="T49" s="48"/>
      <c r="U49" s="48"/>
    </row>
    <row r="50" spans="1:21" ht="30.75" customHeight="1" x14ac:dyDescent="0.2">
      <c r="A50" s="48"/>
      <c r="B50" s="1155"/>
      <c r="C50" s="1156"/>
      <c r="D50" s="62"/>
      <c r="E50" s="1161" t="s">
        <v>17</v>
      </c>
      <c r="F50" s="1161"/>
      <c r="G50" s="1161"/>
      <c r="H50" s="1161"/>
      <c r="I50" s="1161"/>
      <c r="J50" s="1162"/>
      <c r="K50" s="63">
        <v>15</v>
      </c>
      <c r="L50" s="64">
        <v>11</v>
      </c>
      <c r="M50" s="64">
        <v>10</v>
      </c>
      <c r="N50" s="64">
        <v>9</v>
      </c>
      <c r="O50" s="65">
        <v>8</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t="s">
        <v>533</v>
      </c>
      <c r="O51" s="65" t="s">
        <v>533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2579</v>
      </c>
      <c r="L52" s="64">
        <v>2556</v>
      </c>
      <c r="M52" s="64">
        <v>2542</v>
      </c>
      <c r="N52" s="64">
        <v>2648</v>
      </c>
      <c r="O52" s="65">
        <v>2679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1125</v>
      </c>
      <c r="L53" s="69">
        <v>1052</v>
      </c>
      <c r="M53" s="69">
        <v>899</v>
      </c>
      <c r="N53" s="69">
        <v>938</v>
      </c>
      <c r="O53" s="70">
        <v>1017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3">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SAunfI3ZkHabAPVkBNioAVaciDcuVq9POu/2En11cMwtu8Jn7eG1zoYgAyR4C3hl4B8qNWOgoilBHAO/5vx/w==" saltValue="utM0D3Ur3Q0fwwKVKSND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M43" sqref="M4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575</v>
      </c>
      <c r="J40" s="103" t="s">
        <v>576</v>
      </c>
      <c r="K40" s="103" t="s">
        <v>577</v>
      </c>
      <c r="L40" s="103" t="s">
        <v>578</v>
      </c>
      <c r="M40" s="104" t="s">
        <v>579</v>
      </c>
    </row>
    <row r="41" spans="2:13" ht="27.75" customHeight="1" x14ac:dyDescent="0.2">
      <c r="B41" s="1184" t="s">
        <v>32</v>
      </c>
      <c r="C41" s="1185"/>
      <c r="D41" s="105"/>
      <c r="E41" s="1190" t="s">
        <v>33</v>
      </c>
      <c r="F41" s="1190"/>
      <c r="G41" s="1190"/>
      <c r="H41" s="1191"/>
      <c r="I41" s="355">
        <v>19890</v>
      </c>
      <c r="J41" s="356">
        <v>21205</v>
      </c>
      <c r="K41" s="356">
        <v>21518</v>
      </c>
      <c r="L41" s="356">
        <v>19762</v>
      </c>
      <c r="M41" s="357">
        <v>19437</v>
      </c>
    </row>
    <row r="42" spans="2:13" ht="27.75" customHeight="1" x14ac:dyDescent="0.2">
      <c r="B42" s="1186"/>
      <c r="C42" s="1187"/>
      <c r="D42" s="106"/>
      <c r="E42" s="1192" t="s">
        <v>34</v>
      </c>
      <c r="F42" s="1192"/>
      <c r="G42" s="1192"/>
      <c r="H42" s="1193"/>
      <c r="I42" s="358">
        <v>125</v>
      </c>
      <c r="J42" s="359">
        <v>101</v>
      </c>
      <c r="K42" s="359">
        <v>82</v>
      </c>
      <c r="L42" s="359">
        <v>64</v>
      </c>
      <c r="M42" s="360">
        <v>51</v>
      </c>
    </row>
    <row r="43" spans="2:13" ht="27.75" customHeight="1" x14ac:dyDescent="0.2">
      <c r="B43" s="1186"/>
      <c r="C43" s="1187"/>
      <c r="D43" s="106"/>
      <c r="E43" s="1192" t="s">
        <v>35</v>
      </c>
      <c r="F43" s="1192"/>
      <c r="G43" s="1192"/>
      <c r="H43" s="1193"/>
      <c r="I43" s="358">
        <v>16191</v>
      </c>
      <c r="J43" s="359">
        <v>14589</v>
      </c>
      <c r="K43" s="359">
        <v>13238</v>
      </c>
      <c r="L43" s="359">
        <v>12134</v>
      </c>
      <c r="M43" s="360">
        <v>11113</v>
      </c>
    </row>
    <row r="44" spans="2:13" ht="27.75" customHeight="1" x14ac:dyDescent="0.2">
      <c r="B44" s="1186"/>
      <c r="C44" s="1187"/>
      <c r="D44" s="106"/>
      <c r="E44" s="1192" t="s">
        <v>36</v>
      </c>
      <c r="F44" s="1192"/>
      <c r="G44" s="1192"/>
      <c r="H44" s="1193"/>
      <c r="I44" s="358">
        <v>257</v>
      </c>
      <c r="J44" s="359">
        <v>196</v>
      </c>
      <c r="K44" s="359">
        <v>152</v>
      </c>
      <c r="L44" s="359">
        <v>108</v>
      </c>
      <c r="M44" s="360">
        <v>64</v>
      </c>
    </row>
    <row r="45" spans="2:13" ht="27.75" customHeight="1" x14ac:dyDescent="0.2">
      <c r="B45" s="1186"/>
      <c r="C45" s="1187"/>
      <c r="D45" s="106"/>
      <c r="E45" s="1192" t="s">
        <v>37</v>
      </c>
      <c r="F45" s="1192"/>
      <c r="G45" s="1192"/>
      <c r="H45" s="1193"/>
      <c r="I45" s="358">
        <v>1321</v>
      </c>
      <c r="J45" s="359">
        <v>1293</v>
      </c>
      <c r="K45" s="359">
        <v>1230</v>
      </c>
      <c r="L45" s="359">
        <v>1240</v>
      </c>
      <c r="M45" s="360">
        <v>1405</v>
      </c>
    </row>
    <row r="46" spans="2:13" ht="27.75" customHeight="1" x14ac:dyDescent="0.2">
      <c r="B46" s="1186"/>
      <c r="C46" s="1187"/>
      <c r="D46" s="107"/>
      <c r="E46" s="1192" t="s">
        <v>38</v>
      </c>
      <c r="F46" s="1192"/>
      <c r="G46" s="1192"/>
      <c r="H46" s="1193"/>
      <c r="I46" s="358">
        <v>0</v>
      </c>
      <c r="J46" s="359">
        <v>1</v>
      </c>
      <c r="K46" s="359">
        <v>0</v>
      </c>
      <c r="L46" s="359">
        <v>0</v>
      </c>
      <c r="M46" s="360">
        <v>0</v>
      </c>
    </row>
    <row r="47" spans="2:13" ht="27.75" customHeight="1" x14ac:dyDescent="0.2">
      <c r="B47" s="1186"/>
      <c r="C47" s="1187"/>
      <c r="D47" s="108"/>
      <c r="E47" s="1194" t="s">
        <v>39</v>
      </c>
      <c r="F47" s="1195"/>
      <c r="G47" s="1195"/>
      <c r="H47" s="1196"/>
      <c r="I47" s="358" t="s">
        <v>533</v>
      </c>
      <c r="J47" s="359" t="s">
        <v>533</v>
      </c>
      <c r="K47" s="359" t="s">
        <v>533</v>
      </c>
      <c r="L47" s="359" t="s">
        <v>533</v>
      </c>
      <c r="M47" s="360" t="s">
        <v>533</v>
      </c>
    </row>
    <row r="48" spans="2:13" ht="27.75" customHeight="1" x14ac:dyDescent="0.2">
      <c r="B48" s="1186"/>
      <c r="C48" s="1187"/>
      <c r="D48" s="106"/>
      <c r="E48" s="1192" t="s">
        <v>40</v>
      </c>
      <c r="F48" s="1192"/>
      <c r="G48" s="1192"/>
      <c r="H48" s="1193"/>
      <c r="I48" s="358" t="s">
        <v>533</v>
      </c>
      <c r="J48" s="359" t="s">
        <v>533</v>
      </c>
      <c r="K48" s="359" t="s">
        <v>533</v>
      </c>
      <c r="L48" s="359" t="s">
        <v>533</v>
      </c>
      <c r="M48" s="360" t="s">
        <v>533</v>
      </c>
    </row>
    <row r="49" spans="2:13" ht="27.75" customHeight="1" x14ac:dyDescent="0.2">
      <c r="B49" s="1188"/>
      <c r="C49" s="1189"/>
      <c r="D49" s="106"/>
      <c r="E49" s="1192" t="s">
        <v>41</v>
      </c>
      <c r="F49" s="1192"/>
      <c r="G49" s="1192"/>
      <c r="H49" s="1193"/>
      <c r="I49" s="358" t="s">
        <v>533</v>
      </c>
      <c r="J49" s="359" t="s">
        <v>533</v>
      </c>
      <c r="K49" s="359" t="s">
        <v>533</v>
      </c>
      <c r="L49" s="359" t="s">
        <v>533</v>
      </c>
      <c r="M49" s="360" t="s">
        <v>533</v>
      </c>
    </row>
    <row r="50" spans="2:13" ht="27.75" customHeight="1" x14ac:dyDescent="0.2">
      <c r="B50" s="1197" t="s">
        <v>42</v>
      </c>
      <c r="C50" s="1198"/>
      <c r="D50" s="109"/>
      <c r="E50" s="1192" t="s">
        <v>43</v>
      </c>
      <c r="F50" s="1192"/>
      <c r="G50" s="1192"/>
      <c r="H50" s="1193"/>
      <c r="I50" s="358">
        <v>12336</v>
      </c>
      <c r="J50" s="359">
        <v>10761</v>
      </c>
      <c r="K50" s="359">
        <v>10940</v>
      </c>
      <c r="L50" s="359">
        <v>11030</v>
      </c>
      <c r="M50" s="360">
        <v>11900</v>
      </c>
    </row>
    <row r="51" spans="2:13" ht="27.75" customHeight="1" x14ac:dyDescent="0.2">
      <c r="B51" s="1186"/>
      <c r="C51" s="1187"/>
      <c r="D51" s="106"/>
      <c r="E51" s="1192" t="s">
        <v>44</v>
      </c>
      <c r="F51" s="1192"/>
      <c r="G51" s="1192"/>
      <c r="H51" s="1193"/>
      <c r="I51" s="358">
        <v>1556</v>
      </c>
      <c r="J51" s="359">
        <v>1381</v>
      </c>
      <c r="K51" s="359">
        <v>863</v>
      </c>
      <c r="L51" s="359">
        <v>781</v>
      </c>
      <c r="M51" s="360">
        <v>27</v>
      </c>
    </row>
    <row r="52" spans="2:13" ht="27.75" customHeight="1" x14ac:dyDescent="0.2">
      <c r="B52" s="1188"/>
      <c r="C52" s="1189"/>
      <c r="D52" s="106"/>
      <c r="E52" s="1192" t="s">
        <v>45</v>
      </c>
      <c r="F52" s="1192"/>
      <c r="G52" s="1192"/>
      <c r="H52" s="1193"/>
      <c r="I52" s="358">
        <v>24233</v>
      </c>
      <c r="J52" s="359">
        <v>25427</v>
      </c>
      <c r="K52" s="359">
        <v>25233</v>
      </c>
      <c r="L52" s="359">
        <v>24486</v>
      </c>
      <c r="M52" s="360">
        <v>23221</v>
      </c>
    </row>
    <row r="53" spans="2:13" ht="27.75" customHeight="1" thickBot="1" x14ac:dyDescent="0.25">
      <c r="B53" s="1199" t="s">
        <v>46</v>
      </c>
      <c r="C53" s="1200"/>
      <c r="D53" s="110"/>
      <c r="E53" s="1201" t="s">
        <v>47</v>
      </c>
      <c r="F53" s="1201"/>
      <c r="G53" s="1201"/>
      <c r="H53" s="1202"/>
      <c r="I53" s="361">
        <v>-340</v>
      </c>
      <c r="J53" s="362">
        <v>-187</v>
      </c>
      <c r="K53" s="362">
        <v>-817</v>
      </c>
      <c r="L53" s="362">
        <v>-2987</v>
      </c>
      <c r="M53" s="363">
        <v>-3078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xAWrxwNEsPk3s2mPwAexuv4G9KaWcvY6yTcgDASoWfVGeHyawTGsRf6KrrcCA6yWCfRZHD0AebssJan/RLrRCg==" saltValue="CJd6aiZvw52J2rVweLjt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577</v>
      </c>
      <c r="G54" s="119" t="s">
        <v>578</v>
      </c>
      <c r="H54" s="120" t="s">
        <v>579</v>
      </c>
    </row>
    <row r="55" spans="2:8" ht="52.5" customHeight="1" x14ac:dyDescent="0.2">
      <c r="B55" s="121"/>
      <c r="C55" s="1211" t="s">
        <v>50</v>
      </c>
      <c r="D55" s="1211"/>
      <c r="E55" s="1212"/>
      <c r="F55" s="122">
        <v>5066</v>
      </c>
      <c r="G55" s="122">
        <v>5206</v>
      </c>
      <c r="H55" s="123">
        <v>6028</v>
      </c>
    </row>
    <row r="56" spans="2:8" ht="52.5" customHeight="1" x14ac:dyDescent="0.2">
      <c r="B56" s="124"/>
      <c r="C56" s="1213" t="s">
        <v>51</v>
      </c>
      <c r="D56" s="1213"/>
      <c r="E56" s="1214"/>
      <c r="F56" s="125">
        <v>467</v>
      </c>
      <c r="G56" s="125">
        <v>268</v>
      </c>
      <c r="H56" s="126">
        <v>268</v>
      </c>
    </row>
    <row r="57" spans="2:8" ht="53.25" customHeight="1" x14ac:dyDescent="0.2">
      <c r="B57" s="124"/>
      <c r="C57" s="1215" t="s">
        <v>52</v>
      </c>
      <c r="D57" s="1215"/>
      <c r="E57" s="1216"/>
      <c r="F57" s="127">
        <v>5436</v>
      </c>
      <c r="G57" s="127">
        <v>5326</v>
      </c>
      <c r="H57" s="128">
        <v>5803</v>
      </c>
    </row>
    <row r="58" spans="2:8" ht="45.75" customHeight="1" x14ac:dyDescent="0.2">
      <c r="B58" s="129"/>
      <c r="C58" s="1203" t="s">
        <v>610</v>
      </c>
      <c r="D58" s="1204"/>
      <c r="E58" s="1205"/>
      <c r="F58" s="130">
        <v>2089</v>
      </c>
      <c r="G58" s="130">
        <v>2075</v>
      </c>
      <c r="H58" s="131">
        <v>2353</v>
      </c>
    </row>
    <row r="59" spans="2:8" ht="45.75" customHeight="1" x14ac:dyDescent="0.2">
      <c r="B59" s="129"/>
      <c r="C59" s="1203" t="s">
        <v>611</v>
      </c>
      <c r="D59" s="1204"/>
      <c r="E59" s="1205"/>
      <c r="F59" s="130">
        <v>1536</v>
      </c>
      <c r="G59" s="130">
        <v>1492</v>
      </c>
      <c r="H59" s="131">
        <v>1811</v>
      </c>
    </row>
    <row r="60" spans="2:8" ht="45.75" customHeight="1" x14ac:dyDescent="0.2">
      <c r="B60" s="129"/>
      <c r="C60" s="1203" t="s">
        <v>612</v>
      </c>
      <c r="D60" s="1204"/>
      <c r="E60" s="1205"/>
      <c r="F60" s="130">
        <v>1315</v>
      </c>
      <c r="G60" s="130">
        <v>1304</v>
      </c>
      <c r="H60" s="131">
        <v>1043</v>
      </c>
    </row>
    <row r="61" spans="2:8" ht="45.75" customHeight="1" x14ac:dyDescent="0.2">
      <c r="B61" s="129"/>
      <c r="C61" s="1203" t="s">
        <v>613</v>
      </c>
      <c r="D61" s="1204"/>
      <c r="E61" s="1205"/>
      <c r="F61" s="130">
        <v>234</v>
      </c>
      <c r="G61" s="130">
        <v>227</v>
      </c>
      <c r="H61" s="131">
        <v>218</v>
      </c>
    </row>
    <row r="62" spans="2:8" ht="45.75" customHeight="1" thickBot="1" x14ac:dyDescent="0.25">
      <c r="B62" s="132"/>
      <c r="C62" s="1206" t="s">
        <v>614</v>
      </c>
      <c r="D62" s="1207"/>
      <c r="E62" s="1208"/>
      <c r="F62" s="133">
        <v>150</v>
      </c>
      <c r="G62" s="133">
        <v>150</v>
      </c>
      <c r="H62" s="134">
        <v>150</v>
      </c>
    </row>
    <row r="63" spans="2:8" ht="52.5" customHeight="1" thickBot="1" x14ac:dyDescent="0.25">
      <c r="B63" s="135"/>
      <c r="C63" s="1209" t="s">
        <v>53</v>
      </c>
      <c r="D63" s="1209"/>
      <c r="E63" s="1210"/>
      <c r="F63" s="136">
        <v>10969</v>
      </c>
      <c r="G63" s="136">
        <v>10800</v>
      </c>
      <c r="H63" s="137">
        <v>12099</v>
      </c>
    </row>
    <row r="64" spans="2:8" ht="13" x14ac:dyDescent="0.2"/>
  </sheetData>
  <sheetProtection algorithmName="SHA-512" hashValue="CornuLxPEavFOkZTgaeNZZ6pRTFjiqGTjxMUl1mGo4Kt4ZQ2n+8scpIw4nDvjkwC0HiIo6Nb4rn0nOVeq2pfCA==" saltValue="9zDfXMur1GOXgfENDSB5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572</v>
      </c>
      <c r="G2" s="151"/>
      <c r="H2" s="152"/>
    </row>
    <row r="3" spans="1:8" x14ac:dyDescent="0.2">
      <c r="A3" s="148" t="s">
        <v>565</v>
      </c>
      <c r="B3" s="153"/>
      <c r="C3" s="154"/>
      <c r="D3" s="155">
        <v>106972</v>
      </c>
      <c r="E3" s="156"/>
      <c r="F3" s="157">
        <v>69729</v>
      </c>
      <c r="G3" s="158"/>
      <c r="H3" s="159"/>
    </row>
    <row r="4" spans="1:8" x14ac:dyDescent="0.2">
      <c r="A4" s="160"/>
      <c r="B4" s="161"/>
      <c r="C4" s="162"/>
      <c r="D4" s="163">
        <v>76848</v>
      </c>
      <c r="E4" s="164"/>
      <c r="F4" s="165">
        <v>38908</v>
      </c>
      <c r="G4" s="166"/>
      <c r="H4" s="167"/>
    </row>
    <row r="5" spans="1:8" x14ac:dyDescent="0.2">
      <c r="A5" s="148" t="s">
        <v>567</v>
      </c>
      <c r="B5" s="153"/>
      <c r="C5" s="154"/>
      <c r="D5" s="155">
        <v>156658</v>
      </c>
      <c r="E5" s="156"/>
      <c r="F5" s="157">
        <v>74581</v>
      </c>
      <c r="G5" s="158"/>
      <c r="H5" s="159"/>
    </row>
    <row r="6" spans="1:8" x14ac:dyDescent="0.2">
      <c r="A6" s="160"/>
      <c r="B6" s="161"/>
      <c r="C6" s="162"/>
      <c r="D6" s="163">
        <v>138386</v>
      </c>
      <c r="E6" s="164"/>
      <c r="F6" s="165">
        <v>41563</v>
      </c>
      <c r="G6" s="166"/>
      <c r="H6" s="167"/>
    </row>
    <row r="7" spans="1:8" x14ac:dyDescent="0.2">
      <c r="A7" s="148" t="s">
        <v>568</v>
      </c>
      <c r="B7" s="153"/>
      <c r="C7" s="154"/>
      <c r="D7" s="155">
        <v>73395</v>
      </c>
      <c r="E7" s="156"/>
      <c r="F7" s="157">
        <v>76347</v>
      </c>
      <c r="G7" s="158"/>
      <c r="H7" s="159"/>
    </row>
    <row r="8" spans="1:8" x14ac:dyDescent="0.2">
      <c r="A8" s="160"/>
      <c r="B8" s="161"/>
      <c r="C8" s="162"/>
      <c r="D8" s="163">
        <v>60674</v>
      </c>
      <c r="E8" s="164"/>
      <c r="F8" s="165">
        <v>41762</v>
      </c>
      <c r="G8" s="166"/>
      <c r="H8" s="167"/>
    </row>
    <row r="9" spans="1:8" x14ac:dyDescent="0.2">
      <c r="A9" s="148" t="s">
        <v>569</v>
      </c>
      <c r="B9" s="153"/>
      <c r="C9" s="154"/>
      <c r="D9" s="155">
        <v>54038</v>
      </c>
      <c r="E9" s="156"/>
      <c r="F9" s="157">
        <v>69604</v>
      </c>
      <c r="G9" s="158"/>
      <c r="H9" s="159"/>
    </row>
    <row r="10" spans="1:8" x14ac:dyDescent="0.2">
      <c r="A10" s="160"/>
      <c r="B10" s="161"/>
      <c r="C10" s="162"/>
      <c r="D10" s="163">
        <v>39003</v>
      </c>
      <c r="E10" s="164"/>
      <c r="F10" s="165">
        <v>36247</v>
      </c>
      <c r="G10" s="166"/>
      <c r="H10" s="167"/>
    </row>
    <row r="11" spans="1:8" x14ac:dyDescent="0.2">
      <c r="A11" s="148" t="s">
        <v>570</v>
      </c>
      <c r="B11" s="153"/>
      <c r="C11" s="154"/>
      <c r="D11" s="155">
        <v>76900</v>
      </c>
      <c r="E11" s="156"/>
      <c r="F11" s="157">
        <v>68410</v>
      </c>
      <c r="G11" s="158"/>
      <c r="H11" s="159"/>
    </row>
    <row r="12" spans="1:8" x14ac:dyDescent="0.2">
      <c r="A12" s="160"/>
      <c r="B12" s="161"/>
      <c r="C12" s="168"/>
      <c r="D12" s="163">
        <v>51251</v>
      </c>
      <c r="E12" s="164"/>
      <c r="F12" s="165">
        <v>35086</v>
      </c>
      <c r="G12" s="166"/>
      <c r="H12" s="167"/>
    </row>
    <row r="13" spans="1:8" x14ac:dyDescent="0.2">
      <c r="A13" s="148"/>
      <c r="B13" s="153"/>
      <c r="C13" s="169"/>
      <c r="D13" s="170">
        <v>93593</v>
      </c>
      <c r="E13" s="171"/>
      <c r="F13" s="172">
        <v>71734</v>
      </c>
      <c r="G13" s="173"/>
      <c r="H13" s="159"/>
    </row>
    <row r="14" spans="1:8" x14ac:dyDescent="0.2">
      <c r="A14" s="160"/>
      <c r="B14" s="161"/>
      <c r="C14" s="162"/>
      <c r="D14" s="163">
        <v>73232</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5.28</v>
      </c>
      <c r="C19" s="174">
        <f>ROUND(VALUE(SUBSTITUTE(実質収支比率等に係る経年分析!G$48,"▲","-")),2)</f>
        <v>6.74</v>
      </c>
      <c r="D19" s="174">
        <f>ROUND(VALUE(SUBSTITUTE(実質収支比率等に係る経年分析!H$48,"▲","-")),2)</f>
        <v>4.01</v>
      </c>
      <c r="E19" s="174">
        <f>ROUND(VALUE(SUBSTITUTE(実質収支比率等に係る経年分析!I$48,"▲","-")),2)</f>
        <v>7.01</v>
      </c>
      <c r="F19" s="174">
        <f>ROUND(VALUE(SUBSTITUTE(実質収支比率等に係る経年分析!J$48,"▲","-")),2)</f>
        <v>6.39</v>
      </c>
    </row>
    <row r="20" spans="1:11" x14ac:dyDescent="0.2">
      <c r="A20" s="174" t="s">
        <v>57</v>
      </c>
      <c r="B20" s="174">
        <f>ROUND(VALUE(SUBSTITUTE(実質収支比率等に係る経年分析!F$47,"▲","-")),2)</f>
        <v>38.130000000000003</v>
      </c>
      <c r="C20" s="174">
        <f>ROUND(VALUE(SUBSTITUTE(実質収支比率等に係る経年分析!G$47,"▲","-")),2)</f>
        <v>39.79</v>
      </c>
      <c r="D20" s="174">
        <f>ROUND(VALUE(SUBSTITUTE(実質収支比率等に係る経年分析!H$47,"▲","-")),2)</f>
        <v>41.91</v>
      </c>
      <c r="E20" s="174">
        <f>ROUND(VALUE(SUBSTITUTE(実質収支比率等に係る経年分析!I$47,"▲","-")),2)</f>
        <v>41.54</v>
      </c>
      <c r="F20" s="174">
        <f>ROUND(VALUE(SUBSTITUTE(実質収支比率等に係る経年分析!J$47,"▲","-")),2)</f>
        <v>48.77</v>
      </c>
    </row>
    <row r="21" spans="1:11" x14ac:dyDescent="0.2">
      <c r="A21" s="174" t="s">
        <v>58</v>
      </c>
      <c r="B21" s="174">
        <f>IF(ISNUMBER(VALUE(SUBSTITUTE(実質収支比率等に係る経年分析!F$49,"▲","-"))),ROUND(VALUE(SUBSTITUTE(実質収支比率等に係る経年分析!F$49,"▲","-")),2),NA())</f>
        <v>0.47</v>
      </c>
      <c r="C21" s="174">
        <f>IF(ISNUMBER(VALUE(SUBSTITUTE(実質収支比率等に係る経年分析!G$49,"▲","-"))),ROUND(VALUE(SUBSTITUTE(実質収支比率等に係る経年分析!G$49,"▲","-")),2),NA())</f>
        <v>10.64</v>
      </c>
      <c r="D21" s="174">
        <f>IF(ISNUMBER(VALUE(SUBSTITUTE(実質収支比率等に係る経年分析!H$49,"▲","-"))),ROUND(VALUE(SUBSTITUTE(実質収支比率等に係る経年分析!H$49,"▲","-")),2),NA())</f>
        <v>-2.41</v>
      </c>
      <c r="E21" s="174">
        <f>IF(ISNUMBER(VALUE(SUBSTITUTE(実質収支比率等に係る経年分析!I$49,"▲","-"))),ROUND(VALUE(SUBSTITUTE(実質収支比率等に係る経年分析!I$49,"▲","-")),2),NA())</f>
        <v>11.92</v>
      </c>
      <c r="F21" s="174">
        <f>IF(ISNUMBER(VALUE(SUBSTITUTE(実質収支比率等に係る経年分析!J$49,"▲","-"))),ROUND(VALUE(SUBSTITUTE(実質収支比率等に係る経年分析!J$49,"▲","-")),2),NA())</f>
        <v>2.57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0.56000000000000005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0.19</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備前市飲料水供給事業特別会計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備前市宅地造成分譲事業特別会計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備前市国民健康保険事業特別会計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1.1599999999999999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1.83</v>
      </c>
    </row>
    <row r="32" spans="1:11" x14ac:dyDescent="0.2">
      <c r="A32" s="175" t="str">
        <f>IF(連結実質赤字比率に係る赤字・黒字の構成分析!C$38="",NA(),連結実質赤字比率に係る赤字・黒字の構成分析!C$38)</f>
        <v>備前市介護保険事業特別会計（介護保険事業勘定）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2.29</v>
      </c>
    </row>
    <row r="33" spans="1:16" x14ac:dyDescent="0.2">
      <c r="A33" s="175" t="str">
        <f>IF(連結実質赤字比率に係る赤字・黒字の構成分析!C$37="",NA(),連結実質赤字比率に係る赤字・黒字の構成分析!C$37)</f>
        <v>備前市下水道事業会計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2.5299999999999998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3.37</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5.1100000000000003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6.24</v>
      </c>
    </row>
    <row r="35" spans="1:16" x14ac:dyDescent="0.2">
      <c r="A35" s="175" t="str">
        <f>IF(連結実質赤字比率に係る赤字・黒字の構成分析!C$35="",NA(),連結実質赤字比率に係る赤字・黒字の構成分析!C$35)</f>
        <v>備前市病院事業会計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13.84</v>
      </c>
    </row>
    <row r="36" spans="1:16" x14ac:dyDescent="0.2">
      <c r="A36" s="175" t="str">
        <f>IF(連結実質赤字比率に係る赤字・黒字の構成分析!C$34="",NA(),連結実質赤字比率に係る赤字・黒字の構成分析!C$34)</f>
        <v>備前市水道事業会計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14.87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2579</v>
      </c>
      <c r="E42" s="176"/>
      <c r="F42" s="176"/>
      <c r="G42" s="176">
        <f>'実質公債費比率（分子）の構造'!L$52</f>
        <v>2556</v>
      </c>
      <c r="H42" s="176"/>
      <c r="I42" s="176"/>
      <c r="J42" s="176">
        <f>'実質公債費比率（分子）の構造'!M$52</f>
        <v>2542</v>
      </c>
      <c r="K42" s="176"/>
      <c r="L42" s="176"/>
      <c r="M42" s="176">
        <f>'実質公債費比率（分子）の構造'!N$52</f>
        <v>2648</v>
      </c>
      <c r="N42" s="176"/>
      <c r="O42" s="176"/>
      <c r="P42" s="176">
        <f>'実質公債費比率（分子）の構造'!O$52</f>
        <v>2679</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15</v>
      </c>
      <c r="C44" s="176"/>
      <c r="D44" s="176"/>
      <c r="E44" s="176">
        <f>'実質公債費比率（分子）の構造'!L$50</f>
        <v>11</v>
      </c>
      <c r="F44" s="176"/>
      <c r="G44" s="176"/>
      <c r="H44" s="176">
        <f>'実質公債費比率（分子）の構造'!M$50</f>
        <v>10</v>
      </c>
      <c r="I44" s="176"/>
      <c r="J44" s="176"/>
      <c r="K44" s="176">
        <f>'実質公債費比率（分子）の構造'!N$50</f>
        <v>9</v>
      </c>
      <c r="L44" s="176"/>
      <c r="M44" s="176"/>
      <c r="N44" s="176">
        <f>'実質公債費比率（分子）の構造'!O$50</f>
        <v>8</v>
      </c>
      <c r="O44" s="176"/>
      <c r="P44" s="176"/>
    </row>
    <row r="45" spans="1:16" x14ac:dyDescent="0.2">
      <c r="A45" s="176" t="s">
        <v>68</v>
      </c>
      <c r="B45" s="176">
        <f>'実質公債費比率（分子）の構造'!K$49</f>
        <v>82</v>
      </c>
      <c r="C45" s="176"/>
      <c r="D45" s="176"/>
      <c r="E45" s="176">
        <f>'実質公債費比率（分子）の構造'!L$49</f>
        <v>62</v>
      </c>
      <c r="F45" s="176"/>
      <c r="G45" s="176"/>
      <c r="H45" s="176">
        <f>'実質公債費比率（分子）の構造'!M$49</f>
        <v>47</v>
      </c>
      <c r="I45" s="176"/>
      <c r="J45" s="176"/>
      <c r="K45" s="176">
        <f>'実質公債費比率（分子）の構造'!N$49</f>
        <v>56</v>
      </c>
      <c r="L45" s="176"/>
      <c r="M45" s="176"/>
      <c r="N45" s="176">
        <f>'実質公債費比率（分子）の構造'!O$49</f>
        <v>45</v>
      </c>
      <c r="O45" s="176"/>
      <c r="P45" s="176"/>
    </row>
    <row r="46" spans="1:16" x14ac:dyDescent="0.2">
      <c r="A46" s="176" t="s">
        <v>69</v>
      </c>
      <c r="B46" s="176">
        <f>'実質公債費比率（分子）の構造'!K$48</f>
        <v>1744</v>
      </c>
      <c r="C46" s="176"/>
      <c r="D46" s="176"/>
      <c r="E46" s="176">
        <f>'実質公債費比率（分子）の構造'!L$48</f>
        <v>1690</v>
      </c>
      <c r="F46" s="176"/>
      <c r="G46" s="176"/>
      <c r="H46" s="176">
        <f>'実質公債費比率（分子）の構造'!M$48</f>
        <v>1636</v>
      </c>
      <c r="I46" s="176"/>
      <c r="J46" s="176"/>
      <c r="K46" s="176">
        <f>'実質公債費比率（分子）の構造'!N$48</f>
        <v>1612</v>
      </c>
      <c r="L46" s="176"/>
      <c r="M46" s="176"/>
      <c r="N46" s="176">
        <f>'実質公債費比率（分子）の構造'!O$48</f>
        <v>1650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1863</v>
      </c>
      <c r="C49" s="176"/>
      <c r="D49" s="176"/>
      <c r="E49" s="176">
        <f>'実質公債費比率（分子）の構造'!L$45</f>
        <v>1845</v>
      </c>
      <c r="F49" s="176"/>
      <c r="G49" s="176"/>
      <c r="H49" s="176">
        <f>'実質公債費比率（分子）の構造'!M$45</f>
        <v>1748</v>
      </c>
      <c r="I49" s="176"/>
      <c r="J49" s="176"/>
      <c r="K49" s="176">
        <f>'実質公債費比率（分子）の構造'!N$45</f>
        <v>1909</v>
      </c>
      <c r="L49" s="176"/>
      <c r="M49" s="176"/>
      <c r="N49" s="176">
        <f>'実質公債費比率（分子）の構造'!O$45</f>
        <v>1993</v>
      </c>
      <c r="O49" s="176"/>
      <c r="P49" s="176"/>
    </row>
    <row r="50" spans="1:16" x14ac:dyDescent="0.2">
      <c r="A50" s="176" t="s">
        <v>73</v>
      </c>
      <c r="B50" s="176" t="e">
        <f>NA()</f>
        <v>#N/A</v>
      </c>
      <c r="C50" s="176">
        <f>IF(ISNUMBER('実質公債費比率（分子）の構造'!K$53),'実質公債費比率（分子）の構造'!K$53,NA())</f>
        <v>1125</v>
      </c>
      <c r="D50" s="176" t="e">
        <f>NA()</f>
        <v>#N/A</v>
      </c>
      <c r="E50" s="176" t="e">
        <f>NA()</f>
        <v>#N/A</v>
      </c>
      <c r="F50" s="176">
        <f>IF(ISNUMBER('実質公債費比率（分子）の構造'!L$53),'実質公債費比率（分子）の構造'!L$53,NA())</f>
        <v>1052</v>
      </c>
      <c r="G50" s="176" t="e">
        <f>NA()</f>
        <v>#N/A</v>
      </c>
      <c r="H50" s="176" t="e">
        <f>NA()</f>
        <v>#N/A</v>
      </c>
      <c r="I50" s="176">
        <f>IF(ISNUMBER('実質公債費比率（分子）の構造'!M$53),'実質公債費比率（分子）の構造'!M$53,NA())</f>
        <v>899</v>
      </c>
      <c r="J50" s="176" t="e">
        <f>NA()</f>
        <v>#N/A</v>
      </c>
      <c r="K50" s="176" t="e">
        <f>NA()</f>
        <v>#N/A</v>
      </c>
      <c r="L50" s="176">
        <f>IF(ISNUMBER('実質公債費比率（分子）の構造'!N$53),'実質公債費比率（分子）の構造'!N$53,NA())</f>
        <v>938</v>
      </c>
      <c r="M50" s="176" t="e">
        <f>NA()</f>
        <v>#N/A</v>
      </c>
      <c r="N50" s="176" t="e">
        <f>NA()</f>
        <v>#N/A</v>
      </c>
      <c r="O50" s="176">
        <f>IF(ISNUMBER('実質公債費比率（分子）の構造'!O$53),'実質公債費比率（分子）の構造'!O$53,NA())</f>
        <v>1017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24233</v>
      </c>
      <c r="E56" s="175"/>
      <c r="F56" s="175"/>
      <c r="G56" s="175">
        <f>'将来負担比率（分子）の構造'!J$52</f>
        <v>25427</v>
      </c>
      <c r="H56" s="175"/>
      <c r="I56" s="175"/>
      <c r="J56" s="175">
        <f>'将来負担比率（分子）の構造'!K$52</f>
        <v>25233</v>
      </c>
      <c r="K56" s="175"/>
      <c r="L56" s="175"/>
      <c r="M56" s="175">
        <f>'将来負担比率（分子）の構造'!L$52</f>
        <v>24486</v>
      </c>
      <c r="N56" s="175"/>
      <c r="O56" s="175"/>
      <c r="P56" s="175">
        <f>'将来負担比率（分子）の構造'!M$52</f>
        <v>23221</v>
      </c>
    </row>
    <row r="57" spans="1:16" x14ac:dyDescent="0.2">
      <c r="A57" s="175" t="s">
        <v>44</v>
      </c>
      <c r="B57" s="175"/>
      <c r="C57" s="175"/>
      <c r="D57" s="175">
        <f>'将来負担比率（分子）の構造'!I$51</f>
        <v>1556</v>
      </c>
      <c r="E57" s="175"/>
      <c r="F57" s="175"/>
      <c r="G57" s="175">
        <f>'将来負担比率（分子）の構造'!J$51</f>
        <v>1381</v>
      </c>
      <c r="H57" s="175"/>
      <c r="I57" s="175"/>
      <c r="J57" s="175">
        <f>'将来負担比率（分子）の構造'!K$51</f>
        <v>863</v>
      </c>
      <c r="K57" s="175"/>
      <c r="L57" s="175"/>
      <c r="M57" s="175">
        <f>'将来負担比率（分子）の構造'!L$51</f>
        <v>781</v>
      </c>
      <c r="N57" s="175"/>
      <c r="O57" s="175"/>
      <c r="P57" s="175">
        <f>'将来負担比率（分子）の構造'!M$51</f>
        <v>27</v>
      </c>
    </row>
    <row r="58" spans="1:16" x14ac:dyDescent="0.2">
      <c r="A58" s="175" t="s">
        <v>43</v>
      </c>
      <c r="B58" s="175"/>
      <c r="C58" s="175"/>
      <c r="D58" s="175">
        <f>'将来負担比率（分子）の構造'!I$50</f>
        <v>12336</v>
      </c>
      <c r="E58" s="175"/>
      <c r="F58" s="175"/>
      <c r="G58" s="175">
        <f>'将来負担比率（分子）の構造'!J$50</f>
        <v>10761</v>
      </c>
      <c r="H58" s="175"/>
      <c r="I58" s="175"/>
      <c r="J58" s="175">
        <f>'将来負担比率（分子）の構造'!K$50</f>
        <v>10940</v>
      </c>
      <c r="K58" s="175"/>
      <c r="L58" s="175"/>
      <c r="M58" s="175">
        <f>'将来負担比率（分子）の構造'!L$50</f>
        <v>11030</v>
      </c>
      <c r="N58" s="175"/>
      <c r="O58" s="175"/>
      <c r="P58" s="175">
        <f>'将来負担比率（分子）の構造'!M$50</f>
        <v>11900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1</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1321</v>
      </c>
      <c r="C62" s="175"/>
      <c r="D62" s="175"/>
      <c r="E62" s="175">
        <f>'将来負担比率（分子）の構造'!J$45</f>
        <v>1293</v>
      </c>
      <c r="F62" s="175"/>
      <c r="G62" s="175"/>
      <c r="H62" s="175">
        <f>'将来負担比率（分子）の構造'!K$45</f>
        <v>1230</v>
      </c>
      <c r="I62" s="175"/>
      <c r="J62" s="175"/>
      <c r="K62" s="175">
        <f>'将来負担比率（分子）の構造'!L$45</f>
        <v>1240</v>
      </c>
      <c r="L62" s="175"/>
      <c r="M62" s="175"/>
      <c r="N62" s="175">
        <f>'将来負担比率（分子）の構造'!M$45</f>
        <v>1405</v>
      </c>
      <c r="O62" s="175"/>
      <c r="P62" s="175"/>
    </row>
    <row r="63" spans="1:16" x14ac:dyDescent="0.2">
      <c r="A63" s="175" t="s">
        <v>36</v>
      </c>
      <c r="B63" s="175">
        <f>'将来負担比率（分子）の構造'!I$44</f>
        <v>257</v>
      </c>
      <c r="C63" s="175"/>
      <c r="D63" s="175"/>
      <c r="E63" s="175">
        <f>'将来負担比率（分子）の構造'!J$44</f>
        <v>196</v>
      </c>
      <c r="F63" s="175"/>
      <c r="G63" s="175"/>
      <c r="H63" s="175">
        <f>'将来負担比率（分子）の構造'!K$44</f>
        <v>152</v>
      </c>
      <c r="I63" s="175"/>
      <c r="J63" s="175"/>
      <c r="K63" s="175">
        <f>'将来負担比率（分子）の構造'!L$44</f>
        <v>108</v>
      </c>
      <c r="L63" s="175"/>
      <c r="M63" s="175"/>
      <c r="N63" s="175">
        <f>'将来負担比率（分子）の構造'!M$44</f>
        <v>64</v>
      </c>
      <c r="O63" s="175"/>
      <c r="P63" s="175"/>
    </row>
    <row r="64" spans="1:16" x14ac:dyDescent="0.2">
      <c r="A64" s="175" t="s">
        <v>35</v>
      </c>
      <c r="B64" s="175">
        <f>'将来負担比率（分子）の構造'!I$43</f>
        <v>16191</v>
      </c>
      <c r="C64" s="175"/>
      <c r="D64" s="175"/>
      <c r="E64" s="175">
        <f>'将来負担比率（分子）の構造'!J$43</f>
        <v>14589</v>
      </c>
      <c r="F64" s="175"/>
      <c r="G64" s="175"/>
      <c r="H64" s="175">
        <f>'将来負担比率（分子）の構造'!K$43</f>
        <v>13238</v>
      </c>
      <c r="I64" s="175"/>
      <c r="J64" s="175"/>
      <c r="K64" s="175">
        <f>'将来負担比率（分子）の構造'!L$43</f>
        <v>12134</v>
      </c>
      <c r="L64" s="175"/>
      <c r="M64" s="175"/>
      <c r="N64" s="175">
        <f>'将来負担比率（分子）の構造'!M$43</f>
        <v>11113</v>
      </c>
      <c r="O64" s="175"/>
      <c r="P64" s="175"/>
    </row>
    <row r="65" spans="1:16" x14ac:dyDescent="0.2">
      <c r="A65" s="175" t="s">
        <v>34</v>
      </c>
      <c r="B65" s="175">
        <f>'将来負担比率（分子）の構造'!I$42</f>
        <v>125</v>
      </c>
      <c r="C65" s="175"/>
      <c r="D65" s="175"/>
      <c r="E65" s="175">
        <f>'将来負担比率（分子）の構造'!J$42</f>
        <v>101</v>
      </c>
      <c r="F65" s="175"/>
      <c r="G65" s="175"/>
      <c r="H65" s="175">
        <f>'将来負担比率（分子）の構造'!K$42</f>
        <v>82</v>
      </c>
      <c r="I65" s="175"/>
      <c r="J65" s="175"/>
      <c r="K65" s="175">
        <f>'将来負担比率（分子）の構造'!L$42</f>
        <v>64</v>
      </c>
      <c r="L65" s="175"/>
      <c r="M65" s="175"/>
      <c r="N65" s="175">
        <f>'将来負担比率（分子）の構造'!M$42</f>
        <v>51</v>
      </c>
      <c r="O65" s="175"/>
      <c r="P65" s="175"/>
    </row>
    <row r="66" spans="1:16" x14ac:dyDescent="0.2">
      <c r="A66" s="175" t="s">
        <v>33</v>
      </c>
      <c r="B66" s="175">
        <f>'将来負担比率（分子）の構造'!I$41</f>
        <v>19890</v>
      </c>
      <c r="C66" s="175"/>
      <c r="D66" s="175"/>
      <c r="E66" s="175">
        <f>'将来負担比率（分子）の構造'!J$41</f>
        <v>21205</v>
      </c>
      <c r="F66" s="175"/>
      <c r="G66" s="175"/>
      <c r="H66" s="175">
        <f>'将来負担比率（分子）の構造'!K$41</f>
        <v>21518</v>
      </c>
      <c r="I66" s="175"/>
      <c r="J66" s="175"/>
      <c r="K66" s="175">
        <f>'将来負担比率（分子）の構造'!L$41</f>
        <v>19762</v>
      </c>
      <c r="L66" s="175"/>
      <c r="M66" s="175"/>
      <c r="N66" s="175">
        <f>'将来負担比率（分子）の構造'!M$41</f>
        <v>19437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5066</v>
      </c>
      <c r="C72" s="179">
        <f>基金残高に係る経年分析!G55</f>
        <v>5206</v>
      </c>
      <c r="D72" s="179">
        <f>基金残高に係る経年分析!H55</f>
        <v>6028</v>
      </c>
    </row>
    <row r="73" spans="1:16" x14ac:dyDescent="0.2">
      <c r="A73" s="178" t="s">
        <v>80</v>
      </c>
      <c r="B73" s="179">
        <f>基金残高に係る経年分析!F56</f>
        <v>467</v>
      </c>
      <c r="C73" s="179">
        <f>基金残高に係る経年分析!G56</f>
        <v>268</v>
      </c>
      <c r="D73" s="179">
        <f>基金残高に係る経年分析!H56</f>
        <v>268</v>
      </c>
    </row>
    <row r="74" spans="1:16" x14ac:dyDescent="0.2">
      <c r="A74" s="178" t="s">
        <v>81</v>
      </c>
      <c r="B74" s="179">
        <f>基金残高に係る経年分析!F57</f>
        <v>5436</v>
      </c>
      <c r="C74" s="179">
        <f>基金残高に係る経年分析!G57</f>
        <v>5326</v>
      </c>
      <c r="D74" s="179">
        <f>基金残高に係る経年分析!H57</f>
        <v>5803</v>
      </c>
    </row>
  </sheetData>
  <sheetProtection algorithmName="SHA-512" hashValue="+0gwrC5RX9Pan4oaMGIk/wxB/AV8N/1Kaai8Z9j+Yh5srWV7mMHD3/Sir8GKApU3Athmtiyk8m1xmPwxosDqDQ==" saltValue="T6uFVMMiIG225zkBdhGS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D25" sqref="DD25:DK25"/>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5025749</v>
      </c>
      <c r="S5" s="613"/>
      <c r="T5" s="613"/>
      <c r="U5" s="613"/>
      <c r="V5" s="613"/>
      <c r="W5" s="613"/>
      <c r="X5" s="613"/>
      <c r="Y5" s="614"/>
      <c r="Z5" s="615">
        <v>22.2</v>
      </c>
      <c r="AA5" s="615"/>
      <c r="AB5" s="615"/>
      <c r="AC5" s="615"/>
      <c r="AD5" s="616">
        <v>4854340</v>
      </c>
      <c r="AE5" s="616"/>
      <c r="AF5" s="616"/>
      <c r="AG5" s="616"/>
      <c r="AH5" s="616"/>
      <c r="AI5" s="616"/>
      <c r="AJ5" s="616"/>
      <c r="AK5" s="616"/>
      <c r="AL5" s="617">
        <v>39.200000000000003</v>
      </c>
      <c r="AM5" s="618"/>
      <c r="AN5" s="618"/>
      <c r="AO5" s="619"/>
      <c r="AP5" s="609" t="s">
        <v>231</v>
      </c>
      <c r="AQ5" s="610"/>
      <c r="AR5" s="610"/>
      <c r="AS5" s="610"/>
      <c r="AT5" s="610"/>
      <c r="AU5" s="610"/>
      <c r="AV5" s="610"/>
      <c r="AW5" s="610"/>
      <c r="AX5" s="610"/>
      <c r="AY5" s="610"/>
      <c r="AZ5" s="610"/>
      <c r="BA5" s="610"/>
      <c r="BB5" s="610"/>
      <c r="BC5" s="610"/>
      <c r="BD5" s="610"/>
      <c r="BE5" s="610"/>
      <c r="BF5" s="611"/>
      <c r="BG5" s="623">
        <v>4854340</v>
      </c>
      <c r="BH5" s="624"/>
      <c r="BI5" s="624"/>
      <c r="BJ5" s="624"/>
      <c r="BK5" s="624"/>
      <c r="BL5" s="624"/>
      <c r="BM5" s="624"/>
      <c r="BN5" s="625"/>
      <c r="BO5" s="626">
        <v>96.6</v>
      </c>
      <c r="BP5" s="626"/>
      <c r="BQ5" s="626"/>
      <c r="BR5" s="626"/>
      <c r="BS5" s="627">
        <v>111889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127800</v>
      </c>
      <c r="S6" s="624"/>
      <c r="T6" s="624"/>
      <c r="U6" s="624"/>
      <c r="V6" s="624"/>
      <c r="W6" s="624"/>
      <c r="X6" s="624"/>
      <c r="Y6" s="625"/>
      <c r="Z6" s="626">
        <v>0.6</v>
      </c>
      <c r="AA6" s="626"/>
      <c r="AB6" s="626"/>
      <c r="AC6" s="626"/>
      <c r="AD6" s="627">
        <v>127800</v>
      </c>
      <c r="AE6" s="627"/>
      <c r="AF6" s="627"/>
      <c r="AG6" s="627"/>
      <c r="AH6" s="627"/>
      <c r="AI6" s="627"/>
      <c r="AJ6" s="627"/>
      <c r="AK6" s="627"/>
      <c r="AL6" s="628">
        <v>1</v>
      </c>
      <c r="AM6" s="629"/>
      <c r="AN6" s="629"/>
      <c r="AO6" s="630"/>
      <c r="AP6" s="620" t="s">
        <v>236</v>
      </c>
      <c r="AQ6" s="621"/>
      <c r="AR6" s="621"/>
      <c r="AS6" s="621"/>
      <c r="AT6" s="621"/>
      <c r="AU6" s="621"/>
      <c r="AV6" s="621"/>
      <c r="AW6" s="621"/>
      <c r="AX6" s="621"/>
      <c r="AY6" s="621"/>
      <c r="AZ6" s="621"/>
      <c r="BA6" s="621"/>
      <c r="BB6" s="621"/>
      <c r="BC6" s="621"/>
      <c r="BD6" s="621"/>
      <c r="BE6" s="621"/>
      <c r="BF6" s="622"/>
      <c r="BG6" s="623">
        <v>4854340</v>
      </c>
      <c r="BH6" s="624"/>
      <c r="BI6" s="624"/>
      <c r="BJ6" s="624"/>
      <c r="BK6" s="624"/>
      <c r="BL6" s="624"/>
      <c r="BM6" s="624"/>
      <c r="BN6" s="625"/>
      <c r="BO6" s="626">
        <v>96.6</v>
      </c>
      <c r="BP6" s="626"/>
      <c r="BQ6" s="626"/>
      <c r="BR6" s="626"/>
      <c r="BS6" s="627">
        <v>111889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163629</v>
      </c>
      <c r="CS6" s="624"/>
      <c r="CT6" s="624"/>
      <c r="CU6" s="624"/>
      <c r="CV6" s="624"/>
      <c r="CW6" s="624"/>
      <c r="CX6" s="624"/>
      <c r="CY6" s="625"/>
      <c r="CZ6" s="617">
        <v>0.8</v>
      </c>
      <c r="DA6" s="618"/>
      <c r="DB6" s="618"/>
      <c r="DC6" s="634"/>
      <c r="DD6" s="632" t="s">
        <v>140</v>
      </c>
      <c r="DE6" s="624"/>
      <c r="DF6" s="624"/>
      <c r="DG6" s="624"/>
      <c r="DH6" s="624"/>
      <c r="DI6" s="624"/>
      <c r="DJ6" s="624"/>
      <c r="DK6" s="624"/>
      <c r="DL6" s="624"/>
      <c r="DM6" s="624"/>
      <c r="DN6" s="624"/>
      <c r="DO6" s="624"/>
      <c r="DP6" s="625"/>
      <c r="DQ6" s="632">
        <v>163629</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1567</v>
      </c>
      <c r="S7" s="624"/>
      <c r="T7" s="624"/>
      <c r="U7" s="624"/>
      <c r="V7" s="624"/>
      <c r="W7" s="624"/>
      <c r="X7" s="624"/>
      <c r="Y7" s="625"/>
      <c r="Z7" s="626">
        <v>0</v>
      </c>
      <c r="AA7" s="626"/>
      <c r="AB7" s="626"/>
      <c r="AC7" s="626"/>
      <c r="AD7" s="627">
        <v>1567</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1830717</v>
      </c>
      <c r="BH7" s="624"/>
      <c r="BI7" s="624"/>
      <c r="BJ7" s="624"/>
      <c r="BK7" s="624"/>
      <c r="BL7" s="624"/>
      <c r="BM7" s="624"/>
      <c r="BN7" s="625"/>
      <c r="BO7" s="626">
        <v>36.4</v>
      </c>
      <c r="BP7" s="626"/>
      <c r="BQ7" s="626"/>
      <c r="BR7" s="626"/>
      <c r="BS7" s="627">
        <v>111889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3727828</v>
      </c>
      <c r="CS7" s="624"/>
      <c r="CT7" s="624"/>
      <c r="CU7" s="624"/>
      <c r="CV7" s="624"/>
      <c r="CW7" s="624"/>
      <c r="CX7" s="624"/>
      <c r="CY7" s="625"/>
      <c r="CZ7" s="626">
        <v>17.600000000000001</v>
      </c>
      <c r="DA7" s="626"/>
      <c r="DB7" s="626"/>
      <c r="DC7" s="626"/>
      <c r="DD7" s="632">
        <v>310918</v>
      </c>
      <c r="DE7" s="624"/>
      <c r="DF7" s="624"/>
      <c r="DG7" s="624"/>
      <c r="DH7" s="624"/>
      <c r="DI7" s="624"/>
      <c r="DJ7" s="624"/>
      <c r="DK7" s="624"/>
      <c r="DL7" s="624"/>
      <c r="DM7" s="624"/>
      <c r="DN7" s="624"/>
      <c r="DO7" s="624"/>
      <c r="DP7" s="625"/>
      <c r="DQ7" s="632">
        <v>2067292</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28694</v>
      </c>
      <c r="S8" s="624"/>
      <c r="T8" s="624"/>
      <c r="U8" s="624"/>
      <c r="V8" s="624"/>
      <c r="W8" s="624"/>
      <c r="X8" s="624"/>
      <c r="Y8" s="625"/>
      <c r="Z8" s="626">
        <v>0.1</v>
      </c>
      <c r="AA8" s="626"/>
      <c r="AB8" s="626"/>
      <c r="AC8" s="626"/>
      <c r="AD8" s="627">
        <v>28694</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58163</v>
      </c>
      <c r="BH8" s="624"/>
      <c r="BI8" s="624"/>
      <c r="BJ8" s="624"/>
      <c r="BK8" s="624"/>
      <c r="BL8" s="624"/>
      <c r="BM8" s="624"/>
      <c r="BN8" s="625"/>
      <c r="BO8" s="626">
        <v>1.2</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5542449</v>
      </c>
      <c r="CS8" s="624"/>
      <c r="CT8" s="624"/>
      <c r="CU8" s="624"/>
      <c r="CV8" s="624"/>
      <c r="CW8" s="624"/>
      <c r="CX8" s="624"/>
      <c r="CY8" s="625"/>
      <c r="CZ8" s="626">
        <v>26.1</v>
      </c>
      <c r="DA8" s="626"/>
      <c r="DB8" s="626"/>
      <c r="DC8" s="626"/>
      <c r="DD8" s="632">
        <v>77492</v>
      </c>
      <c r="DE8" s="624"/>
      <c r="DF8" s="624"/>
      <c r="DG8" s="624"/>
      <c r="DH8" s="624"/>
      <c r="DI8" s="624"/>
      <c r="DJ8" s="624"/>
      <c r="DK8" s="624"/>
      <c r="DL8" s="624"/>
      <c r="DM8" s="624"/>
      <c r="DN8" s="624"/>
      <c r="DO8" s="624"/>
      <c r="DP8" s="625"/>
      <c r="DQ8" s="632">
        <v>3205711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19095</v>
      </c>
      <c r="S9" s="624"/>
      <c r="T9" s="624"/>
      <c r="U9" s="624"/>
      <c r="V9" s="624"/>
      <c r="W9" s="624"/>
      <c r="X9" s="624"/>
      <c r="Y9" s="625"/>
      <c r="Z9" s="626">
        <v>0.1</v>
      </c>
      <c r="AA9" s="626"/>
      <c r="AB9" s="626"/>
      <c r="AC9" s="626"/>
      <c r="AD9" s="627">
        <v>19095</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1267119</v>
      </c>
      <c r="BH9" s="624"/>
      <c r="BI9" s="624"/>
      <c r="BJ9" s="624"/>
      <c r="BK9" s="624"/>
      <c r="BL9" s="624"/>
      <c r="BM9" s="624"/>
      <c r="BN9" s="625"/>
      <c r="BO9" s="626">
        <v>25.2</v>
      </c>
      <c r="BP9" s="626"/>
      <c r="BQ9" s="626"/>
      <c r="BR9" s="626"/>
      <c r="BS9" s="627" t="s">
        <v>243</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1998320</v>
      </c>
      <c r="CS9" s="624"/>
      <c r="CT9" s="624"/>
      <c r="CU9" s="624"/>
      <c r="CV9" s="624"/>
      <c r="CW9" s="624"/>
      <c r="CX9" s="624"/>
      <c r="CY9" s="625"/>
      <c r="CZ9" s="626">
        <v>9.4</v>
      </c>
      <c r="DA9" s="626"/>
      <c r="DB9" s="626"/>
      <c r="DC9" s="626"/>
      <c r="DD9" s="632">
        <v>27615</v>
      </c>
      <c r="DE9" s="624"/>
      <c r="DF9" s="624"/>
      <c r="DG9" s="624"/>
      <c r="DH9" s="624"/>
      <c r="DI9" s="624"/>
      <c r="DJ9" s="624"/>
      <c r="DK9" s="624"/>
      <c r="DL9" s="624"/>
      <c r="DM9" s="624"/>
      <c r="DN9" s="624"/>
      <c r="DO9" s="624"/>
      <c r="DP9" s="625"/>
      <c r="DQ9" s="632">
        <v>1593863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243</v>
      </c>
      <c r="AA10" s="626"/>
      <c r="AB10" s="626"/>
      <c r="AC10" s="626"/>
      <c r="AD10" s="627" t="s">
        <v>249</v>
      </c>
      <c r="AE10" s="627"/>
      <c r="AF10" s="627"/>
      <c r="AG10" s="627"/>
      <c r="AH10" s="627"/>
      <c r="AI10" s="627"/>
      <c r="AJ10" s="627"/>
      <c r="AK10" s="627"/>
      <c r="AL10" s="628" t="s">
        <v>243</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111640</v>
      </c>
      <c r="BH10" s="624"/>
      <c r="BI10" s="624"/>
      <c r="BJ10" s="624"/>
      <c r="BK10" s="624"/>
      <c r="BL10" s="624"/>
      <c r="BM10" s="624"/>
      <c r="BN10" s="625"/>
      <c r="BO10" s="626">
        <v>2.2000000000000002</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68410</v>
      </c>
      <c r="CS10" s="624"/>
      <c r="CT10" s="624"/>
      <c r="CU10" s="624"/>
      <c r="CV10" s="624"/>
      <c r="CW10" s="624"/>
      <c r="CX10" s="624"/>
      <c r="CY10" s="625"/>
      <c r="CZ10" s="626">
        <v>0.3</v>
      </c>
      <c r="DA10" s="626"/>
      <c r="DB10" s="626"/>
      <c r="DC10" s="626"/>
      <c r="DD10" s="632" t="s">
        <v>243</v>
      </c>
      <c r="DE10" s="624"/>
      <c r="DF10" s="624"/>
      <c r="DG10" s="624"/>
      <c r="DH10" s="624"/>
      <c r="DI10" s="624"/>
      <c r="DJ10" s="624"/>
      <c r="DK10" s="624"/>
      <c r="DL10" s="624"/>
      <c r="DM10" s="624"/>
      <c r="DN10" s="624"/>
      <c r="DO10" s="624"/>
      <c r="DP10" s="625"/>
      <c r="DQ10" s="632">
        <v>16515</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838012</v>
      </c>
      <c r="S11" s="624"/>
      <c r="T11" s="624"/>
      <c r="U11" s="624"/>
      <c r="V11" s="624"/>
      <c r="W11" s="624"/>
      <c r="X11" s="624"/>
      <c r="Y11" s="625"/>
      <c r="Z11" s="628">
        <v>3.7</v>
      </c>
      <c r="AA11" s="629"/>
      <c r="AB11" s="629"/>
      <c r="AC11" s="635"/>
      <c r="AD11" s="632">
        <v>838012</v>
      </c>
      <c r="AE11" s="624"/>
      <c r="AF11" s="624"/>
      <c r="AG11" s="624"/>
      <c r="AH11" s="624"/>
      <c r="AI11" s="624"/>
      <c r="AJ11" s="624"/>
      <c r="AK11" s="625"/>
      <c r="AL11" s="628">
        <v>6.8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393795</v>
      </c>
      <c r="BH11" s="624"/>
      <c r="BI11" s="624"/>
      <c r="BJ11" s="624"/>
      <c r="BK11" s="624"/>
      <c r="BL11" s="624"/>
      <c r="BM11" s="624"/>
      <c r="BN11" s="625"/>
      <c r="BO11" s="626">
        <v>7.8</v>
      </c>
      <c r="BP11" s="626"/>
      <c r="BQ11" s="626"/>
      <c r="BR11" s="626"/>
      <c r="BS11" s="627">
        <v>111889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347825</v>
      </c>
      <c r="CS11" s="624"/>
      <c r="CT11" s="624"/>
      <c r="CU11" s="624"/>
      <c r="CV11" s="624"/>
      <c r="CW11" s="624"/>
      <c r="CX11" s="624"/>
      <c r="CY11" s="625"/>
      <c r="CZ11" s="626">
        <v>1.6</v>
      </c>
      <c r="DA11" s="626"/>
      <c r="DB11" s="626"/>
      <c r="DC11" s="626"/>
      <c r="DD11" s="632">
        <v>83296</v>
      </c>
      <c r="DE11" s="624"/>
      <c r="DF11" s="624"/>
      <c r="DG11" s="624"/>
      <c r="DH11" s="624"/>
      <c r="DI11" s="624"/>
      <c r="DJ11" s="624"/>
      <c r="DK11" s="624"/>
      <c r="DL11" s="624"/>
      <c r="DM11" s="624"/>
      <c r="DN11" s="624"/>
      <c r="DO11" s="624"/>
      <c r="DP11" s="625"/>
      <c r="DQ11" s="632">
        <v>245669</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243</v>
      </c>
      <c r="S12" s="624"/>
      <c r="T12" s="624"/>
      <c r="U12" s="624"/>
      <c r="V12" s="624"/>
      <c r="W12" s="624"/>
      <c r="X12" s="624"/>
      <c r="Y12" s="625"/>
      <c r="Z12" s="626" t="s">
        <v>249</v>
      </c>
      <c r="AA12" s="626"/>
      <c r="AB12" s="626"/>
      <c r="AC12" s="626"/>
      <c r="AD12" s="627" t="s">
        <v>249</v>
      </c>
      <c r="AE12" s="627"/>
      <c r="AF12" s="627"/>
      <c r="AG12" s="627"/>
      <c r="AH12" s="627"/>
      <c r="AI12" s="627"/>
      <c r="AJ12" s="627"/>
      <c r="AK12" s="627"/>
      <c r="AL12" s="628" t="s">
        <v>243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2696434</v>
      </c>
      <c r="BH12" s="624"/>
      <c r="BI12" s="624"/>
      <c r="BJ12" s="624"/>
      <c r="BK12" s="624"/>
      <c r="BL12" s="624"/>
      <c r="BM12" s="624"/>
      <c r="BN12" s="625"/>
      <c r="BO12" s="626">
        <v>53.7</v>
      </c>
      <c r="BP12" s="626"/>
      <c r="BQ12" s="626"/>
      <c r="BR12" s="626"/>
      <c r="BS12" s="627" t="s">
        <v>243</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811286</v>
      </c>
      <c r="CS12" s="624"/>
      <c r="CT12" s="624"/>
      <c r="CU12" s="624"/>
      <c r="CV12" s="624"/>
      <c r="CW12" s="624"/>
      <c r="CX12" s="624"/>
      <c r="CY12" s="625"/>
      <c r="CZ12" s="626">
        <v>3.8</v>
      </c>
      <c r="DA12" s="626"/>
      <c r="DB12" s="626"/>
      <c r="DC12" s="626"/>
      <c r="DD12" s="632">
        <v>502692</v>
      </c>
      <c r="DE12" s="624"/>
      <c r="DF12" s="624"/>
      <c r="DG12" s="624"/>
      <c r="DH12" s="624"/>
      <c r="DI12" s="624"/>
      <c r="DJ12" s="624"/>
      <c r="DK12" s="624"/>
      <c r="DL12" s="624"/>
      <c r="DM12" s="624"/>
      <c r="DN12" s="624"/>
      <c r="DO12" s="624"/>
      <c r="DP12" s="625"/>
      <c r="DQ12" s="632">
        <v>279062</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243</v>
      </c>
      <c r="AE13" s="627"/>
      <c r="AF13" s="627"/>
      <c r="AG13" s="627"/>
      <c r="AH13" s="627"/>
      <c r="AI13" s="627"/>
      <c r="AJ13" s="627"/>
      <c r="AK13" s="627"/>
      <c r="AL13" s="628" t="s">
        <v>249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2676818</v>
      </c>
      <c r="BH13" s="624"/>
      <c r="BI13" s="624"/>
      <c r="BJ13" s="624"/>
      <c r="BK13" s="624"/>
      <c r="BL13" s="624"/>
      <c r="BM13" s="624"/>
      <c r="BN13" s="625"/>
      <c r="BO13" s="626">
        <v>53.3</v>
      </c>
      <c r="BP13" s="626"/>
      <c r="BQ13" s="626"/>
      <c r="BR13" s="626"/>
      <c r="BS13" s="627" t="s">
        <v>243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2925080</v>
      </c>
      <c r="CS13" s="624"/>
      <c r="CT13" s="624"/>
      <c r="CU13" s="624"/>
      <c r="CV13" s="624"/>
      <c r="CW13" s="624"/>
      <c r="CX13" s="624"/>
      <c r="CY13" s="625"/>
      <c r="CZ13" s="626">
        <v>13.8</v>
      </c>
      <c r="DA13" s="626"/>
      <c r="DB13" s="626"/>
      <c r="DC13" s="626"/>
      <c r="DD13" s="632">
        <v>671750</v>
      </c>
      <c r="DE13" s="624"/>
      <c r="DF13" s="624"/>
      <c r="DG13" s="624"/>
      <c r="DH13" s="624"/>
      <c r="DI13" s="624"/>
      <c r="DJ13" s="624"/>
      <c r="DK13" s="624"/>
      <c r="DL13" s="624"/>
      <c r="DM13" s="624"/>
      <c r="DN13" s="624"/>
      <c r="DO13" s="624"/>
      <c r="DP13" s="625"/>
      <c r="DQ13" s="632">
        <v>2239738</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221</v>
      </c>
      <c r="S14" s="624"/>
      <c r="T14" s="624"/>
      <c r="U14" s="624"/>
      <c r="V14" s="624"/>
      <c r="W14" s="624"/>
      <c r="X14" s="624"/>
      <c r="Y14" s="625"/>
      <c r="Z14" s="626">
        <v>0</v>
      </c>
      <c r="AA14" s="626"/>
      <c r="AB14" s="626"/>
      <c r="AC14" s="626"/>
      <c r="AD14" s="627">
        <v>221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133782</v>
      </c>
      <c r="BH14" s="624"/>
      <c r="BI14" s="624"/>
      <c r="BJ14" s="624"/>
      <c r="BK14" s="624"/>
      <c r="BL14" s="624"/>
      <c r="BM14" s="624"/>
      <c r="BN14" s="625"/>
      <c r="BO14" s="626">
        <v>2.7</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1374642</v>
      </c>
      <c r="CS14" s="624"/>
      <c r="CT14" s="624"/>
      <c r="CU14" s="624"/>
      <c r="CV14" s="624"/>
      <c r="CW14" s="624"/>
      <c r="CX14" s="624"/>
      <c r="CY14" s="625"/>
      <c r="CZ14" s="626">
        <v>6.5</v>
      </c>
      <c r="DA14" s="626"/>
      <c r="DB14" s="626"/>
      <c r="DC14" s="626"/>
      <c r="DD14" s="632">
        <v>689794</v>
      </c>
      <c r="DE14" s="624"/>
      <c r="DF14" s="624"/>
      <c r="DG14" s="624"/>
      <c r="DH14" s="624"/>
      <c r="DI14" s="624"/>
      <c r="DJ14" s="624"/>
      <c r="DK14" s="624"/>
      <c r="DL14" s="624"/>
      <c r="DM14" s="624"/>
      <c r="DN14" s="624"/>
      <c r="DO14" s="624"/>
      <c r="DP14" s="625"/>
      <c r="DQ14" s="632">
        <v>702831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243</v>
      </c>
      <c r="AA15" s="626"/>
      <c r="AB15" s="626"/>
      <c r="AC15" s="626"/>
      <c r="AD15" s="627" t="s">
        <v>243</v>
      </c>
      <c r="AE15" s="627"/>
      <c r="AF15" s="627"/>
      <c r="AG15" s="627"/>
      <c r="AH15" s="627"/>
      <c r="AI15" s="627"/>
      <c r="AJ15" s="627"/>
      <c r="AK15" s="627"/>
      <c r="AL15" s="628" t="s">
        <v>249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189803</v>
      </c>
      <c r="BH15" s="624"/>
      <c r="BI15" s="624"/>
      <c r="BJ15" s="624"/>
      <c r="BK15" s="624"/>
      <c r="BL15" s="624"/>
      <c r="BM15" s="624"/>
      <c r="BN15" s="625"/>
      <c r="BO15" s="626">
        <v>3.8</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2209980</v>
      </c>
      <c r="CS15" s="624"/>
      <c r="CT15" s="624"/>
      <c r="CU15" s="624"/>
      <c r="CV15" s="624"/>
      <c r="CW15" s="624"/>
      <c r="CX15" s="624"/>
      <c r="CY15" s="625"/>
      <c r="CZ15" s="626">
        <v>10.4</v>
      </c>
      <c r="DA15" s="626"/>
      <c r="DB15" s="626"/>
      <c r="DC15" s="626"/>
      <c r="DD15" s="632">
        <v>102464</v>
      </c>
      <c r="DE15" s="624"/>
      <c r="DF15" s="624"/>
      <c r="DG15" s="624"/>
      <c r="DH15" s="624"/>
      <c r="DI15" s="624"/>
      <c r="DJ15" s="624"/>
      <c r="DK15" s="624"/>
      <c r="DL15" s="624"/>
      <c r="DM15" s="624"/>
      <c r="DN15" s="624"/>
      <c r="DO15" s="624"/>
      <c r="DP15" s="625"/>
      <c r="DQ15" s="632">
        <v>1863293</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12103</v>
      </c>
      <c r="S16" s="624"/>
      <c r="T16" s="624"/>
      <c r="U16" s="624"/>
      <c r="V16" s="624"/>
      <c r="W16" s="624"/>
      <c r="X16" s="624"/>
      <c r="Y16" s="625"/>
      <c r="Z16" s="626">
        <v>0.1</v>
      </c>
      <c r="AA16" s="626"/>
      <c r="AB16" s="626"/>
      <c r="AC16" s="626"/>
      <c r="AD16" s="627">
        <v>12103</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793</v>
      </c>
      <c r="BH16" s="624"/>
      <c r="BI16" s="624"/>
      <c r="BJ16" s="624"/>
      <c r="BK16" s="624"/>
      <c r="BL16" s="624"/>
      <c r="BM16" s="624"/>
      <c r="BN16" s="625"/>
      <c r="BO16" s="626">
        <v>0</v>
      </c>
      <c r="BP16" s="626"/>
      <c r="BQ16" s="626"/>
      <c r="BR16" s="626"/>
      <c r="BS16" s="627" t="s">
        <v>243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20405</v>
      </c>
      <c r="CS16" s="624"/>
      <c r="CT16" s="624"/>
      <c r="CU16" s="624"/>
      <c r="CV16" s="624"/>
      <c r="CW16" s="624"/>
      <c r="CX16" s="624"/>
      <c r="CY16" s="625"/>
      <c r="CZ16" s="626">
        <v>0.1</v>
      </c>
      <c r="DA16" s="626"/>
      <c r="DB16" s="626"/>
      <c r="DC16" s="626"/>
      <c r="DD16" s="632" t="s">
        <v>249</v>
      </c>
      <c r="DE16" s="624"/>
      <c r="DF16" s="624"/>
      <c r="DG16" s="624"/>
      <c r="DH16" s="624"/>
      <c r="DI16" s="624"/>
      <c r="DJ16" s="624"/>
      <c r="DK16" s="624"/>
      <c r="DL16" s="624"/>
      <c r="DM16" s="624"/>
      <c r="DN16" s="624"/>
      <c r="DO16" s="624"/>
      <c r="DP16" s="625"/>
      <c r="DQ16" s="632">
        <v>594</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105123</v>
      </c>
      <c r="S17" s="624"/>
      <c r="T17" s="624"/>
      <c r="U17" s="624"/>
      <c r="V17" s="624"/>
      <c r="W17" s="624"/>
      <c r="X17" s="624"/>
      <c r="Y17" s="625"/>
      <c r="Z17" s="626">
        <v>0.5</v>
      </c>
      <c r="AA17" s="626"/>
      <c r="AB17" s="626"/>
      <c r="AC17" s="626"/>
      <c r="AD17" s="627">
        <v>105123</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v>2811</v>
      </c>
      <c r="BH17" s="624"/>
      <c r="BI17" s="624"/>
      <c r="BJ17" s="624"/>
      <c r="BK17" s="624"/>
      <c r="BL17" s="624"/>
      <c r="BM17" s="624"/>
      <c r="BN17" s="625"/>
      <c r="BO17" s="626">
        <v>0.1</v>
      </c>
      <c r="BP17" s="626"/>
      <c r="BQ17" s="626"/>
      <c r="BR17" s="626"/>
      <c r="BS17" s="627" t="s">
        <v>249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2027244</v>
      </c>
      <c r="CS17" s="624"/>
      <c r="CT17" s="624"/>
      <c r="CU17" s="624"/>
      <c r="CV17" s="624"/>
      <c r="CW17" s="624"/>
      <c r="CX17" s="624"/>
      <c r="CY17" s="625"/>
      <c r="CZ17" s="626">
        <v>9.6</v>
      </c>
      <c r="DA17" s="626"/>
      <c r="DB17" s="626"/>
      <c r="DC17" s="626"/>
      <c r="DD17" s="632" t="s">
        <v>249</v>
      </c>
      <c r="DE17" s="624"/>
      <c r="DF17" s="624"/>
      <c r="DG17" s="624"/>
      <c r="DH17" s="624"/>
      <c r="DI17" s="624"/>
      <c r="DJ17" s="624"/>
      <c r="DK17" s="624"/>
      <c r="DL17" s="624"/>
      <c r="DM17" s="624"/>
      <c r="DN17" s="624"/>
      <c r="DO17" s="624"/>
      <c r="DP17" s="625"/>
      <c r="DQ17" s="632">
        <v>2010110</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33127</v>
      </c>
      <c r="S18" s="624"/>
      <c r="T18" s="624"/>
      <c r="U18" s="624"/>
      <c r="V18" s="624"/>
      <c r="W18" s="624"/>
      <c r="X18" s="624"/>
      <c r="Y18" s="625"/>
      <c r="Z18" s="626">
        <v>0.1</v>
      </c>
      <c r="AA18" s="626"/>
      <c r="AB18" s="626"/>
      <c r="AC18" s="626"/>
      <c r="AD18" s="627">
        <v>33127</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249</v>
      </c>
      <c r="BP18" s="626"/>
      <c r="BQ18" s="626"/>
      <c r="BR18" s="626"/>
      <c r="BS18" s="627" t="s">
        <v>249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249</v>
      </c>
      <c r="CS18" s="624"/>
      <c r="CT18" s="624"/>
      <c r="CU18" s="624"/>
      <c r="CV18" s="624"/>
      <c r="CW18" s="624"/>
      <c r="CX18" s="624"/>
      <c r="CY18" s="625"/>
      <c r="CZ18" s="626" t="s">
        <v>249</v>
      </c>
      <c r="DA18" s="626"/>
      <c r="DB18" s="626"/>
      <c r="DC18" s="626"/>
      <c r="DD18" s="632" t="s">
        <v>249</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19592</v>
      </c>
      <c r="S19" s="624"/>
      <c r="T19" s="624"/>
      <c r="U19" s="624"/>
      <c r="V19" s="624"/>
      <c r="W19" s="624"/>
      <c r="X19" s="624"/>
      <c r="Y19" s="625"/>
      <c r="Z19" s="626">
        <v>0.1</v>
      </c>
      <c r="AA19" s="626"/>
      <c r="AB19" s="626"/>
      <c r="AC19" s="626"/>
      <c r="AD19" s="627">
        <v>19592</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171409</v>
      </c>
      <c r="BH19" s="624"/>
      <c r="BI19" s="624"/>
      <c r="BJ19" s="624"/>
      <c r="BK19" s="624"/>
      <c r="BL19" s="624"/>
      <c r="BM19" s="624"/>
      <c r="BN19" s="625"/>
      <c r="BO19" s="626">
        <v>3.4</v>
      </c>
      <c r="BP19" s="626"/>
      <c r="BQ19" s="626"/>
      <c r="BR19" s="626"/>
      <c r="BS19" s="627" t="s">
        <v>249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249</v>
      </c>
      <c r="DA19" s="626"/>
      <c r="DB19" s="626"/>
      <c r="DC19" s="626"/>
      <c r="DD19" s="632" t="s">
        <v>249</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13535</v>
      </c>
      <c r="S20" s="624"/>
      <c r="T20" s="624"/>
      <c r="U20" s="624"/>
      <c r="V20" s="624"/>
      <c r="W20" s="624"/>
      <c r="X20" s="624"/>
      <c r="Y20" s="625"/>
      <c r="Z20" s="626">
        <v>0.1</v>
      </c>
      <c r="AA20" s="626"/>
      <c r="AB20" s="626"/>
      <c r="AC20" s="626"/>
      <c r="AD20" s="627">
        <v>13535</v>
      </c>
      <c r="AE20" s="627"/>
      <c r="AF20" s="627"/>
      <c r="AG20" s="627"/>
      <c r="AH20" s="627"/>
      <c r="AI20" s="627"/>
      <c r="AJ20" s="627"/>
      <c r="AK20" s="627"/>
      <c r="AL20" s="628">
        <v>0.1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171409</v>
      </c>
      <c r="BH20" s="624"/>
      <c r="BI20" s="624"/>
      <c r="BJ20" s="624"/>
      <c r="BK20" s="624"/>
      <c r="BL20" s="624"/>
      <c r="BM20" s="624"/>
      <c r="BN20" s="625"/>
      <c r="BO20" s="626">
        <v>3.4</v>
      </c>
      <c r="BP20" s="626"/>
      <c r="BQ20" s="626"/>
      <c r="BR20" s="626"/>
      <c r="BS20" s="627" t="s">
        <v>243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21217098</v>
      </c>
      <c r="CS20" s="624"/>
      <c r="CT20" s="624"/>
      <c r="CU20" s="624"/>
      <c r="CV20" s="624"/>
      <c r="CW20" s="624"/>
      <c r="CX20" s="624"/>
      <c r="CY20" s="625"/>
      <c r="CZ20" s="626">
        <v>100</v>
      </c>
      <c r="DA20" s="626"/>
      <c r="DB20" s="626"/>
      <c r="DC20" s="626"/>
      <c r="DD20" s="632">
        <v>2466021</v>
      </c>
      <c r="DE20" s="624"/>
      <c r="DF20" s="624"/>
      <c r="DG20" s="624"/>
      <c r="DH20" s="624"/>
      <c r="DI20" s="624"/>
      <c r="DJ20" s="624"/>
      <c r="DK20" s="624"/>
      <c r="DL20" s="624"/>
      <c r="DM20" s="624"/>
      <c r="DN20" s="624"/>
      <c r="DO20" s="624"/>
      <c r="DP20" s="625"/>
      <c r="DQ20" s="632">
        <v>14388307</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7439863</v>
      </c>
      <c r="S21" s="624"/>
      <c r="T21" s="624"/>
      <c r="U21" s="624"/>
      <c r="V21" s="624"/>
      <c r="W21" s="624"/>
      <c r="X21" s="624"/>
      <c r="Y21" s="625"/>
      <c r="Z21" s="626">
        <v>32.9</v>
      </c>
      <c r="AA21" s="626"/>
      <c r="AB21" s="626"/>
      <c r="AC21" s="626"/>
      <c r="AD21" s="627">
        <v>6333865</v>
      </c>
      <c r="AE21" s="627"/>
      <c r="AF21" s="627"/>
      <c r="AG21" s="627"/>
      <c r="AH21" s="627"/>
      <c r="AI21" s="627"/>
      <c r="AJ21" s="627"/>
      <c r="AK21" s="627"/>
      <c r="AL21" s="628">
        <v>51.1</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249</v>
      </c>
      <c r="BH21" s="624"/>
      <c r="BI21" s="624"/>
      <c r="BJ21" s="624"/>
      <c r="BK21" s="624"/>
      <c r="BL21" s="624"/>
      <c r="BM21" s="624"/>
      <c r="BN21" s="625"/>
      <c r="BO21" s="626" t="s">
        <v>249</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6333865</v>
      </c>
      <c r="S22" s="624"/>
      <c r="T22" s="624"/>
      <c r="U22" s="624"/>
      <c r="V22" s="624"/>
      <c r="W22" s="624"/>
      <c r="X22" s="624"/>
      <c r="Y22" s="625"/>
      <c r="Z22" s="626">
        <v>28</v>
      </c>
      <c r="AA22" s="626"/>
      <c r="AB22" s="626"/>
      <c r="AC22" s="626"/>
      <c r="AD22" s="627">
        <v>6333865</v>
      </c>
      <c r="AE22" s="627"/>
      <c r="AF22" s="627"/>
      <c r="AG22" s="627"/>
      <c r="AH22" s="627"/>
      <c r="AI22" s="627"/>
      <c r="AJ22" s="627"/>
      <c r="AK22" s="627"/>
      <c r="AL22" s="628">
        <v>51.1</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140</v>
      </c>
      <c r="BP22" s="626"/>
      <c r="BQ22" s="626"/>
      <c r="BR22" s="626"/>
      <c r="BS22" s="627" t="s">
        <v>249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1105998</v>
      </c>
      <c r="S23" s="624"/>
      <c r="T23" s="624"/>
      <c r="U23" s="624"/>
      <c r="V23" s="624"/>
      <c r="W23" s="624"/>
      <c r="X23" s="624"/>
      <c r="Y23" s="625"/>
      <c r="Z23" s="626">
        <v>4.9000000000000004</v>
      </c>
      <c r="AA23" s="626"/>
      <c r="AB23" s="626"/>
      <c r="AC23" s="626"/>
      <c r="AD23" s="627" t="s">
        <v>243</v>
      </c>
      <c r="AE23" s="627"/>
      <c r="AF23" s="627"/>
      <c r="AG23" s="627"/>
      <c r="AH23" s="627"/>
      <c r="AI23" s="627"/>
      <c r="AJ23" s="627"/>
      <c r="AK23" s="627"/>
      <c r="AL23" s="628" t="s">
        <v>243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171409</v>
      </c>
      <c r="BH23" s="624"/>
      <c r="BI23" s="624"/>
      <c r="BJ23" s="624"/>
      <c r="BK23" s="624"/>
      <c r="BL23" s="624"/>
      <c r="BM23" s="624"/>
      <c r="BN23" s="625"/>
      <c r="BO23" s="626">
        <v>3.4</v>
      </c>
      <c r="BP23" s="626"/>
      <c r="BQ23" s="626"/>
      <c r="BR23" s="626"/>
      <c r="BS23" s="627" t="s">
        <v>249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249</v>
      </c>
      <c r="AA24" s="626"/>
      <c r="AB24" s="626"/>
      <c r="AC24" s="626"/>
      <c r="AD24" s="627" t="s">
        <v>249</v>
      </c>
      <c r="AE24" s="627"/>
      <c r="AF24" s="627"/>
      <c r="AG24" s="627"/>
      <c r="AH24" s="627"/>
      <c r="AI24" s="627"/>
      <c r="AJ24" s="627"/>
      <c r="AK24" s="627"/>
      <c r="AL24" s="628" t="s">
        <v>243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249</v>
      </c>
      <c r="BP24" s="626"/>
      <c r="BQ24" s="626"/>
      <c r="BR24" s="626"/>
      <c r="BS24" s="627" t="s">
        <v>243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8161254</v>
      </c>
      <c r="CS24" s="613"/>
      <c r="CT24" s="613"/>
      <c r="CU24" s="613"/>
      <c r="CV24" s="613"/>
      <c r="CW24" s="613"/>
      <c r="CX24" s="613"/>
      <c r="CY24" s="614"/>
      <c r="CZ24" s="617">
        <v>38.5</v>
      </c>
      <c r="DA24" s="618"/>
      <c r="DB24" s="618"/>
      <c r="DC24" s="634"/>
      <c r="DD24" s="658">
        <v>6234437</v>
      </c>
      <c r="DE24" s="613"/>
      <c r="DF24" s="613"/>
      <c r="DG24" s="613"/>
      <c r="DH24" s="613"/>
      <c r="DI24" s="613"/>
      <c r="DJ24" s="613"/>
      <c r="DK24" s="614"/>
      <c r="DL24" s="658">
        <v>6105516</v>
      </c>
      <c r="DM24" s="613"/>
      <c r="DN24" s="613"/>
      <c r="DO24" s="613"/>
      <c r="DP24" s="613"/>
      <c r="DQ24" s="613"/>
      <c r="DR24" s="613"/>
      <c r="DS24" s="613"/>
      <c r="DT24" s="613"/>
      <c r="DU24" s="613"/>
      <c r="DV24" s="614"/>
      <c r="DW24" s="617">
        <v>48.6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13631354</v>
      </c>
      <c r="S25" s="624"/>
      <c r="T25" s="624"/>
      <c r="U25" s="624"/>
      <c r="V25" s="624"/>
      <c r="W25" s="624"/>
      <c r="X25" s="624"/>
      <c r="Y25" s="625"/>
      <c r="Z25" s="626">
        <v>60.3</v>
      </c>
      <c r="AA25" s="626"/>
      <c r="AB25" s="626"/>
      <c r="AC25" s="626"/>
      <c r="AD25" s="627">
        <v>12353947</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243</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3718789</v>
      </c>
      <c r="CS25" s="655"/>
      <c r="CT25" s="655"/>
      <c r="CU25" s="655"/>
      <c r="CV25" s="655"/>
      <c r="CW25" s="655"/>
      <c r="CX25" s="655"/>
      <c r="CY25" s="656"/>
      <c r="CZ25" s="628">
        <v>17.5</v>
      </c>
      <c r="DA25" s="653"/>
      <c r="DB25" s="653"/>
      <c r="DC25" s="657"/>
      <c r="DD25" s="632">
        <v>3473191</v>
      </c>
      <c r="DE25" s="655"/>
      <c r="DF25" s="655"/>
      <c r="DG25" s="655"/>
      <c r="DH25" s="655"/>
      <c r="DI25" s="655"/>
      <c r="DJ25" s="655"/>
      <c r="DK25" s="656"/>
      <c r="DL25" s="632">
        <v>3380134</v>
      </c>
      <c r="DM25" s="655"/>
      <c r="DN25" s="655"/>
      <c r="DO25" s="655"/>
      <c r="DP25" s="655"/>
      <c r="DQ25" s="655"/>
      <c r="DR25" s="655"/>
      <c r="DS25" s="655"/>
      <c r="DT25" s="655"/>
      <c r="DU25" s="655"/>
      <c r="DV25" s="656"/>
      <c r="DW25" s="628">
        <v>26.9</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2178</v>
      </c>
      <c r="S26" s="624"/>
      <c r="T26" s="624"/>
      <c r="U26" s="624"/>
      <c r="V26" s="624"/>
      <c r="W26" s="624"/>
      <c r="X26" s="624"/>
      <c r="Y26" s="625"/>
      <c r="Z26" s="626">
        <v>0</v>
      </c>
      <c r="AA26" s="626"/>
      <c r="AB26" s="626"/>
      <c r="AC26" s="626"/>
      <c r="AD26" s="627">
        <v>2178</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249</v>
      </c>
      <c r="BP26" s="626"/>
      <c r="BQ26" s="626"/>
      <c r="BR26" s="626"/>
      <c r="BS26" s="627" t="s">
        <v>243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2149396</v>
      </c>
      <c r="CS26" s="624"/>
      <c r="CT26" s="624"/>
      <c r="CU26" s="624"/>
      <c r="CV26" s="624"/>
      <c r="CW26" s="624"/>
      <c r="CX26" s="624"/>
      <c r="CY26" s="625"/>
      <c r="CZ26" s="628">
        <v>10.1</v>
      </c>
      <c r="DA26" s="653"/>
      <c r="DB26" s="653"/>
      <c r="DC26" s="657"/>
      <c r="DD26" s="632">
        <v>1982716</v>
      </c>
      <c r="DE26" s="624"/>
      <c r="DF26" s="624"/>
      <c r="DG26" s="624"/>
      <c r="DH26" s="624"/>
      <c r="DI26" s="624"/>
      <c r="DJ26" s="624"/>
      <c r="DK26" s="625"/>
      <c r="DL26" s="632" t="s">
        <v>140</v>
      </c>
      <c r="DM26" s="624"/>
      <c r="DN26" s="624"/>
      <c r="DO26" s="624"/>
      <c r="DP26" s="624"/>
      <c r="DQ26" s="624"/>
      <c r="DR26" s="624"/>
      <c r="DS26" s="624"/>
      <c r="DT26" s="624"/>
      <c r="DU26" s="624"/>
      <c r="DV26" s="625"/>
      <c r="DW26" s="628" t="s">
        <v>249</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46410</v>
      </c>
      <c r="S27" s="624"/>
      <c r="T27" s="624"/>
      <c r="U27" s="624"/>
      <c r="V27" s="624"/>
      <c r="W27" s="624"/>
      <c r="X27" s="624"/>
      <c r="Y27" s="625"/>
      <c r="Z27" s="626">
        <v>0.2</v>
      </c>
      <c r="AA27" s="626"/>
      <c r="AB27" s="626"/>
      <c r="AC27" s="626"/>
      <c r="AD27" s="627" t="s">
        <v>249</v>
      </c>
      <c r="AE27" s="627"/>
      <c r="AF27" s="627"/>
      <c r="AG27" s="627"/>
      <c r="AH27" s="627"/>
      <c r="AI27" s="627"/>
      <c r="AJ27" s="627"/>
      <c r="AK27" s="627"/>
      <c r="AL27" s="628" t="s">
        <v>249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5025749</v>
      </c>
      <c r="BH27" s="624"/>
      <c r="BI27" s="624"/>
      <c r="BJ27" s="624"/>
      <c r="BK27" s="624"/>
      <c r="BL27" s="624"/>
      <c r="BM27" s="624"/>
      <c r="BN27" s="625"/>
      <c r="BO27" s="626">
        <v>100</v>
      </c>
      <c r="BP27" s="626"/>
      <c r="BQ27" s="626"/>
      <c r="BR27" s="626"/>
      <c r="BS27" s="627">
        <v>111889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2415221</v>
      </c>
      <c r="CS27" s="655"/>
      <c r="CT27" s="655"/>
      <c r="CU27" s="655"/>
      <c r="CV27" s="655"/>
      <c r="CW27" s="655"/>
      <c r="CX27" s="655"/>
      <c r="CY27" s="656"/>
      <c r="CZ27" s="628">
        <v>11.4</v>
      </c>
      <c r="DA27" s="653"/>
      <c r="DB27" s="653"/>
      <c r="DC27" s="657"/>
      <c r="DD27" s="632">
        <v>751136</v>
      </c>
      <c r="DE27" s="655"/>
      <c r="DF27" s="655"/>
      <c r="DG27" s="655"/>
      <c r="DH27" s="655"/>
      <c r="DI27" s="655"/>
      <c r="DJ27" s="655"/>
      <c r="DK27" s="656"/>
      <c r="DL27" s="632">
        <v>749750</v>
      </c>
      <c r="DM27" s="655"/>
      <c r="DN27" s="655"/>
      <c r="DO27" s="655"/>
      <c r="DP27" s="655"/>
      <c r="DQ27" s="655"/>
      <c r="DR27" s="655"/>
      <c r="DS27" s="655"/>
      <c r="DT27" s="655"/>
      <c r="DU27" s="655"/>
      <c r="DV27" s="656"/>
      <c r="DW27" s="628">
        <v>6</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139245</v>
      </c>
      <c r="S28" s="624"/>
      <c r="T28" s="624"/>
      <c r="U28" s="624"/>
      <c r="V28" s="624"/>
      <c r="W28" s="624"/>
      <c r="X28" s="624"/>
      <c r="Y28" s="625"/>
      <c r="Z28" s="626">
        <v>0.6</v>
      </c>
      <c r="AA28" s="626"/>
      <c r="AB28" s="626"/>
      <c r="AC28" s="626"/>
      <c r="AD28" s="627">
        <v>23311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2027244</v>
      </c>
      <c r="CS28" s="624"/>
      <c r="CT28" s="624"/>
      <c r="CU28" s="624"/>
      <c r="CV28" s="624"/>
      <c r="CW28" s="624"/>
      <c r="CX28" s="624"/>
      <c r="CY28" s="625"/>
      <c r="CZ28" s="628">
        <v>9.6</v>
      </c>
      <c r="DA28" s="653"/>
      <c r="DB28" s="653"/>
      <c r="DC28" s="657"/>
      <c r="DD28" s="632">
        <v>2010110</v>
      </c>
      <c r="DE28" s="624"/>
      <c r="DF28" s="624"/>
      <c r="DG28" s="624"/>
      <c r="DH28" s="624"/>
      <c r="DI28" s="624"/>
      <c r="DJ28" s="624"/>
      <c r="DK28" s="625"/>
      <c r="DL28" s="632">
        <v>1975632</v>
      </c>
      <c r="DM28" s="624"/>
      <c r="DN28" s="624"/>
      <c r="DO28" s="624"/>
      <c r="DP28" s="624"/>
      <c r="DQ28" s="624"/>
      <c r="DR28" s="624"/>
      <c r="DS28" s="624"/>
      <c r="DT28" s="624"/>
      <c r="DU28" s="624"/>
      <c r="DV28" s="625"/>
      <c r="DW28" s="628">
        <v>15.7</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95166</v>
      </c>
      <c r="S29" s="624"/>
      <c r="T29" s="624"/>
      <c r="U29" s="624"/>
      <c r="V29" s="624"/>
      <c r="W29" s="624"/>
      <c r="X29" s="624"/>
      <c r="Y29" s="625"/>
      <c r="Z29" s="626">
        <v>0.4</v>
      </c>
      <c r="AA29" s="626"/>
      <c r="AB29" s="626"/>
      <c r="AC29" s="626"/>
      <c r="AD29" s="627" t="s">
        <v>243</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2027244</v>
      </c>
      <c r="CS29" s="655"/>
      <c r="CT29" s="655"/>
      <c r="CU29" s="655"/>
      <c r="CV29" s="655"/>
      <c r="CW29" s="655"/>
      <c r="CX29" s="655"/>
      <c r="CY29" s="656"/>
      <c r="CZ29" s="628">
        <v>9.6</v>
      </c>
      <c r="DA29" s="653"/>
      <c r="DB29" s="653"/>
      <c r="DC29" s="657"/>
      <c r="DD29" s="632">
        <v>2010110</v>
      </c>
      <c r="DE29" s="655"/>
      <c r="DF29" s="655"/>
      <c r="DG29" s="655"/>
      <c r="DH29" s="655"/>
      <c r="DI29" s="655"/>
      <c r="DJ29" s="655"/>
      <c r="DK29" s="656"/>
      <c r="DL29" s="632">
        <v>1975632</v>
      </c>
      <c r="DM29" s="655"/>
      <c r="DN29" s="655"/>
      <c r="DO29" s="655"/>
      <c r="DP29" s="655"/>
      <c r="DQ29" s="655"/>
      <c r="DR29" s="655"/>
      <c r="DS29" s="655"/>
      <c r="DT29" s="655"/>
      <c r="DU29" s="655"/>
      <c r="DV29" s="656"/>
      <c r="DW29" s="628">
        <v>15.7</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3010479</v>
      </c>
      <c r="S30" s="624"/>
      <c r="T30" s="624"/>
      <c r="U30" s="624"/>
      <c r="V30" s="624"/>
      <c r="W30" s="624"/>
      <c r="X30" s="624"/>
      <c r="Y30" s="625"/>
      <c r="Z30" s="626">
        <v>13.3</v>
      </c>
      <c r="AA30" s="626"/>
      <c r="AB30" s="626"/>
      <c r="AC30" s="626"/>
      <c r="AD30" s="627" t="s">
        <v>243</v>
      </c>
      <c r="AE30" s="627"/>
      <c r="AF30" s="627"/>
      <c r="AG30" s="627"/>
      <c r="AH30" s="627"/>
      <c r="AI30" s="627"/>
      <c r="AJ30" s="627"/>
      <c r="AK30" s="627"/>
      <c r="AL30" s="628" t="s">
        <v>249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1978271</v>
      </c>
      <c r="CS30" s="624"/>
      <c r="CT30" s="624"/>
      <c r="CU30" s="624"/>
      <c r="CV30" s="624"/>
      <c r="CW30" s="624"/>
      <c r="CX30" s="624"/>
      <c r="CY30" s="625"/>
      <c r="CZ30" s="628">
        <v>9.3000000000000007</v>
      </c>
      <c r="DA30" s="653"/>
      <c r="DB30" s="653"/>
      <c r="DC30" s="657"/>
      <c r="DD30" s="632">
        <v>1961137</v>
      </c>
      <c r="DE30" s="624"/>
      <c r="DF30" s="624"/>
      <c r="DG30" s="624"/>
      <c r="DH30" s="624"/>
      <c r="DI30" s="624"/>
      <c r="DJ30" s="624"/>
      <c r="DK30" s="625"/>
      <c r="DL30" s="632">
        <v>1926659</v>
      </c>
      <c r="DM30" s="624"/>
      <c r="DN30" s="624"/>
      <c r="DO30" s="624"/>
      <c r="DP30" s="624"/>
      <c r="DQ30" s="624"/>
      <c r="DR30" s="624"/>
      <c r="DS30" s="624"/>
      <c r="DT30" s="624"/>
      <c r="DU30" s="624"/>
      <c r="DV30" s="625"/>
      <c r="DW30" s="628">
        <v>15.3</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249</v>
      </c>
      <c r="S31" s="624"/>
      <c r="T31" s="624"/>
      <c r="U31" s="624"/>
      <c r="V31" s="624"/>
      <c r="W31" s="624"/>
      <c r="X31" s="624"/>
      <c r="Y31" s="625"/>
      <c r="Z31" s="626" t="s">
        <v>249</v>
      </c>
      <c r="AA31" s="626"/>
      <c r="AB31" s="626"/>
      <c r="AC31" s="626"/>
      <c r="AD31" s="627" t="s">
        <v>249</v>
      </c>
      <c r="AE31" s="627"/>
      <c r="AF31" s="627"/>
      <c r="AG31" s="627"/>
      <c r="AH31" s="627"/>
      <c r="AI31" s="627"/>
      <c r="AJ31" s="627"/>
      <c r="AK31" s="627"/>
      <c r="AL31" s="628" t="s">
        <v>243</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v>
      </c>
      <c r="BH31" s="667"/>
      <c r="BI31" s="667"/>
      <c r="BJ31" s="667"/>
      <c r="BK31" s="667"/>
      <c r="BL31" s="667"/>
      <c r="BM31" s="618">
        <v>95.9</v>
      </c>
      <c r="BN31" s="667"/>
      <c r="BO31" s="667"/>
      <c r="BP31" s="667"/>
      <c r="BQ31" s="668"/>
      <c r="BR31" s="679">
        <v>99</v>
      </c>
      <c r="BS31" s="667"/>
      <c r="BT31" s="667"/>
      <c r="BU31" s="667"/>
      <c r="BV31" s="667"/>
      <c r="BW31" s="667"/>
      <c r="BX31" s="618">
        <v>95.8</v>
      </c>
      <c r="BY31" s="667"/>
      <c r="BZ31" s="667"/>
      <c r="CA31" s="667"/>
      <c r="CB31" s="668"/>
      <c r="CD31" s="661"/>
      <c r="CE31" s="662"/>
      <c r="CF31" s="620" t="s">
        <v>318</v>
      </c>
      <c r="CG31" s="621"/>
      <c r="CH31" s="621"/>
      <c r="CI31" s="621"/>
      <c r="CJ31" s="621"/>
      <c r="CK31" s="621"/>
      <c r="CL31" s="621"/>
      <c r="CM31" s="621"/>
      <c r="CN31" s="621"/>
      <c r="CO31" s="621"/>
      <c r="CP31" s="621"/>
      <c r="CQ31" s="622"/>
      <c r="CR31" s="623">
        <v>48973</v>
      </c>
      <c r="CS31" s="655"/>
      <c r="CT31" s="655"/>
      <c r="CU31" s="655"/>
      <c r="CV31" s="655"/>
      <c r="CW31" s="655"/>
      <c r="CX31" s="655"/>
      <c r="CY31" s="656"/>
      <c r="CZ31" s="628">
        <v>0.2</v>
      </c>
      <c r="DA31" s="653"/>
      <c r="DB31" s="653"/>
      <c r="DC31" s="657"/>
      <c r="DD31" s="632">
        <v>48973</v>
      </c>
      <c r="DE31" s="655"/>
      <c r="DF31" s="655"/>
      <c r="DG31" s="655"/>
      <c r="DH31" s="655"/>
      <c r="DI31" s="655"/>
      <c r="DJ31" s="655"/>
      <c r="DK31" s="656"/>
      <c r="DL31" s="632">
        <v>48973</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1009480</v>
      </c>
      <c r="S32" s="624"/>
      <c r="T32" s="624"/>
      <c r="U32" s="624"/>
      <c r="V32" s="624"/>
      <c r="W32" s="624"/>
      <c r="X32" s="624"/>
      <c r="Y32" s="625"/>
      <c r="Z32" s="626">
        <v>4.5</v>
      </c>
      <c r="AA32" s="626"/>
      <c r="AB32" s="626"/>
      <c r="AC32" s="626"/>
      <c r="AD32" s="627" t="s">
        <v>249</v>
      </c>
      <c r="AE32" s="627"/>
      <c r="AF32" s="627"/>
      <c r="AG32" s="627"/>
      <c r="AH32" s="627"/>
      <c r="AI32" s="627"/>
      <c r="AJ32" s="627"/>
      <c r="AK32" s="627"/>
      <c r="AL32" s="628" t="s">
        <v>140</v>
      </c>
      <c r="AM32" s="629"/>
      <c r="AN32" s="629"/>
      <c r="AO32" s="630"/>
      <c r="AP32" s="671"/>
      <c r="AQ32" s="672"/>
      <c r="AR32" s="672"/>
      <c r="AS32" s="672"/>
      <c r="AT32" s="676"/>
      <c r="AU32" s="214" t="s">
        <v>320</v>
      </c>
      <c r="AX32" s="620" t="s">
        <v>321</v>
      </c>
      <c r="AY32" s="621"/>
      <c r="AZ32" s="621"/>
      <c r="BA32" s="621"/>
      <c r="BB32" s="621"/>
      <c r="BC32" s="621"/>
      <c r="BD32" s="621"/>
      <c r="BE32" s="621"/>
      <c r="BF32" s="622"/>
      <c r="BG32" s="680">
        <v>99.2</v>
      </c>
      <c r="BH32" s="655"/>
      <c r="BI32" s="655"/>
      <c r="BJ32" s="655"/>
      <c r="BK32" s="655"/>
      <c r="BL32" s="655"/>
      <c r="BM32" s="629">
        <v>96.6</v>
      </c>
      <c r="BN32" s="655"/>
      <c r="BO32" s="655"/>
      <c r="BP32" s="655"/>
      <c r="BQ32" s="678"/>
      <c r="BR32" s="680">
        <v>99.1</v>
      </c>
      <c r="BS32" s="655"/>
      <c r="BT32" s="655"/>
      <c r="BU32" s="655"/>
      <c r="BV32" s="655"/>
      <c r="BW32" s="655"/>
      <c r="BX32" s="629">
        <v>96.8</v>
      </c>
      <c r="BY32" s="655"/>
      <c r="BZ32" s="655"/>
      <c r="CA32" s="655"/>
      <c r="CB32" s="678"/>
      <c r="CD32" s="663"/>
      <c r="CE32" s="664"/>
      <c r="CF32" s="620" t="s">
        <v>322</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249</v>
      </c>
      <c r="DA32" s="653"/>
      <c r="DB32" s="653"/>
      <c r="DC32" s="657"/>
      <c r="DD32" s="632" t="s">
        <v>249</v>
      </c>
      <c r="DE32" s="624"/>
      <c r="DF32" s="624"/>
      <c r="DG32" s="624"/>
      <c r="DH32" s="624"/>
      <c r="DI32" s="624"/>
      <c r="DJ32" s="624"/>
      <c r="DK32" s="625"/>
      <c r="DL32" s="632" t="s">
        <v>249</v>
      </c>
      <c r="DM32" s="624"/>
      <c r="DN32" s="624"/>
      <c r="DO32" s="624"/>
      <c r="DP32" s="624"/>
      <c r="DQ32" s="624"/>
      <c r="DR32" s="624"/>
      <c r="DS32" s="624"/>
      <c r="DT32" s="624"/>
      <c r="DU32" s="624"/>
      <c r="DV32" s="625"/>
      <c r="DW32" s="628" t="s">
        <v>249</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63371</v>
      </c>
      <c r="S33" s="624"/>
      <c r="T33" s="624"/>
      <c r="U33" s="624"/>
      <c r="V33" s="624"/>
      <c r="W33" s="624"/>
      <c r="X33" s="624"/>
      <c r="Y33" s="625"/>
      <c r="Z33" s="626">
        <v>0.3</v>
      </c>
      <c r="AA33" s="626"/>
      <c r="AB33" s="626"/>
      <c r="AC33" s="626"/>
      <c r="AD33" s="627">
        <v>15271</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v>
      </c>
      <c r="BH33" s="682"/>
      <c r="BI33" s="682"/>
      <c r="BJ33" s="682"/>
      <c r="BK33" s="682"/>
      <c r="BL33" s="682"/>
      <c r="BM33" s="683">
        <v>95.8</v>
      </c>
      <c r="BN33" s="682"/>
      <c r="BO33" s="682"/>
      <c r="BP33" s="682"/>
      <c r="BQ33" s="684"/>
      <c r="BR33" s="681">
        <v>99</v>
      </c>
      <c r="BS33" s="682"/>
      <c r="BT33" s="682"/>
      <c r="BU33" s="682"/>
      <c r="BV33" s="682"/>
      <c r="BW33" s="682"/>
      <c r="BX33" s="683">
        <v>95.7</v>
      </c>
      <c r="BY33" s="682"/>
      <c r="BZ33" s="682"/>
      <c r="CA33" s="682"/>
      <c r="CB33" s="684"/>
      <c r="CD33" s="620" t="s">
        <v>325</v>
      </c>
      <c r="CE33" s="621"/>
      <c r="CF33" s="621"/>
      <c r="CG33" s="621"/>
      <c r="CH33" s="621"/>
      <c r="CI33" s="621"/>
      <c r="CJ33" s="621"/>
      <c r="CK33" s="621"/>
      <c r="CL33" s="621"/>
      <c r="CM33" s="621"/>
      <c r="CN33" s="621"/>
      <c r="CO33" s="621"/>
      <c r="CP33" s="621"/>
      <c r="CQ33" s="622"/>
      <c r="CR33" s="623">
        <v>10569418</v>
      </c>
      <c r="CS33" s="655"/>
      <c r="CT33" s="655"/>
      <c r="CU33" s="655"/>
      <c r="CV33" s="655"/>
      <c r="CW33" s="655"/>
      <c r="CX33" s="655"/>
      <c r="CY33" s="656"/>
      <c r="CZ33" s="628">
        <v>49.8</v>
      </c>
      <c r="DA33" s="653"/>
      <c r="DB33" s="653"/>
      <c r="DC33" s="657"/>
      <c r="DD33" s="632">
        <v>7887665</v>
      </c>
      <c r="DE33" s="655"/>
      <c r="DF33" s="655"/>
      <c r="DG33" s="655"/>
      <c r="DH33" s="655"/>
      <c r="DI33" s="655"/>
      <c r="DJ33" s="655"/>
      <c r="DK33" s="656"/>
      <c r="DL33" s="632">
        <v>5095092</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427378</v>
      </c>
      <c r="S34" s="624"/>
      <c r="T34" s="624"/>
      <c r="U34" s="624"/>
      <c r="V34" s="624"/>
      <c r="W34" s="624"/>
      <c r="X34" s="624"/>
      <c r="Y34" s="625"/>
      <c r="Z34" s="626">
        <v>1.9</v>
      </c>
      <c r="AA34" s="626"/>
      <c r="AB34" s="626"/>
      <c r="AC34" s="626"/>
      <c r="AD34" s="627" t="s">
        <v>249</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2864019</v>
      </c>
      <c r="CS34" s="624"/>
      <c r="CT34" s="624"/>
      <c r="CU34" s="624"/>
      <c r="CV34" s="624"/>
      <c r="CW34" s="624"/>
      <c r="CX34" s="624"/>
      <c r="CY34" s="625"/>
      <c r="CZ34" s="628">
        <v>13.5</v>
      </c>
      <c r="DA34" s="653"/>
      <c r="DB34" s="653"/>
      <c r="DC34" s="657"/>
      <c r="DD34" s="632">
        <v>1862067</v>
      </c>
      <c r="DE34" s="624"/>
      <c r="DF34" s="624"/>
      <c r="DG34" s="624"/>
      <c r="DH34" s="624"/>
      <c r="DI34" s="624"/>
      <c r="DJ34" s="624"/>
      <c r="DK34" s="625"/>
      <c r="DL34" s="632">
        <v>1527560</v>
      </c>
      <c r="DM34" s="624"/>
      <c r="DN34" s="624"/>
      <c r="DO34" s="624"/>
      <c r="DP34" s="624"/>
      <c r="DQ34" s="624"/>
      <c r="DR34" s="624"/>
      <c r="DS34" s="624"/>
      <c r="DT34" s="624"/>
      <c r="DU34" s="624"/>
      <c r="DV34" s="625"/>
      <c r="DW34" s="628">
        <v>12.2</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1597151</v>
      </c>
      <c r="S35" s="624"/>
      <c r="T35" s="624"/>
      <c r="U35" s="624"/>
      <c r="V35" s="624"/>
      <c r="W35" s="624"/>
      <c r="X35" s="624"/>
      <c r="Y35" s="625"/>
      <c r="Z35" s="626">
        <v>7.1</v>
      </c>
      <c r="AA35" s="626"/>
      <c r="AB35" s="626"/>
      <c r="AC35" s="626"/>
      <c r="AD35" s="627" t="s">
        <v>249</v>
      </c>
      <c r="AE35" s="627"/>
      <c r="AF35" s="627"/>
      <c r="AG35" s="627"/>
      <c r="AH35" s="627"/>
      <c r="AI35" s="627"/>
      <c r="AJ35" s="627"/>
      <c r="AK35" s="627"/>
      <c r="AL35" s="628" t="s">
        <v>243</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196096</v>
      </c>
      <c r="CS35" s="655"/>
      <c r="CT35" s="655"/>
      <c r="CU35" s="655"/>
      <c r="CV35" s="655"/>
      <c r="CW35" s="655"/>
      <c r="CX35" s="655"/>
      <c r="CY35" s="656"/>
      <c r="CZ35" s="628">
        <v>0.9</v>
      </c>
      <c r="DA35" s="653"/>
      <c r="DB35" s="653"/>
      <c r="DC35" s="657"/>
      <c r="DD35" s="632">
        <v>141156</v>
      </c>
      <c r="DE35" s="655"/>
      <c r="DF35" s="655"/>
      <c r="DG35" s="655"/>
      <c r="DH35" s="655"/>
      <c r="DI35" s="655"/>
      <c r="DJ35" s="655"/>
      <c r="DK35" s="656"/>
      <c r="DL35" s="632">
        <v>117564</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648719</v>
      </c>
      <c r="S36" s="624"/>
      <c r="T36" s="624"/>
      <c r="U36" s="624"/>
      <c r="V36" s="624"/>
      <c r="W36" s="624"/>
      <c r="X36" s="624"/>
      <c r="Y36" s="625"/>
      <c r="Z36" s="626">
        <v>2.9</v>
      </c>
      <c r="AA36" s="626"/>
      <c r="AB36" s="626"/>
      <c r="AC36" s="626"/>
      <c r="AD36" s="627" t="s">
        <v>243</v>
      </c>
      <c r="AE36" s="627"/>
      <c r="AF36" s="627"/>
      <c r="AG36" s="627"/>
      <c r="AH36" s="627"/>
      <c r="AI36" s="627"/>
      <c r="AJ36" s="627"/>
      <c r="AK36" s="627"/>
      <c r="AL36" s="628" t="s">
        <v>243</v>
      </c>
      <c r="AM36" s="629"/>
      <c r="AN36" s="629"/>
      <c r="AO36" s="630"/>
      <c r="AP36" s="222"/>
      <c r="AQ36" s="689" t="s">
        <v>333</v>
      </c>
      <c r="AR36" s="690"/>
      <c r="AS36" s="690"/>
      <c r="AT36" s="690"/>
      <c r="AU36" s="690"/>
      <c r="AV36" s="690"/>
      <c r="AW36" s="690"/>
      <c r="AX36" s="690"/>
      <c r="AY36" s="691"/>
      <c r="AZ36" s="612">
        <v>4221773</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226364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3217910</v>
      </c>
      <c r="CS36" s="624"/>
      <c r="CT36" s="624"/>
      <c r="CU36" s="624"/>
      <c r="CV36" s="624"/>
      <c r="CW36" s="624"/>
      <c r="CX36" s="624"/>
      <c r="CY36" s="625"/>
      <c r="CZ36" s="628">
        <v>15.2</v>
      </c>
      <c r="DA36" s="653"/>
      <c r="DB36" s="653"/>
      <c r="DC36" s="657"/>
      <c r="DD36" s="632">
        <v>3001229</v>
      </c>
      <c r="DE36" s="624"/>
      <c r="DF36" s="624"/>
      <c r="DG36" s="624"/>
      <c r="DH36" s="624"/>
      <c r="DI36" s="624"/>
      <c r="DJ36" s="624"/>
      <c r="DK36" s="625"/>
      <c r="DL36" s="632">
        <v>2121271</v>
      </c>
      <c r="DM36" s="624"/>
      <c r="DN36" s="624"/>
      <c r="DO36" s="624"/>
      <c r="DP36" s="624"/>
      <c r="DQ36" s="624"/>
      <c r="DR36" s="624"/>
      <c r="DS36" s="624"/>
      <c r="DT36" s="624"/>
      <c r="DU36" s="624"/>
      <c r="DV36" s="625"/>
      <c r="DW36" s="628">
        <v>16.899999999999999</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270524</v>
      </c>
      <c r="S37" s="624"/>
      <c r="T37" s="624"/>
      <c r="U37" s="624"/>
      <c r="V37" s="624"/>
      <c r="W37" s="624"/>
      <c r="X37" s="624"/>
      <c r="Y37" s="625"/>
      <c r="Z37" s="626">
        <v>1.2</v>
      </c>
      <c r="AA37" s="626"/>
      <c r="AB37" s="626"/>
      <c r="AC37" s="626"/>
      <c r="AD37" s="627">
        <v>847</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1788145</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157697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625233</v>
      </c>
      <c r="CS37" s="655"/>
      <c r="CT37" s="655"/>
      <c r="CU37" s="655"/>
      <c r="CV37" s="655"/>
      <c r="CW37" s="655"/>
      <c r="CX37" s="655"/>
      <c r="CY37" s="656"/>
      <c r="CZ37" s="628">
        <v>2.9</v>
      </c>
      <c r="DA37" s="653"/>
      <c r="DB37" s="653"/>
      <c r="DC37" s="657"/>
      <c r="DD37" s="632">
        <v>625233</v>
      </c>
      <c r="DE37" s="655"/>
      <c r="DF37" s="655"/>
      <c r="DG37" s="655"/>
      <c r="DH37" s="655"/>
      <c r="DI37" s="655"/>
      <c r="DJ37" s="655"/>
      <c r="DK37" s="656"/>
      <c r="DL37" s="632">
        <v>580999</v>
      </c>
      <c r="DM37" s="655"/>
      <c r="DN37" s="655"/>
      <c r="DO37" s="655"/>
      <c r="DP37" s="655"/>
      <c r="DQ37" s="655"/>
      <c r="DR37" s="655"/>
      <c r="DS37" s="655"/>
      <c r="DT37" s="655"/>
      <c r="DU37" s="655"/>
      <c r="DV37" s="656"/>
      <c r="DW37" s="628">
        <v>4.5999999999999996</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1652807</v>
      </c>
      <c r="S38" s="624"/>
      <c r="T38" s="624"/>
      <c r="U38" s="624"/>
      <c r="V38" s="624"/>
      <c r="W38" s="624"/>
      <c r="X38" s="624"/>
      <c r="Y38" s="625"/>
      <c r="Z38" s="626">
        <v>7.3</v>
      </c>
      <c r="AA38" s="626"/>
      <c r="AB38" s="626"/>
      <c r="AC38" s="626"/>
      <c r="AD38" s="627" t="s">
        <v>249</v>
      </c>
      <c r="AE38" s="627"/>
      <c r="AF38" s="627"/>
      <c r="AG38" s="627"/>
      <c r="AH38" s="627"/>
      <c r="AI38" s="627"/>
      <c r="AJ38" s="627"/>
      <c r="AK38" s="627"/>
      <c r="AL38" s="628" t="s">
        <v>249</v>
      </c>
      <c r="AM38" s="629"/>
      <c r="AN38" s="629"/>
      <c r="AO38" s="630"/>
      <c r="AQ38" s="686" t="s">
        <v>341</v>
      </c>
      <c r="AR38" s="687"/>
      <c r="AS38" s="687"/>
      <c r="AT38" s="687"/>
      <c r="AU38" s="687"/>
      <c r="AV38" s="687"/>
      <c r="AW38" s="687"/>
      <c r="AX38" s="687"/>
      <c r="AY38" s="688"/>
      <c r="AZ38" s="623">
        <v>532929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4673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1887031</v>
      </c>
      <c r="CS38" s="624"/>
      <c r="CT38" s="624"/>
      <c r="CU38" s="624"/>
      <c r="CV38" s="624"/>
      <c r="CW38" s="624"/>
      <c r="CX38" s="624"/>
      <c r="CY38" s="625"/>
      <c r="CZ38" s="628">
        <v>8.9</v>
      </c>
      <c r="DA38" s="653"/>
      <c r="DB38" s="653"/>
      <c r="DC38" s="657"/>
      <c r="DD38" s="632">
        <v>1576116</v>
      </c>
      <c r="DE38" s="624"/>
      <c r="DF38" s="624"/>
      <c r="DG38" s="624"/>
      <c r="DH38" s="624"/>
      <c r="DI38" s="624"/>
      <c r="DJ38" s="624"/>
      <c r="DK38" s="625"/>
      <c r="DL38" s="632">
        <v>1328697</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249</v>
      </c>
      <c r="AA39" s="626"/>
      <c r="AB39" s="626"/>
      <c r="AC39" s="626"/>
      <c r="AD39" s="627" t="s">
        <v>249</v>
      </c>
      <c r="AE39" s="627"/>
      <c r="AF39" s="627"/>
      <c r="AG39" s="627"/>
      <c r="AH39" s="627"/>
      <c r="AI39" s="627"/>
      <c r="AJ39" s="627"/>
      <c r="AK39" s="627"/>
      <c r="AL39" s="628" t="s">
        <v>249</v>
      </c>
      <c r="AM39" s="629"/>
      <c r="AN39" s="629"/>
      <c r="AO39" s="630"/>
      <c r="AQ39" s="686" t="s">
        <v>345</v>
      </c>
      <c r="AR39" s="687"/>
      <c r="AS39" s="687"/>
      <c r="AT39" s="687"/>
      <c r="AU39" s="687"/>
      <c r="AV39" s="687"/>
      <c r="AW39" s="687"/>
      <c r="AX39" s="687"/>
      <c r="AY39" s="688"/>
      <c r="AZ39" s="623">
        <v>29935</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6854</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1551322</v>
      </c>
      <c r="CS39" s="655"/>
      <c r="CT39" s="655"/>
      <c r="CU39" s="655"/>
      <c r="CV39" s="655"/>
      <c r="CW39" s="655"/>
      <c r="CX39" s="655"/>
      <c r="CY39" s="656"/>
      <c r="CZ39" s="628">
        <v>7.3</v>
      </c>
      <c r="DA39" s="653"/>
      <c r="DB39" s="653"/>
      <c r="DC39" s="657"/>
      <c r="DD39" s="632">
        <v>520662</v>
      </c>
      <c r="DE39" s="655"/>
      <c r="DF39" s="655"/>
      <c r="DG39" s="655"/>
      <c r="DH39" s="655"/>
      <c r="DI39" s="655"/>
      <c r="DJ39" s="655"/>
      <c r="DK39" s="656"/>
      <c r="DL39" s="632" t="s">
        <v>249</v>
      </c>
      <c r="DM39" s="655"/>
      <c r="DN39" s="655"/>
      <c r="DO39" s="655"/>
      <c r="DP39" s="655"/>
      <c r="DQ39" s="655"/>
      <c r="DR39" s="655"/>
      <c r="DS39" s="655"/>
      <c r="DT39" s="655"/>
      <c r="DU39" s="655"/>
      <c r="DV39" s="656"/>
      <c r="DW39" s="628" t="s">
        <v>140</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168407</v>
      </c>
      <c r="S40" s="624"/>
      <c r="T40" s="624"/>
      <c r="U40" s="624"/>
      <c r="V40" s="624"/>
      <c r="W40" s="624"/>
      <c r="X40" s="624"/>
      <c r="Y40" s="625"/>
      <c r="Z40" s="626">
        <v>0.7</v>
      </c>
      <c r="AA40" s="626"/>
      <c r="AB40" s="626"/>
      <c r="AC40" s="626"/>
      <c r="AD40" s="627" t="s">
        <v>243</v>
      </c>
      <c r="AE40" s="627"/>
      <c r="AF40" s="627"/>
      <c r="AG40" s="627"/>
      <c r="AH40" s="627"/>
      <c r="AI40" s="627"/>
      <c r="AJ40" s="627"/>
      <c r="AK40" s="627"/>
      <c r="AL40" s="628" t="s">
        <v>243</v>
      </c>
      <c r="AM40" s="629"/>
      <c r="AN40" s="629"/>
      <c r="AO40" s="630"/>
      <c r="AQ40" s="686" t="s">
        <v>349</v>
      </c>
      <c r="AR40" s="687"/>
      <c r="AS40" s="687"/>
      <c r="AT40" s="687"/>
      <c r="AU40" s="687"/>
      <c r="AV40" s="687"/>
      <c r="AW40" s="687"/>
      <c r="AX40" s="687"/>
      <c r="AY40" s="688"/>
      <c r="AZ40" s="623">
        <v>11737</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88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853040</v>
      </c>
      <c r="CS40" s="624"/>
      <c r="CT40" s="624"/>
      <c r="CU40" s="624"/>
      <c r="CV40" s="624"/>
      <c r="CW40" s="624"/>
      <c r="CX40" s="624"/>
      <c r="CY40" s="625"/>
      <c r="CZ40" s="628">
        <v>4</v>
      </c>
      <c r="DA40" s="653"/>
      <c r="DB40" s="653"/>
      <c r="DC40" s="657"/>
      <c r="DD40" s="632">
        <v>786435</v>
      </c>
      <c r="DE40" s="624"/>
      <c r="DF40" s="624"/>
      <c r="DG40" s="624"/>
      <c r="DH40" s="624"/>
      <c r="DI40" s="624"/>
      <c r="DJ40" s="624"/>
      <c r="DK40" s="625"/>
      <c r="DL40" s="632" t="s">
        <v>243</v>
      </c>
      <c r="DM40" s="624"/>
      <c r="DN40" s="624"/>
      <c r="DO40" s="624"/>
      <c r="DP40" s="624"/>
      <c r="DQ40" s="624"/>
      <c r="DR40" s="624"/>
      <c r="DS40" s="624"/>
      <c r="DT40" s="624"/>
      <c r="DU40" s="624"/>
      <c r="DV40" s="625"/>
      <c r="DW40" s="628" t="s">
        <v>243</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22594262</v>
      </c>
      <c r="S41" s="696"/>
      <c r="T41" s="696"/>
      <c r="U41" s="696"/>
      <c r="V41" s="696"/>
      <c r="W41" s="696"/>
      <c r="X41" s="696"/>
      <c r="Y41" s="700"/>
      <c r="Z41" s="701">
        <v>100</v>
      </c>
      <c r="AA41" s="701"/>
      <c r="AB41" s="701"/>
      <c r="AC41" s="701"/>
      <c r="AD41" s="702">
        <v>12395554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374080</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243</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243</v>
      </c>
      <c r="DA41" s="653"/>
      <c r="DB41" s="653"/>
      <c r="DC41" s="657"/>
      <c r="DD41" s="632" t="s">
        <v>243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1484947</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411</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2486426</v>
      </c>
      <c r="CS42" s="655"/>
      <c r="CT42" s="655"/>
      <c r="CU42" s="655"/>
      <c r="CV42" s="655"/>
      <c r="CW42" s="655"/>
      <c r="CX42" s="655"/>
      <c r="CY42" s="656"/>
      <c r="CZ42" s="628">
        <v>11.7</v>
      </c>
      <c r="DA42" s="653"/>
      <c r="DB42" s="653"/>
      <c r="DC42" s="657"/>
      <c r="DD42" s="632">
        <v>266205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78421</v>
      </c>
      <c r="CS43" s="655"/>
      <c r="CT43" s="655"/>
      <c r="CU43" s="655"/>
      <c r="CV43" s="655"/>
      <c r="CW43" s="655"/>
      <c r="CX43" s="655"/>
      <c r="CY43" s="656"/>
      <c r="CZ43" s="628">
        <v>0.4</v>
      </c>
      <c r="DA43" s="653"/>
      <c r="DB43" s="653"/>
      <c r="DC43" s="657"/>
      <c r="DD43" s="632">
        <v>55067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2466021</v>
      </c>
      <c r="CS44" s="624"/>
      <c r="CT44" s="624"/>
      <c r="CU44" s="624"/>
      <c r="CV44" s="624"/>
      <c r="CW44" s="624"/>
      <c r="CX44" s="624"/>
      <c r="CY44" s="625"/>
      <c r="CZ44" s="628">
        <v>11.6</v>
      </c>
      <c r="DA44" s="629"/>
      <c r="DB44" s="629"/>
      <c r="DC44" s="635"/>
      <c r="DD44" s="632">
        <v>265611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758585</v>
      </c>
      <c r="CS45" s="655"/>
      <c r="CT45" s="655"/>
      <c r="CU45" s="655"/>
      <c r="CV45" s="655"/>
      <c r="CW45" s="655"/>
      <c r="CX45" s="655"/>
      <c r="CY45" s="656"/>
      <c r="CZ45" s="628">
        <v>3.6</v>
      </c>
      <c r="DA45" s="653"/>
      <c r="DB45" s="653"/>
      <c r="DC45" s="657"/>
      <c r="DD45" s="632">
        <v>28098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1643508</v>
      </c>
      <c r="CS46" s="624"/>
      <c r="CT46" s="624"/>
      <c r="CU46" s="624"/>
      <c r="CV46" s="624"/>
      <c r="CW46" s="624"/>
      <c r="CX46" s="624"/>
      <c r="CY46" s="625"/>
      <c r="CZ46" s="628">
        <v>7.7</v>
      </c>
      <c r="DA46" s="629"/>
      <c r="DB46" s="629"/>
      <c r="DC46" s="635"/>
      <c r="DD46" s="632">
        <v>181629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20405</v>
      </c>
      <c r="CS47" s="655"/>
      <c r="CT47" s="655"/>
      <c r="CU47" s="655"/>
      <c r="CV47" s="655"/>
      <c r="CW47" s="655"/>
      <c r="CX47" s="655"/>
      <c r="CY47" s="656"/>
      <c r="CZ47" s="628">
        <v>0.1</v>
      </c>
      <c r="DA47" s="653"/>
      <c r="DB47" s="653"/>
      <c r="DC47" s="657"/>
      <c r="DD47" s="632">
        <v>594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368</v>
      </c>
      <c r="CG48" s="621"/>
      <c r="CH48" s="621"/>
      <c r="CI48" s="621"/>
      <c r="CJ48" s="621"/>
      <c r="CK48" s="621"/>
      <c r="CL48" s="621"/>
      <c r="CM48" s="621"/>
      <c r="CN48" s="621"/>
      <c r="CO48" s="621"/>
      <c r="CP48" s="621"/>
      <c r="CQ48" s="622"/>
      <c r="CR48" s="623" t="s">
        <v>243</v>
      </c>
      <c r="CS48" s="624"/>
      <c r="CT48" s="624"/>
      <c r="CU48" s="624"/>
      <c r="CV48" s="624"/>
      <c r="CW48" s="624"/>
      <c r="CX48" s="624"/>
      <c r="CY48" s="625"/>
      <c r="CZ48" s="628" t="s">
        <v>243</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21217098</v>
      </c>
      <c r="CS49" s="682"/>
      <c r="CT49" s="682"/>
      <c r="CU49" s="682"/>
      <c r="CV49" s="682"/>
      <c r="CW49" s="682"/>
      <c r="CX49" s="682"/>
      <c r="CY49" s="711"/>
      <c r="CZ49" s="703">
        <v>100</v>
      </c>
      <c r="DA49" s="712"/>
      <c r="DB49" s="712"/>
      <c r="DC49" s="713"/>
      <c r="DD49" s="714">
        <v>14388307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6rcCqEnCcUmb5KVo/TnRW4ZqYZQT49JftCxZyJ7yizaC1/u8koVq2MRUMP+16VebeedUVzsFdSW33bd8TY4hA==" saltValue="zlNj+lqdGYH4E8/aT9Kd5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M10" sqref="CM10:CQ10"/>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22180</v>
      </c>
      <c r="R7" s="753"/>
      <c r="S7" s="753"/>
      <c r="T7" s="753"/>
      <c r="U7" s="753"/>
      <c r="V7" s="753">
        <v>20881</v>
      </c>
      <c r="W7" s="753"/>
      <c r="X7" s="753"/>
      <c r="Y7" s="753"/>
      <c r="Z7" s="753"/>
      <c r="AA7" s="753">
        <v>1299</v>
      </c>
      <c r="AB7" s="753"/>
      <c r="AC7" s="753"/>
      <c r="AD7" s="753"/>
      <c r="AE7" s="754"/>
      <c r="AF7" s="755">
        <v>772</v>
      </c>
      <c r="AG7" s="756"/>
      <c r="AH7" s="756"/>
      <c r="AI7" s="756"/>
      <c r="AJ7" s="757"/>
      <c r="AK7" s="758">
        <v>455</v>
      </c>
      <c r="AL7" s="759"/>
      <c r="AM7" s="759"/>
      <c r="AN7" s="759"/>
      <c r="AO7" s="759"/>
      <c r="AP7" s="759">
        <v>19437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-9</v>
      </c>
      <c r="CI7" s="744"/>
      <c r="CJ7" s="744"/>
      <c r="CK7" s="744"/>
      <c r="CL7" s="745"/>
      <c r="CM7" s="743">
        <v>116</v>
      </c>
      <c r="CN7" s="744"/>
      <c r="CO7" s="744"/>
      <c r="CP7" s="744"/>
      <c r="CQ7" s="745"/>
      <c r="CR7" s="743">
        <v>50</v>
      </c>
      <c r="CS7" s="744"/>
      <c r="CT7" s="744"/>
      <c r="CU7" s="744"/>
      <c r="CV7" s="745"/>
      <c r="CW7" s="743" t="s">
        <v>533</v>
      </c>
      <c r="CX7" s="744"/>
      <c r="CY7" s="744"/>
      <c r="CZ7" s="744"/>
      <c r="DA7" s="745"/>
      <c r="DB7" s="743" t="s">
        <v>533</v>
      </c>
      <c r="DC7" s="744"/>
      <c r="DD7" s="744"/>
      <c r="DE7" s="744"/>
      <c r="DF7" s="745"/>
      <c r="DG7" s="743" t="s">
        <v>533</v>
      </c>
      <c r="DH7" s="744"/>
      <c r="DI7" s="744"/>
      <c r="DJ7" s="744"/>
      <c r="DK7" s="745"/>
      <c r="DL7" s="743" t="s">
        <v>533</v>
      </c>
      <c r="DM7" s="744"/>
      <c r="DN7" s="744"/>
      <c r="DO7" s="744"/>
      <c r="DP7" s="745"/>
      <c r="DQ7" s="743" t="s">
        <v>533</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535</v>
      </c>
      <c r="R8" s="784"/>
      <c r="S8" s="784"/>
      <c r="T8" s="784"/>
      <c r="U8" s="784"/>
      <c r="V8" s="784">
        <v>485</v>
      </c>
      <c r="W8" s="784"/>
      <c r="X8" s="784"/>
      <c r="Y8" s="784"/>
      <c r="Z8" s="784"/>
      <c r="AA8" s="784">
        <v>50</v>
      </c>
      <c r="AB8" s="784"/>
      <c r="AC8" s="784"/>
      <c r="AD8" s="784"/>
      <c r="AE8" s="785"/>
      <c r="AF8" s="786">
        <v>5</v>
      </c>
      <c r="AG8" s="787"/>
      <c r="AH8" s="787"/>
      <c r="AI8" s="787"/>
      <c r="AJ8" s="788"/>
      <c r="AK8" s="769">
        <v>156</v>
      </c>
      <c r="AL8" s="770"/>
      <c r="AM8" s="770"/>
      <c r="AN8" s="770"/>
      <c r="AO8" s="770"/>
      <c r="AP8" s="770" t="s">
        <v>615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10</v>
      </c>
      <c r="CI8" s="777"/>
      <c r="CJ8" s="777"/>
      <c r="CK8" s="777"/>
      <c r="CL8" s="778"/>
      <c r="CM8" s="776">
        <v>191</v>
      </c>
      <c r="CN8" s="777"/>
      <c r="CO8" s="777"/>
      <c r="CP8" s="777"/>
      <c r="CQ8" s="778"/>
      <c r="CR8" s="776">
        <v>10</v>
      </c>
      <c r="CS8" s="777"/>
      <c r="CT8" s="777"/>
      <c r="CU8" s="777"/>
      <c r="CV8" s="778"/>
      <c r="CW8" s="776" t="s">
        <v>533</v>
      </c>
      <c r="CX8" s="777"/>
      <c r="CY8" s="777"/>
      <c r="CZ8" s="777"/>
      <c r="DA8" s="778"/>
      <c r="DB8" s="776" t="s">
        <v>533</v>
      </c>
      <c r="DC8" s="777"/>
      <c r="DD8" s="777"/>
      <c r="DE8" s="777"/>
      <c r="DF8" s="778"/>
      <c r="DG8" s="776" t="s">
        <v>533</v>
      </c>
      <c r="DH8" s="777"/>
      <c r="DI8" s="777"/>
      <c r="DJ8" s="777"/>
      <c r="DK8" s="778"/>
      <c r="DL8" s="776" t="s">
        <v>533</v>
      </c>
      <c r="DM8" s="777"/>
      <c r="DN8" s="777"/>
      <c r="DO8" s="777"/>
      <c r="DP8" s="778"/>
      <c r="DQ8" s="776" t="s">
        <v>533</v>
      </c>
      <c r="DR8" s="777"/>
      <c r="DS8" s="777"/>
      <c r="DT8" s="777"/>
      <c r="DU8" s="778"/>
      <c r="DV8" s="773"/>
      <c r="DW8" s="774"/>
      <c r="DX8" s="774"/>
      <c r="DY8" s="774"/>
      <c r="DZ8" s="779"/>
      <c r="EA8" s="234"/>
    </row>
    <row r="9" spans="1:131" s="235" customFormat="1" ht="26.25" customHeight="1" x14ac:dyDescent="0.2">
      <c r="A9" s="238">
        <v>3</v>
      </c>
      <c r="B9" s="780" t="s">
        <v>394</v>
      </c>
      <c r="C9" s="781"/>
      <c r="D9" s="781"/>
      <c r="E9" s="781"/>
      <c r="F9" s="781"/>
      <c r="G9" s="781"/>
      <c r="H9" s="781"/>
      <c r="I9" s="781"/>
      <c r="J9" s="781"/>
      <c r="K9" s="781"/>
      <c r="L9" s="781"/>
      <c r="M9" s="781"/>
      <c r="N9" s="781"/>
      <c r="O9" s="781"/>
      <c r="P9" s="782"/>
      <c r="Q9" s="783">
        <v>38</v>
      </c>
      <c r="R9" s="784"/>
      <c r="S9" s="784"/>
      <c r="T9" s="784"/>
      <c r="U9" s="784"/>
      <c r="V9" s="784">
        <v>28</v>
      </c>
      <c r="W9" s="784"/>
      <c r="X9" s="784"/>
      <c r="Y9" s="784"/>
      <c r="Z9" s="784"/>
      <c r="AA9" s="784">
        <v>10</v>
      </c>
      <c r="AB9" s="784"/>
      <c r="AC9" s="784"/>
      <c r="AD9" s="784"/>
      <c r="AE9" s="785"/>
      <c r="AF9" s="786">
        <v>10</v>
      </c>
      <c r="AG9" s="787"/>
      <c r="AH9" s="787"/>
      <c r="AI9" s="787"/>
      <c r="AJ9" s="788"/>
      <c r="AK9" s="769">
        <v>19</v>
      </c>
      <c r="AL9" s="770"/>
      <c r="AM9" s="770"/>
      <c r="AN9" s="770"/>
      <c r="AO9" s="770"/>
      <c r="AP9" s="770" t="s">
        <v>615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1</v>
      </c>
      <c r="CI9" s="777"/>
      <c r="CJ9" s="777"/>
      <c r="CK9" s="777"/>
      <c r="CL9" s="778"/>
      <c r="CM9" s="776">
        <v>77</v>
      </c>
      <c r="CN9" s="777"/>
      <c r="CO9" s="777"/>
      <c r="CP9" s="777"/>
      <c r="CQ9" s="778"/>
      <c r="CR9" s="776">
        <v>68</v>
      </c>
      <c r="CS9" s="777"/>
      <c r="CT9" s="777"/>
      <c r="CU9" s="777"/>
      <c r="CV9" s="778"/>
      <c r="CW9" s="776" t="s">
        <v>533</v>
      </c>
      <c r="CX9" s="777"/>
      <c r="CY9" s="777"/>
      <c r="CZ9" s="777"/>
      <c r="DA9" s="778"/>
      <c r="DB9" s="776" t="s">
        <v>533</v>
      </c>
      <c r="DC9" s="777"/>
      <c r="DD9" s="777"/>
      <c r="DE9" s="777"/>
      <c r="DF9" s="778"/>
      <c r="DG9" s="776" t="s">
        <v>533</v>
      </c>
      <c r="DH9" s="777"/>
      <c r="DI9" s="777"/>
      <c r="DJ9" s="777"/>
      <c r="DK9" s="778"/>
      <c r="DL9" s="776" t="s">
        <v>533</v>
      </c>
      <c r="DM9" s="777"/>
      <c r="DN9" s="777"/>
      <c r="DO9" s="777"/>
      <c r="DP9" s="778"/>
      <c r="DQ9" s="776" t="s">
        <v>533</v>
      </c>
      <c r="DR9" s="777"/>
      <c r="DS9" s="777"/>
      <c r="DT9" s="777"/>
      <c r="DU9" s="778"/>
      <c r="DV9" s="773"/>
      <c r="DW9" s="774"/>
      <c r="DX9" s="774"/>
      <c r="DY9" s="774"/>
      <c r="DZ9" s="779"/>
      <c r="EA9" s="234"/>
    </row>
    <row r="10" spans="1:131" s="235" customFormat="1" ht="26.25" customHeight="1" x14ac:dyDescent="0.2">
      <c r="A10" s="238">
        <v>4</v>
      </c>
      <c r="B10" s="780" t="s">
        <v>395</v>
      </c>
      <c r="C10" s="781"/>
      <c r="D10" s="781"/>
      <c r="E10" s="781"/>
      <c r="F10" s="781"/>
      <c r="G10" s="781"/>
      <c r="H10" s="781"/>
      <c r="I10" s="781"/>
      <c r="J10" s="781"/>
      <c r="K10" s="781"/>
      <c r="L10" s="781"/>
      <c r="M10" s="781"/>
      <c r="N10" s="781"/>
      <c r="O10" s="781"/>
      <c r="P10" s="782"/>
      <c r="Q10" s="783">
        <v>30</v>
      </c>
      <c r="R10" s="784"/>
      <c r="S10" s="784"/>
      <c r="T10" s="784"/>
      <c r="U10" s="784"/>
      <c r="V10" s="784">
        <v>11</v>
      </c>
      <c r="W10" s="784"/>
      <c r="X10" s="784"/>
      <c r="Y10" s="784"/>
      <c r="Z10" s="784"/>
      <c r="AA10" s="784">
        <v>19</v>
      </c>
      <c r="AB10" s="784"/>
      <c r="AC10" s="784"/>
      <c r="AD10" s="784"/>
      <c r="AE10" s="785"/>
      <c r="AF10" s="786">
        <v>3</v>
      </c>
      <c r="AG10" s="787"/>
      <c r="AH10" s="787"/>
      <c r="AI10" s="787"/>
      <c r="AJ10" s="788"/>
      <c r="AK10" s="769">
        <v>7</v>
      </c>
      <c r="AL10" s="770"/>
      <c r="AM10" s="770"/>
      <c r="AN10" s="770"/>
      <c r="AO10" s="770"/>
      <c r="AP10" s="770" t="s">
        <v>615</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600</v>
      </c>
      <c r="BT10" s="774"/>
      <c r="BU10" s="774"/>
      <c r="BV10" s="774"/>
      <c r="BW10" s="774"/>
      <c r="BX10" s="774"/>
      <c r="BY10" s="774"/>
      <c r="BZ10" s="774"/>
      <c r="CA10" s="774"/>
      <c r="CB10" s="774"/>
      <c r="CC10" s="774"/>
      <c r="CD10" s="774"/>
      <c r="CE10" s="774"/>
      <c r="CF10" s="774"/>
      <c r="CG10" s="775"/>
      <c r="CH10" s="776">
        <v>5</v>
      </c>
      <c r="CI10" s="777"/>
      <c r="CJ10" s="777"/>
      <c r="CK10" s="777"/>
      <c r="CL10" s="778"/>
      <c r="CM10" s="776">
        <v>624</v>
      </c>
      <c r="CN10" s="777"/>
      <c r="CO10" s="777"/>
      <c r="CP10" s="777"/>
      <c r="CQ10" s="778"/>
      <c r="CR10" s="776">
        <v>235</v>
      </c>
      <c r="CS10" s="777"/>
      <c r="CT10" s="777"/>
      <c r="CU10" s="777"/>
      <c r="CV10" s="778"/>
      <c r="CW10" s="776" t="s">
        <v>533</v>
      </c>
      <c r="CX10" s="777"/>
      <c r="CY10" s="777"/>
      <c r="CZ10" s="777"/>
      <c r="DA10" s="778"/>
      <c r="DB10" s="776" t="s">
        <v>533</v>
      </c>
      <c r="DC10" s="777"/>
      <c r="DD10" s="777"/>
      <c r="DE10" s="777"/>
      <c r="DF10" s="778"/>
      <c r="DG10" s="776" t="s">
        <v>533</v>
      </c>
      <c r="DH10" s="777"/>
      <c r="DI10" s="777"/>
      <c r="DJ10" s="777"/>
      <c r="DK10" s="778"/>
      <c r="DL10" s="776" t="s">
        <v>533</v>
      </c>
      <c r="DM10" s="777"/>
      <c r="DN10" s="777"/>
      <c r="DO10" s="777"/>
      <c r="DP10" s="778"/>
      <c r="DQ10" s="776" t="s">
        <v>533</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22594</v>
      </c>
      <c r="R23" s="793"/>
      <c r="S23" s="793"/>
      <c r="T23" s="793"/>
      <c r="U23" s="793"/>
      <c r="V23" s="793">
        <v>21217</v>
      </c>
      <c r="W23" s="793"/>
      <c r="X23" s="793"/>
      <c r="Y23" s="793"/>
      <c r="Z23" s="793"/>
      <c r="AA23" s="793">
        <v>1377</v>
      </c>
      <c r="AB23" s="793"/>
      <c r="AC23" s="793"/>
      <c r="AD23" s="793"/>
      <c r="AE23" s="794"/>
      <c r="AF23" s="795">
        <v>790</v>
      </c>
      <c r="AG23" s="793"/>
      <c r="AH23" s="793"/>
      <c r="AI23" s="793"/>
      <c r="AJ23" s="796"/>
      <c r="AK23" s="797"/>
      <c r="AL23" s="798"/>
      <c r="AM23" s="798"/>
      <c r="AN23" s="798"/>
      <c r="AO23" s="798"/>
      <c r="AP23" s="793">
        <v>19437</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4044</v>
      </c>
      <c r="R28" s="823"/>
      <c r="S28" s="823"/>
      <c r="T28" s="823"/>
      <c r="U28" s="823"/>
      <c r="V28" s="823">
        <v>3817</v>
      </c>
      <c r="W28" s="823"/>
      <c r="X28" s="823"/>
      <c r="Y28" s="823"/>
      <c r="Z28" s="823"/>
      <c r="AA28" s="823">
        <v>226</v>
      </c>
      <c r="AB28" s="823"/>
      <c r="AC28" s="823"/>
      <c r="AD28" s="823"/>
      <c r="AE28" s="824"/>
      <c r="AF28" s="825">
        <v>226</v>
      </c>
      <c r="AG28" s="823"/>
      <c r="AH28" s="823"/>
      <c r="AI28" s="823"/>
      <c r="AJ28" s="826"/>
      <c r="AK28" s="827">
        <v>379</v>
      </c>
      <c r="AL28" s="828"/>
      <c r="AM28" s="828"/>
      <c r="AN28" s="828"/>
      <c r="AO28" s="828"/>
      <c r="AP28" s="828">
        <v>24</v>
      </c>
      <c r="AQ28" s="828"/>
      <c r="AR28" s="828"/>
      <c r="AS28" s="828"/>
      <c r="AT28" s="828"/>
      <c r="AU28" s="828">
        <v>2</v>
      </c>
      <c r="AV28" s="828"/>
      <c r="AW28" s="828"/>
      <c r="AX28" s="828"/>
      <c r="AY28" s="828"/>
      <c r="AZ28" s="829" t="s">
        <v>533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4106</v>
      </c>
      <c r="R29" s="784"/>
      <c r="S29" s="784"/>
      <c r="T29" s="784"/>
      <c r="U29" s="784"/>
      <c r="V29" s="784">
        <v>3823</v>
      </c>
      <c r="W29" s="784"/>
      <c r="X29" s="784"/>
      <c r="Y29" s="784"/>
      <c r="Z29" s="784"/>
      <c r="AA29" s="784">
        <v>283</v>
      </c>
      <c r="AB29" s="784"/>
      <c r="AC29" s="784"/>
      <c r="AD29" s="784"/>
      <c r="AE29" s="785"/>
      <c r="AF29" s="786">
        <v>283</v>
      </c>
      <c r="AG29" s="787"/>
      <c r="AH29" s="787"/>
      <c r="AI29" s="787"/>
      <c r="AJ29" s="788"/>
      <c r="AK29" s="834">
        <v>593</v>
      </c>
      <c r="AL29" s="830"/>
      <c r="AM29" s="830"/>
      <c r="AN29" s="830"/>
      <c r="AO29" s="830"/>
      <c r="AP29" s="830" t="s">
        <v>615</v>
      </c>
      <c r="AQ29" s="830"/>
      <c r="AR29" s="830"/>
      <c r="AS29" s="830"/>
      <c r="AT29" s="830"/>
      <c r="AU29" s="830" t="s">
        <v>615</v>
      </c>
      <c r="AV29" s="830"/>
      <c r="AW29" s="830"/>
      <c r="AX29" s="830"/>
      <c r="AY29" s="830"/>
      <c r="AZ29" s="831" t="s">
        <v>533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620</v>
      </c>
      <c r="R30" s="784"/>
      <c r="S30" s="784"/>
      <c r="T30" s="784"/>
      <c r="U30" s="784"/>
      <c r="V30" s="784">
        <v>618</v>
      </c>
      <c r="W30" s="784"/>
      <c r="X30" s="784"/>
      <c r="Y30" s="784"/>
      <c r="Z30" s="784"/>
      <c r="AA30" s="784">
        <v>3</v>
      </c>
      <c r="AB30" s="784"/>
      <c r="AC30" s="784"/>
      <c r="AD30" s="784"/>
      <c r="AE30" s="785"/>
      <c r="AF30" s="786">
        <v>3</v>
      </c>
      <c r="AG30" s="787"/>
      <c r="AH30" s="787"/>
      <c r="AI30" s="787"/>
      <c r="AJ30" s="788"/>
      <c r="AK30" s="834">
        <v>157</v>
      </c>
      <c r="AL30" s="830"/>
      <c r="AM30" s="830"/>
      <c r="AN30" s="830"/>
      <c r="AO30" s="830"/>
      <c r="AP30" s="830" t="s">
        <v>615</v>
      </c>
      <c r="AQ30" s="830"/>
      <c r="AR30" s="830"/>
      <c r="AS30" s="830"/>
      <c r="AT30" s="830"/>
      <c r="AU30" s="830" t="s">
        <v>615</v>
      </c>
      <c r="AV30" s="830"/>
      <c r="AW30" s="830"/>
      <c r="AX30" s="830"/>
      <c r="AY30" s="830"/>
      <c r="AZ30" s="831" t="s">
        <v>533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20</v>
      </c>
      <c r="R31" s="784"/>
      <c r="S31" s="784"/>
      <c r="T31" s="784"/>
      <c r="U31" s="784"/>
      <c r="V31" s="784">
        <v>17</v>
      </c>
      <c r="W31" s="784"/>
      <c r="X31" s="784"/>
      <c r="Y31" s="784"/>
      <c r="Z31" s="784"/>
      <c r="AA31" s="784">
        <v>3</v>
      </c>
      <c r="AB31" s="784"/>
      <c r="AC31" s="784"/>
      <c r="AD31" s="784"/>
      <c r="AE31" s="785"/>
      <c r="AF31" s="786">
        <v>3</v>
      </c>
      <c r="AG31" s="787"/>
      <c r="AH31" s="787"/>
      <c r="AI31" s="787"/>
      <c r="AJ31" s="788"/>
      <c r="AK31" s="834" t="s">
        <v>615</v>
      </c>
      <c r="AL31" s="830"/>
      <c r="AM31" s="830"/>
      <c r="AN31" s="830"/>
      <c r="AO31" s="830"/>
      <c r="AP31" s="830" t="s">
        <v>615</v>
      </c>
      <c r="AQ31" s="830"/>
      <c r="AR31" s="830"/>
      <c r="AS31" s="830"/>
      <c r="AT31" s="830"/>
      <c r="AU31" s="830" t="s">
        <v>615</v>
      </c>
      <c r="AV31" s="830"/>
      <c r="AW31" s="830"/>
      <c r="AX31" s="830"/>
      <c r="AY31" s="830"/>
      <c r="AZ31" s="831" t="s">
        <v>533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755</v>
      </c>
      <c r="R32" s="784"/>
      <c r="S32" s="784"/>
      <c r="T32" s="784"/>
      <c r="U32" s="784"/>
      <c r="V32" s="784">
        <v>781</v>
      </c>
      <c r="W32" s="784"/>
      <c r="X32" s="784"/>
      <c r="Y32" s="784"/>
      <c r="Z32" s="784"/>
      <c r="AA32" s="784">
        <v>-26</v>
      </c>
      <c r="AB32" s="784"/>
      <c r="AC32" s="784"/>
      <c r="AD32" s="784"/>
      <c r="AE32" s="785"/>
      <c r="AF32" s="786">
        <v>1839</v>
      </c>
      <c r="AG32" s="787"/>
      <c r="AH32" s="787"/>
      <c r="AI32" s="787"/>
      <c r="AJ32" s="788"/>
      <c r="AK32" s="834">
        <v>30</v>
      </c>
      <c r="AL32" s="830"/>
      <c r="AM32" s="830"/>
      <c r="AN32" s="830"/>
      <c r="AO32" s="830"/>
      <c r="AP32" s="830">
        <v>1452</v>
      </c>
      <c r="AQ32" s="830"/>
      <c r="AR32" s="830"/>
      <c r="AS32" s="830"/>
      <c r="AT32" s="830"/>
      <c r="AU32" s="830">
        <v>71</v>
      </c>
      <c r="AV32" s="830"/>
      <c r="AW32" s="830"/>
      <c r="AX32" s="830"/>
      <c r="AY32" s="830"/>
      <c r="AZ32" s="831" t="s">
        <v>533</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416</v>
      </c>
      <c r="C33" s="781"/>
      <c r="D33" s="781"/>
      <c r="E33" s="781"/>
      <c r="F33" s="781"/>
      <c r="G33" s="781"/>
      <c r="H33" s="781"/>
      <c r="I33" s="781"/>
      <c r="J33" s="781"/>
      <c r="K33" s="781"/>
      <c r="L33" s="781"/>
      <c r="M33" s="781"/>
      <c r="N33" s="781"/>
      <c r="O33" s="781"/>
      <c r="P33" s="782"/>
      <c r="Q33" s="783">
        <v>1879</v>
      </c>
      <c r="R33" s="784"/>
      <c r="S33" s="784"/>
      <c r="T33" s="784"/>
      <c r="U33" s="784"/>
      <c r="V33" s="784">
        <v>1956</v>
      </c>
      <c r="W33" s="784"/>
      <c r="X33" s="784"/>
      <c r="Y33" s="784"/>
      <c r="Z33" s="784"/>
      <c r="AA33" s="784">
        <v>-78</v>
      </c>
      <c r="AB33" s="784"/>
      <c r="AC33" s="784"/>
      <c r="AD33" s="784"/>
      <c r="AE33" s="785"/>
      <c r="AF33" s="786">
        <v>417</v>
      </c>
      <c r="AG33" s="787"/>
      <c r="AH33" s="787"/>
      <c r="AI33" s="787"/>
      <c r="AJ33" s="788"/>
      <c r="AK33" s="834">
        <v>1772</v>
      </c>
      <c r="AL33" s="830"/>
      <c r="AM33" s="830"/>
      <c r="AN33" s="830"/>
      <c r="AO33" s="830"/>
      <c r="AP33" s="830">
        <v>10149</v>
      </c>
      <c r="AQ33" s="830"/>
      <c r="AR33" s="830"/>
      <c r="AS33" s="830"/>
      <c r="AT33" s="830"/>
      <c r="AU33" s="830">
        <v>9662</v>
      </c>
      <c r="AV33" s="830"/>
      <c r="AW33" s="830"/>
      <c r="AX33" s="830"/>
      <c r="AY33" s="830"/>
      <c r="AZ33" s="831" t="s">
        <v>533</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417</v>
      </c>
      <c r="C34" s="781"/>
      <c r="D34" s="781"/>
      <c r="E34" s="781"/>
      <c r="F34" s="781"/>
      <c r="G34" s="781"/>
      <c r="H34" s="781"/>
      <c r="I34" s="781"/>
      <c r="J34" s="781"/>
      <c r="K34" s="781"/>
      <c r="L34" s="781"/>
      <c r="M34" s="781"/>
      <c r="N34" s="781"/>
      <c r="O34" s="781"/>
      <c r="P34" s="782"/>
      <c r="Q34" s="783">
        <v>5241</v>
      </c>
      <c r="R34" s="784"/>
      <c r="S34" s="784"/>
      <c r="T34" s="784"/>
      <c r="U34" s="784"/>
      <c r="V34" s="784">
        <v>5050</v>
      </c>
      <c r="W34" s="784"/>
      <c r="X34" s="784"/>
      <c r="Y34" s="784"/>
      <c r="Z34" s="784"/>
      <c r="AA34" s="784">
        <v>191</v>
      </c>
      <c r="AB34" s="784"/>
      <c r="AC34" s="784"/>
      <c r="AD34" s="784"/>
      <c r="AE34" s="785"/>
      <c r="AF34" s="786">
        <v>1711</v>
      </c>
      <c r="AG34" s="787"/>
      <c r="AH34" s="787"/>
      <c r="AI34" s="787"/>
      <c r="AJ34" s="788"/>
      <c r="AK34" s="834">
        <f>533+7</f>
        <v>540</v>
      </c>
      <c r="AL34" s="830"/>
      <c r="AM34" s="830"/>
      <c r="AN34" s="830"/>
      <c r="AO34" s="830"/>
      <c r="AP34" s="830">
        <v>2782</v>
      </c>
      <c r="AQ34" s="830"/>
      <c r="AR34" s="830"/>
      <c r="AS34" s="830"/>
      <c r="AT34" s="830"/>
      <c r="AU34" s="830">
        <v>1280</v>
      </c>
      <c r="AV34" s="830"/>
      <c r="AW34" s="830"/>
      <c r="AX34" s="830"/>
      <c r="AY34" s="830"/>
      <c r="AZ34" s="831" t="s">
        <v>533</v>
      </c>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419</v>
      </c>
      <c r="C35" s="781"/>
      <c r="D35" s="781"/>
      <c r="E35" s="781"/>
      <c r="F35" s="781"/>
      <c r="G35" s="781"/>
      <c r="H35" s="781"/>
      <c r="I35" s="781"/>
      <c r="J35" s="781"/>
      <c r="K35" s="781"/>
      <c r="L35" s="781"/>
      <c r="M35" s="781"/>
      <c r="N35" s="781"/>
      <c r="O35" s="781"/>
      <c r="P35" s="782"/>
      <c r="Q35" s="783">
        <v>23</v>
      </c>
      <c r="R35" s="784"/>
      <c r="S35" s="784"/>
      <c r="T35" s="784"/>
      <c r="U35" s="784"/>
      <c r="V35" s="784">
        <v>20</v>
      </c>
      <c r="W35" s="784"/>
      <c r="X35" s="784"/>
      <c r="Y35" s="784"/>
      <c r="Z35" s="784"/>
      <c r="AA35" s="784">
        <v>3</v>
      </c>
      <c r="AB35" s="784"/>
      <c r="AC35" s="784"/>
      <c r="AD35" s="784"/>
      <c r="AE35" s="785"/>
      <c r="AF35" s="786">
        <v>3</v>
      </c>
      <c r="AG35" s="787"/>
      <c r="AH35" s="787"/>
      <c r="AI35" s="787"/>
      <c r="AJ35" s="788"/>
      <c r="AK35" s="834">
        <v>16</v>
      </c>
      <c r="AL35" s="830"/>
      <c r="AM35" s="830"/>
      <c r="AN35" s="830"/>
      <c r="AO35" s="830"/>
      <c r="AP35" s="830">
        <v>98</v>
      </c>
      <c r="AQ35" s="830"/>
      <c r="AR35" s="830"/>
      <c r="AS35" s="830"/>
      <c r="AT35" s="830"/>
      <c r="AU35" s="830">
        <v>98</v>
      </c>
      <c r="AV35" s="830"/>
      <c r="AW35" s="830"/>
      <c r="AX35" s="830"/>
      <c r="AY35" s="830"/>
      <c r="AZ35" s="831" t="s">
        <v>533</v>
      </c>
      <c r="BA35" s="831"/>
      <c r="BB35" s="831"/>
      <c r="BC35" s="831"/>
      <c r="BD35" s="831"/>
      <c r="BE35" s="832" t="s">
        <v>420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421</v>
      </c>
      <c r="C36" s="781"/>
      <c r="D36" s="781"/>
      <c r="E36" s="781"/>
      <c r="F36" s="781"/>
      <c r="G36" s="781"/>
      <c r="H36" s="781"/>
      <c r="I36" s="781"/>
      <c r="J36" s="781"/>
      <c r="K36" s="781"/>
      <c r="L36" s="781"/>
      <c r="M36" s="781"/>
      <c r="N36" s="781"/>
      <c r="O36" s="781"/>
      <c r="P36" s="782"/>
      <c r="Q36" s="783">
        <v>21</v>
      </c>
      <c r="R36" s="784"/>
      <c r="S36" s="784"/>
      <c r="T36" s="784"/>
      <c r="U36" s="784"/>
      <c r="V36" s="784">
        <v>5</v>
      </c>
      <c r="W36" s="784"/>
      <c r="X36" s="784"/>
      <c r="Y36" s="784"/>
      <c r="Z36" s="784"/>
      <c r="AA36" s="784">
        <v>16</v>
      </c>
      <c r="AB36" s="784"/>
      <c r="AC36" s="784"/>
      <c r="AD36" s="784"/>
      <c r="AE36" s="785"/>
      <c r="AF36" s="786">
        <v>17</v>
      </c>
      <c r="AG36" s="787"/>
      <c r="AH36" s="787"/>
      <c r="AI36" s="787"/>
      <c r="AJ36" s="788"/>
      <c r="AK36" s="834">
        <v>11</v>
      </c>
      <c r="AL36" s="830"/>
      <c r="AM36" s="830"/>
      <c r="AN36" s="830"/>
      <c r="AO36" s="830"/>
      <c r="AP36" s="830" t="s">
        <v>615</v>
      </c>
      <c r="AQ36" s="830"/>
      <c r="AR36" s="830"/>
      <c r="AS36" s="830"/>
      <c r="AT36" s="830"/>
      <c r="AU36" s="830" t="s">
        <v>615</v>
      </c>
      <c r="AV36" s="830"/>
      <c r="AW36" s="830"/>
      <c r="AX36" s="830"/>
      <c r="AY36" s="830"/>
      <c r="AZ36" s="831" t="s">
        <v>533</v>
      </c>
      <c r="BA36" s="831"/>
      <c r="BB36" s="831"/>
      <c r="BC36" s="831"/>
      <c r="BD36" s="831"/>
      <c r="BE36" s="832" t="s">
        <v>420</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422</v>
      </c>
      <c r="C37" s="781"/>
      <c r="D37" s="781"/>
      <c r="E37" s="781"/>
      <c r="F37" s="781"/>
      <c r="G37" s="781"/>
      <c r="H37" s="781"/>
      <c r="I37" s="781"/>
      <c r="J37" s="781"/>
      <c r="K37" s="781"/>
      <c r="L37" s="781"/>
      <c r="M37" s="781"/>
      <c r="N37" s="781"/>
      <c r="O37" s="781"/>
      <c r="P37" s="782"/>
      <c r="Q37" s="783">
        <v>536</v>
      </c>
      <c r="R37" s="784"/>
      <c r="S37" s="784"/>
      <c r="T37" s="784"/>
      <c r="U37" s="784"/>
      <c r="V37" s="784">
        <v>523</v>
      </c>
      <c r="W37" s="784"/>
      <c r="X37" s="784"/>
      <c r="Y37" s="784"/>
      <c r="Z37" s="784"/>
      <c r="AA37" s="784">
        <v>13</v>
      </c>
      <c r="AB37" s="784"/>
      <c r="AC37" s="784"/>
      <c r="AD37" s="784"/>
      <c r="AE37" s="785"/>
      <c r="AF37" s="786">
        <v>8</v>
      </c>
      <c r="AG37" s="787"/>
      <c r="AH37" s="787"/>
      <c r="AI37" s="787"/>
      <c r="AJ37" s="788"/>
      <c r="AK37" s="834">
        <v>2</v>
      </c>
      <c r="AL37" s="830"/>
      <c r="AM37" s="830"/>
      <c r="AN37" s="830"/>
      <c r="AO37" s="830"/>
      <c r="AP37" s="830" t="s">
        <v>615</v>
      </c>
      <c r="AQ37" s="830"/>
      <c r="AR37" s="830"/>
      <c r="AS37" s="830"/>
      <c r="AT37" s="830"/>
      <c r="AU37" s="830" t="s">
        <v>615</v>
      </c>
      <c r="AV37" s="830"/>
      <c r="AW37" s="830"/>
      <c r="AX37" s="830"/>
      <c r="AY37" s="830"/>
      <c r="AZ37" s="831" t="s">
        <v>533</v>
      </c>
      <c r="BA37" s="831"/>
      <c r="BB37" s="831"/>
      <c r="BC37" s="831"/>
      <c r="BD37" s="831"/>
      <c r="BE37" s="832" t="s">
        <v>420</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4510</v>
      </c>
      <c r="AG63" s="844"/>
      <c r="AH63" s="844"/>
      <c r="AI63" s="844"/>
      <c r="AJ63" s="845"/>
      <c r="AK63" s="846"/>
      <c r="AL63" s="841"/>
      <c r="AM63" s="841"/>
      <c r="AN63" s="841"/>
      <c r="AO63" s="841"/>
      <c r="AP63" s="844">
        <v>14505</v>
      </c>
      <c r="AQ63" s="844"/>
      <c r="AR63" s="844"/>
      <c r="AS63" s="844"/>
      <c r="AT63" s="844"/>
      <c r="AU63" s="844">
        <v>11113</v>
      </c>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429</v>
      </c>
      <c r="W66" s="734"/>
      <c r="X66" s="734"/>
      <c r="Y66" s="734"/>
      <c r="Z66" s="735"/>
      <c r="AA66" s="733" t="s">
        <v>430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601</v>
      </c>
      <c r="C68" s="870"/>
      <c r="D68" s="870"/>
      <c r="E68" s="870"/>
      <c r="F68" s="870"/>
      <c r="G68" s="870"/>
      <c r="H68" s="870"/>
      <c r="I68" s="870"/>
      <c r="J68" s="870"/>
      <c r="K68" s="870"/>
      <c r="L68" s="870"/>
      <c r="M68" s="870"/>
      <c r="N68" s="870"/>
      <c r="O68" s="870"/>
      <c r="P68" s="871"/>
      <c r="Q68" s="872">
        <v>6419</v>
      </c>
      <c r="R68" s="866"/>
      <c r="S68" s="866"/>
      <c r="T68" s="866"/>
      <c r="U68" s="866"/>
      <c r="V68" s="866">
        <v>6830</v>
      </c>
      <c r="W68" s="866"/>
      <c r="X68" s="866"/>
      <c r="Y68" s="866"/>
      <c r="Z68" s="866"/>
      <c r="AA68" s="866">
        <v>-411</v>
      </c>
      <c r="AB68" s="866"/>
      <c r="AC68" s="866"/>
      <c r="AD68" s="866"/>
      <c r="AE68" s="866"/>
      <c r="AF68" s="866">
        <v>3374</v>
      </c>
      <c r="AG68" s="866"/>
      <c r="AH68" s="866"/>
      <c r="AI68" s="866"/>
      <c r="AJ68" s="866"/>
      <c r="AK68" s="866" t="s">
        <v>615</v>
      </c>
      <c r="AL68" s="866"/>
      <c r="AM68" s="866"/>
      <c r="AN68" s="866"/>
      <c r="AO68" s="866"/>
      <c r="AP68" s="866">
        <v>17137</v>
      </c>
      <c r="AQ68" s="866"/>
      <c r="AR68" s="866"/>
      <c r="AS68" s="866"/>
      <c r="AT68" s="866"/>
      <c r="AU68" s="866" t="s">
        <v>615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602</v>
      </c>
      <c r="C69" s="874"/>
      <c r="D69" s="874"/>
      <c r="E69" s="874"/>
      <c r="F69" s="874"/>
      <c r="G69" s="874"/>
      <c r="H69" s="874"/>
      <c r="I69" s="874"/>
      <c r="J69" s="874"/>
      <c r="K69" s="874"/>
      <c r="L69" s="874"/>
      <c r="M69" s="874"/>
      <c r="N69" s="874"/>
      <c r="O69" s="874"/>
      <c r="P69" s="875"/>
      <c r="Q69" s="876">
        <v>318</v>
      </c>
      <c r="R69" s="830"/>
      <c r="S69" s="830"/>
      <c r="T69" s="830"/>
      <c r="U69" s="830"/>
      <c r="V69" s="830">
        <v>315</v>
      </c>
      <c r="W69" s="830"/>
      <c r="X69" s="830"/>
      <c r="Y69" s="830"/>
      <c r="Z69" s="830"/>
      <c r="AA69" s="830">
        <v>3</v>
      </c>
      <c r="AB69" s="830"/>
      <c r="AC69" s="830"/>
      <c r="AD69" s="830"/>
      <c r="AE69" s="830"/>
      <c r="AF69" s="830">
        <v>3</v>
      </c>
      <c r="AG69" s="830"/>
      <c r="AH69" s="830"/>
      <c r="AI69" s="830"/>
      <c r="AJ69" s="830"/>
      <c r="AK69" s="830">
        <v>226</v>
      </c>
      <c r="AL69" s="830"/>
      <c r="AM69" s="830"/>
      <c r="AN69" s="830"/>
      <c r="AO69" s="830"/>
      <c r="AP69" s="830" t="s">
        <v>615</v>
      </c>
      <c r="AQ69" s="830"/>
      <c r="AR69" s="830"/>
      <c r="AS69" s="830"/>
      <c r="AT69" s="830"/>
      <c r="AU69" s="830" t="s">
        <v>615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603</v>
      </c>
      <c r="C70" s="874"/>
      <c r="D70" s="874"/>
      <c r="E70" s="874"/>
      <c r="F70" s="874"/>
      <c r="G70" s="874"/>
      <c r="H70" s="874"/>
      <c r="I70" s="874"/>
      <c r="J70" s="874"/>
      <c r="K70" s="874"/>
      <c r="L70" s="874"/>
      <c r="M70" s="874"/>
      <c r="N70" s="874"/>
      <c r="O70" s="874"/>
      <c r="P70" s="875"/>
      <c r="Q70" s="876">
        <v>292382</v>
      </c>
      <c r="R70" s="830"/>
      <c r="S70" s="830"/>
      <c r="T70" s="830"/>
      <c r="U70" s="830"/>
      <c r="V70" s="830">
        <v>292372</v>
      </c>
      <c r="W70" s="830"/>
      <c r="X70" s="830"/>
      <c r="Y70" s="830"/>
      <c r="Z70" s="830"/>
      <c r="AA70" s="830">
        <v>10</v>
      </c>
      <c r="AB70" s="830"/>
      <c r="AC70" s="830"/>
      <c r="AD70" s="830"/>
      <c r="AE70" s="830"/>
      <c r="AF70" s="830">
        <v>10</v>
      </c>
      <c r="AG70" s="830"/>
      <c r="AH70" s="830"/>
      <c r="AI70" s="830"/>
      <c r="AJ70" s="830"/>
      <c r="AK70" s="830">
        <v>8484</v>
      </c>
      <c r="AL70" s="830"/>
      <c r="AM70" s="830"/>
      <c r="AN70" s="830"/>
      <c r="AO70" s="830"/>
      <c r="AP70" s="830" t="s">
        <v>615</v>
      </c>
      <c r="AQ70" s="830"/>
      <c r="AR70" s="830"/>
      <c r="AS70" s="830"/>
      <c r="AT70" s="830"/>
      <c r="AU70" s="830" t="s">
        <v>615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604</v>
      </c>
      <c r="C71" s="874"/>
      <c r="D71" s="874"/>
      <c r="E71" s="874"/>
      <c r="F71" s="874"/>
      <c r="G71" s="874"/>
      <c r="H71" s="874"/>
      <c r="I71" s="874"/>
      <c r="J71" s="874"/>
      <c r="K71" s="874"/>
      <c r="L71" s="874"/>
      <c r="M71" s="874"/>
      <c r="N71" s="874"/>
      <c r="O71" s="874"/>
      <c r="P71" s="875"/>
      <c r="Q71" s="876">
        <v>6273</v>
      </c>
      <c r="R71" s="830"/>
      <c r="S71" s="830"/>
      <c r="T71" s="830"/>
      <c r="U71" s="830"/>
      <c r="V71" s="830">
        <v>6106</v>
      </c>
      <c r="W71" s="830"/>
      <c r="X71" s="830"/>
      <c r="Y71" s="830"/>
      <c r="Z71" s="830"/>
      <c r="AA71" s="830">
        <v>167</v>
      </c>
      <c r="AB71" s="830"/>
      <c r="AC71" s="830"/>
      <c r="AD71" s="830"/>
      <c r="AE71" s="830"/>
      <c r="AF71" s="830">
        <v>167</v>
      </c>
      <c r="AG71" s="830"/>
      <c r="AH71" s="830"/>
      <c r="AI71" s="830"/>
      <c r="AJ71" s="830"/>
      <c r="AK71" s="830">
        <v>19</v>
      </c>
      <c r="AL71" s="830"/>
      <c r="AM71" s="830"/>
      <c r="AN71" s="830"/>
      <c r="AO71" s="830"/>
      <c r="AP71" s="830" t="s">
        <v>615</v>
      </c>
      <c r="AQ71" s="830"/>
      <c r="AR71" s="830"/>
      <c r="AS71" s="830"/>
      <c r="AT71" s="830"/>
      <c r="AU71" s="830" t="s">
        <v>615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605</v>
      </c>
      <c r="C72" s="874"/>
      <c r="D72" s="874"/>
      <c r="E72" s="874"/>
      <c r="F72" s="874"/>
      <c r="G72" s="874"/>
      <c r="H72" s="874"/>
      <c r="I72" s="874"/>
      <c r="J72" s="874"/>
      <c r="K72" s="874"/>
      <c r="L72" s="874"/>
      <c r="M72" s="874"/>
      <c r="N72" s="874"/>
      <c r="O72" s="874"/>
      <c r="P72" s="875"/>
      <c r="Q72" s="876">
        <v>776</v>
      </c>
      <c r="R72" s="830"/>
      <c r="S72" s="830"/>
      <c r="T72" s="830"/>
      <c r="U72" s="830"/>
      <c r="V72" s="830">
        <v>379</v>
      </c>
      <c r="W72" s="830"/>
      <c r="X72" s="830"/>
      <c r="Y72" s="830"/>
      <c r="Z72" s="830"/>
      <c r="AA72" s="830">
        <v>397</v>
      </c>
      <c r="AB72" s="830"/>
      <c r="AC72" s="830"/>
      <c r="AD72" s="830"/>
      <c r="AE72" s="830"/>
      <c r="AF72" s="830">
        <v>397</v>
      </c>
      <c r="AG72" s="830"/>
      <c r="AH72" s="830"/>
      <c r="AI72" s="830"/>
      <c r="AJ72" s="830"/>
      <c r="AK72" s="830" t="s">
        <v>615</v>
      </c>
      <c r="AL72" s="830"/>
      <c r="AM72" s="830"/>
      <c r="AN72" s="830"/>
      <c r="AO72" s="830"/>
      <c r="AP72" s="830" t="s">
        <v>615</v>
      </c>
      <c r="AQ72" s="830"/>
      <c r="AR72" s="830"/>
      <c r="AS72" s="830"/>
      <c r="AT72" s="830"/>
      <c r="AU72" s="830" t="s">
        <v>615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606</v>
      </c>
      <c r="C73" s="874"/>
      <c r="D73" s="874"/>
      <c r="E73" s="874"/>
      <c r="F73" s="874"/>
      <c r="G73" s="874"/>
      <c r="H73" s="874"/>
      <c r="I73" s="874"/>
      <c r="J73" s="874"/>
      <c r="K73" s="874"/>
      <c r="L73" s="874"/>
      <c r="M73" s="874"/>
      <c r="N73" s="874"/>
      <c r="O73" s="874"/>
      <c r="P73" s="875"/>
      <c r="Q73" s="876">
        <v>241</v>
      </c>
      <c r="R73" s="830"/>
      <c r="S73" s="830"/>
      <c r="T73" s="830"/>
      <c r="U73" s="830"/>
      <c r="V73" s="830">
        <v>230</v>
      </c>
      <c r="W73" s="830"/>
      <c r="X73" s="830"/>
      <c r="Y73" s="830"/>
      <c r="Z73" s="830"/>
      <c r="AA73" s="830">
        <v>11</v>
      </c>
      <c r="AB73" s="830"/>
      <c r="AC73" s="830"/>
      <c r="AD73" s="830"/>
      <c r="AE73" s="830"/>
      <c r="AF73" s="830">
        <v>11</v>
      </c>
      <c r="AG73" s="830"/>
      <c r="AH73" s="830"/>
      <c r="AI73" s="830"/>
      <c r="AJ73" s="830"/>
      <c r="AK73" s="830">
        <v>237</v>
      </c>
      <c r="AL73" s="830"/>
      <c r="AM73" s="830"/>
      <c r="AN73" s="830"/>
      <c r="AO73" s="830"/>
      <c r="AP73" s="830" t="s">
        <v>615</v>
      </c>
      <c r="AQ73" s="830"/>
      <c r="AR73" s="830"/>
      <c r="AS73" s="830"/>
      <c r="AT73" s="830"/>
      <c r="AU73" s="830" t="s">
        <v>615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607</v>
      </c>
      <c r="C74" s="874"/>
      <c r="D74" s="874"/>
      <c r="E74" s="874"/>
      <c r="F74" s="874"/>
      <c r="G74" s="874"/>
      <c r="H74" s="874"/>
      <c r="I74" s="874"/>
      <c r="J74" s="874"/>
      <c r="K74" s="874"/>
      <c r="L74" s="874"/>
      <c r="M74" s="874"/>
      <c r="N74" s="874"/>
      <c r="O74" s="874"/>
      <c r="P74" s="875"/>
      <c r="Q74" s="876">
        <v>92</v>
      </c>
      <c r="R74" s="830"/>
      <c r="S74" s="830"/>
      <c r="T74" s="830"/>
      <c r="U74" s="830"/>
      <c r="V74" s="830">
        <v>75</v>
      </c>
      <c r="W74" s="830"/>
      <c r="X74" s="830"/>
      <c r="Y74" s="830"/>
      <c r="Z74" s="830"/>
      <c r="AA74" s="830">
        <v>17</v>
      </c>
      <c r="AB74" s="830"/>
      <c r="AC74" s="830"/>
      <c r="AD74" s="830"/>
      <c r="AE74" s="830"/>
      <c r="AF74" s="830">
        <v>17</v>
      </c>
      <c r="AG74" s="830"/>
      <c r="AH74" s="830"/>
      <c r="AI74" s="830"/>
      <c r="AJ74" s="830"/>
      <c r="AK74" s="830">
        <v>20</v>
      </c>
      <c r="AL74" s="830"/>
      <c r="AM74" s="830"/>
      <c r="AN74" s="830"/>
      <c r="AO74" s="830"/>
      <c r="AP74" s="830" t="s">
        <v>533</v>
      </c>
      <c r="AQ74" s="830"/>
      <c r="AR74" s="830"/>
      <c r="AS74" s="830"/>
      <c r="AT74" s="830"/>
      <c r="AU74" s="830" t="s">
        <v>533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608</v>
      </c>
      <c r="C75" s="874"/>
      <c r="D75" s="874"/>
      <c r="E75" s="874"/>
      <c r="F75" s="874"/>
      <c r="G75" s="874"/>
      <c r="H75" s="874"/>
      <c r="I75" s="874"/>
      <c r="J75" s="874"/>
      <c r="K75" s="874"/>
      <c r="L75" s="874"/>
      <c r="M75" s="874"/>
      <c r="N75" s="874"/>
      <c r="O75" s="874"/>
      <c r="P75" s="875"/>
      <c r="Q75" s="877">
        <v>1000</v>
      </c>
      <c r="R75" s="878"/>
      <c r="S75" s="878"/>
      <c r="T75" s="878"/>
      <c r="U75" s="834"/>
      <c r="V75" s="879">
        <v>920</v>
      </c>
      <c r="W75" s="878"/>
      <c r="X75" s="878"/>
      <c r="Y75" s="878"/>
      <c r="Z75" s="834"/>
      <c r="AA75" s="879">
        <v>80</v>
      </c>
      <c r="AB75" s="878"/>
      <c r="AC75" s="878"/>
      <c r="AD75" s="878"/>
      <c r="AE75" s="834"/>
      <c r="AF75" s="879">
        <v>80</v>
      </c>
      <c r="AG75" s="878"/>
      <c r="AH75" s="878"/>
      <c r="AI75" s="878"/>
      <c r="AJ75" s="834"/>
      <c r="AK75" s="879" t="s">
        <v>615</v>
      </c>
      <c r="AL75" s="878"/>
      <c r="AM75" s="878"/>
      <c r="AN75" s="878"/>
      <c r="AO75" s="834"/>
      <c r="AP75" s="879">
        <v>92</v>
      </c>
      <c r="AQ75" s="878"/>
      <c r="AR75" s="878"/>
      <c r="AS75" s="878"/>
      <c r="AT75" s="834"/>
      <c r="AU75" s="879">
        <v>64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609</v>
      </c>
      <c r="C76" s="874"/>
      <c r="D76" s="874"/>
      <c r="E76" s="874"/>
      <c r="F76" s="874"/>
      <c r="G76" s="874"/>
      <c r="H76" s="874"/>
      <c r="I76" s="874"/>
      <c r="J76" s="874"/>
      <c r="K76" s="874"/>
      <c r="L76" s="874"/>
      <c r="M76" s="874"/>
      <c r="N76" s="874"/>
      <c r="O76" s="874"/>
      <c r="P76" s="875"/>
      <c r="Q76" s="877">
        <v>59</v>
      </c>
      <c r="R76" s="878"/>
      <c r="S76" s="878"/>
      <c r="T76" s="878"/>
      <c r="U76" s="834"/>
      <c r="V76" s="879">
        <v>55</v>
      </c>
      <c r="W76" s="878"/>
      <c r="X76" s="878"/>
      <c r="Y76" s="878"/>
      <c r="Z76" s="834"/>
      <c r="AA76" s="879">
        <v>4</v>
      </c>
      <c r="AB76" s="878"/>
      <c r="AC76" s="878"/>
      <c r="AD76" s="878"/>
      <c r="AE76" s="834"/>
      <c r="AF76" s="879">
        <v>4</v>
      </c>
      <c r="AG76" s="878"/>
      <c r="AH76" s="878"/>
      <c r="AI76" s="878"/>
      <c r="AJ76" s="834"/>
      <c r="AK76" s="879" t="s">
        <v>615</v>
      </c>
      <c r="AL76" s="878"/>
      <c r="AM76" s="878"/>
      <c r="AN76" s="878"/>
      <c r="AO76" s="834"/>
      <c r="AP76" s="879" t="s">
        <v>533</v>
      </c>
      <c r="AQ76" s="878"/>
      <c r="AR76" s="878"/>
      <c r="AS76" s="878"/>
      <c r="AT76" s="834"/>
      <c r="AU76" s="879" t="s">
        <v>533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4063</v>
      </c>
      <c r="AG88" s="844"/>
      <c r="AH88" s="844"/>
      <c r="AI88" s="844"/>
      <c r="AJ88" s="844"/>
      <c r="AK88" s="841"/>
      <c r="AL88" s="841"/>
      <c r="AM88" s="841"/>
      <c r="AN88" s="841"/>
      <c r="AO88" s="841"/>
      <c r="AP88" s="844">
        <v>17229</v>
      </c>
      <c r="AQ88" s="844"/>
      <c r="AR88" s="844"/>
      <c r="AS88" s="844"/>
      <c r="AT88" s="844"/>
      <c r="AU88" s="844">
        <v>64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363</v>
      </c>
      <c r="CS102" s="852"/>
      <c r="CT102" s="852"/>
      <c r="CU102" s="852"/>
      <c r="CV102" s="891"/>
      <c r="CW102" s="890" t="s">
        <v>533</v>
      </c>
      <c r="CX102" s="852"/>
      <c r="CY102" s="852"/>
      <c r="CZ102" s="852"/>
      <c r="DA102" s="891"/>
      <c r="DB102" s="890" t="s">
        <v>533</v>
      </c>
      <c r="DC102" s="852"/>
      <c r="DD102" s="852"/>
      <c r="DE102" s="852"/>
      <c r="DF102" s="891"/>
      <c r="DG102" s="890" t="s">
        <v>533</v>
      </c>
      <c r="DH102" s="852"/>
      <c r="DI102" s="852"/>
      <c r="DJ102" s="852"/>
      <c r="DK102" s="891"/>
      <c r="DL102" s="890" t="s">
        <v>533</v>
      </c>
      <c r="DM102" s="852"/>
      <c r="DN102" s="852"/>
      <c r="DO102" s="852"/>
      <c r="DP102" s="891"/>
      <c r="DQ102" s="890" t="s">
        <v>533</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312</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312</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312</v>
      </c>
      <c r="DR109" s="893"/>
      <c r="DS109" s="893"/>
      <c r="DT109" s="893"/>
      <c r="DU109" s="894"/>
      <c r="DV109" s="892" t="s">
        <v>446</v>
      </c>
      <c r="DW109" s="893"/>
      <c r="DX109" s="893"/>
      <c r="DY109" s="893"/>
      <c r="DZ109" s="895"/>
    </row>
    <row r="110" spans="1:131" s="230" customFormat="1" ht="26.25" customHeight="1" x14ac:dyDescent="0.2">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1748250</v>
      </c>
      <c r="AB110" s="900"/>
      <c r="AC110" s="900"/>
      <c r="AD110" s="900"/>
      <c r="AE110" s="901"/>
      <c r="AF110" s="902">
        <v>1908882</v>
      </c>
      <c r="AG110" s="900"/>
      <c r="AH110" s="900"/>
      <c r="AI110" s="900"/>
      <c r="AJ110" s="901"/>
      <c r="AK110" s="902">
        <v>1992766</v>
      </c>
      <c r="AL110" s="900"/>
      <c r="AM110" s="900"/>
      <c r="AN110" s="900"/>
      <c r="AO110" s="901"/>
      <c r="AP110" s="903">
        <v>20.2</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21517861</v>
      </c>
      <c r="BR110" s="931"/>
      <c r="BS110" s="931"/>
      <c r="BT110" s="931"/>
      <c r="BU110" s="931"/>
      <c r="BV110" s="931">
        <v>19762317</v>
      </c>
      <c r="BW110" s="931"/>
      <c r="BX110" s="931"/>
      <c r="BY110" s="931"/>
      <c r="BZ110" s="931"/>
      <c r="CA110" s="931">
        <v>19436853</v>
      </c>
      <c r="CB110" s="931"/>
      <c r="CC110" s="931"/>
      <c r="CD110" s="931"/>
      <c r="CE110" s="931"/>
      <c r="CF110" s="944">
        <v>197.3</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452</v>
      </c>
      <c r="DH110" s="931"/>
      <c r="DI110" s="931"/>
      <c r="DJ110" s="931"/>
      <c r="DK110" s="931"/>
      <c r="DL110" s="931" t="s">
        <v>453</v>
      </c>
      <c r="DM110" s="931"/>
      <c r="DN110" s="931"/>
      <c r="DO110" s="931"/>
      <c r="DP110" s="931"/>
      <c r="DQ110" s="931" t="s">
        <v>249</v>
      </c>
      <c r="DR110" s="931"/>
      <c r="DS110" s="931"/>
      <c r="DT110" s="931"/>
      <c r="DU110" s="931"/>
      <c r="DV110" s="932" t="s">
        <v>454</v>
      </c>
      <c r="DW110" s="932"/>
      <c r="DX110" s="932"/>
      <c r="DY110" s="932"/>
      <c r="DZ110" s="933"/>
    </row>
    <row r="111" spans="1:131" s="230" customFormat="1" ht="26.25" customHeight="1" x14ac:dyDescent="0.2">
      <c r="A111" s="934" t="s">
        <v>455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453</v>
      </c>
      <c r="AB111" s="938"/>
      <c r="AC111" s="938"/>
      <c r="AD111" s="938"/>
      <c r="AE111" s="939"/>
      <c r="AF111" s="940" t="s">
        <v>454</v>
      </c>
      <c r="AG111" s="938"/>
      <c r="AH111" s="938"/>
      <c r="AI111" s="938"/>
      <c r="AJ111" s="939"/>
      <c r="AK111" s="940" t="s">
        <v>249</v>
      </c>
      <c r="AL111" s="938"/>
      <c r="AM111" s="938"/>
      <c r="AN111" s="938"/>
      <c r="AO111" s="939"/>
      <c r="AP111" s="941" t="s">
        <v>453</v>
      </c>
      <c r="AQ111" s="942"/>
      <c r="AR111" s="942"/>
      <c r="AS111" s="942"/>
      <c r="AT111" s="943"/>
      <c r="AU111" s="908"/>
      <c r="AV111" s="909"/>
      <c r="AW111" s="909"/>
      <c r="AX111" s="909"/>
      <c r="AY111" s="909"/>
      <c r="AZ111" s="922" t="s">
        <v>456</v>
      </c>
      <c r="BA111" s="923"/>
      <c r="BB111" s="923"/>
      <c r="BC111" s="923"/>
      <c r="BD111" s="923"/>
      <c r="BE111" s="923"/>
      <c r="BF111" s="923"/>
      <c r="BG111" s="923"/>
      <c r="BH111" s="923"/>
      <c r="BI111" s="923"/>
      <c r="BJ111" s="923"/>
      <c r="BK111" s="923"/>
      <c r="BL111" s="923"/>
      <c r="BM111" s="923"/>
      <c r="BN111" s="923"/>
      <c r="BO111" s="923"/>
      <c r="BP111" s="924"/>
      <c r="BQ111" s="925">
        <v>81522</v>
      </c>
      <c r="BR111" s="926"/>
      <c r="BS111" s="926"/>
      <c r="BT111" s="926"/>
      <c r="BU111" s="926"/>
      <c r="BV111" s="926">
        <v>64401</v>
      </c>
      <c r="BW111" s="926"/>
      <c r="BX111" s="926"/>
      <c r="BY111" s="926"/>
      <c r="BZ111" s="926"/>
      <c r="CA111" s="926">
        <v>50511</v>
      </c>
      <c r="CB111" s="926"/>
      <c r="CC111" s="926"/>
      <c r="CD111" s="926"/>
      <c r="CE111" s="926"/>
      <c r="CF111" s="920">
        <v>0.5</v>
      </c>
      <c r="CG111" s="921"/>
      <c r="CH111" s="921"/>
      <c r="CI111" s="921"/>
      <c r="CJ111" s="921"/>
      <c r="CK111" s="948"/>
      <c r="CL111" s="949"/>
      <c r="CM111" s="922" t="s">
        <v>457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243</v>
      </c>
      <c r="DH111" s="926"/>
      <c r="DI111" s="926"/>
      <c r="DJ111" s="926"/>
      <c r="DK111" s="926"/>
      <c r="DL111" s="926" t="s">
        <v>454</v>
      </c>
      <c r="DM111" s="926"/>
      <c r="DN111" s="926"/>
      <c r="DO111" s="926"/>
      <c r="DP111" s="926"/>
      <c r="DQ111" s="926" t="s">
        <v>454</v>
      </c>
      <c r="DR111" s="926"/>
      <c r="DS111" s="926"/>
      <c r="DT111" s="926"/>
      <c r="DU111" s="926"/>
      <c r="DV111" s="927" t="s">
        <v>458</v>
      </c>
      <c r="DW111" s="927"/>
      <c r="DX111" s="927"/>
      <c r="DY111" s="927"/>
      <c r="DZ111" s="928"/>
    </row>
    <row r="112" spans="1:131" s="230" customFormat="1" ht="26.25" customHeight="1" x14ac:dyDescent="0.2">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249</v>
      </c>
      <c r="AB112" s="959"/>
      <c r="AC112" s="959"/>
      <c r="AD112" s="959"/>
      <c r="AE112" s="960"/>
      <c r="AF112" s="961" t="s">
        <v>249</v>
      </c>
      <c r="AG112" s="959"/>
      <c r="AH112" s="959"/>
      <c r="AI112" s="959"/>
      <c r="AJ112" s="960"/>
      <c r="AK112" s="961" t="s">
        <v>452</v>
      </c>
      <c r="AL112" s="959"/>
      <c r="AM112" s="959"/>
      <c r="AN112" s="959"/>
      <c r="AO112" s="960"/>
      <c r="AP112" s="962" t="s">
        <v>454</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v>13238384</v>
      </c>
      <c r="BR112" s="926"/>
      <c r="BS112" s="926"/>
      <c r="BT112" s="926"/>
      <c r="BU112" s="926"/>
      <c r="BV112" s="926">
        <v>12134472</v>
      </c>
      <c r="BW112" s="926"/>
      <c r="BX112" s="926"/>
      <c r="BY112" s="926"/>
      <c r="BZ112" s="926"/>
      <c r="CA112" s="926">
        <v>11113136</v>
      </c>
      <c r="CB112" s="926"/>
      <c r="CC112" s="926"/>
      <c r="CD112" s="926"/>
      <c r="CE112" s="926"/>
      <c r="CF112" s="920">
        <v>112.8</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9000</v>
      </c>
      <c r="DH112" s="926"/>
      <c r="DI112" s="926"/>
      <c r="DJ112" s="926"/>
      <c r="DK112" s="926"/>
      <c r="DL112" s="926">
        <v>9000</v>
      </c>
      <c r="DM112" s="926"/>
      <c r="DN112" s="926"/>
      <c r="DO112" s="926"/>
      <c r="DP112" s="926"/>
      <c r="DQ112" s="926">
        <v>9000</v>
      </c>
      <c r="DR112" s="926"/>
      <c r="DS112" s="926"/>
      <c r="DT112" s="926"/>
      <c r="DU112" s="926"/>
      <c r="DV112" s="927">
        <v>0.1</v>
      </c>
      <c r="DW112" s="927"/>
      <c r="DX112" s="927"/>
      <c r="DY112" s="927"/>
      <c r="DZ112" s="928"/>
    </row>
    <row r="113" spans="1:130" s="230" customFormat="1" ht="26.25" customHeight="1" x14ac:dyDescent="0.2">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1635672</v>
      </c>
      <c r="AB113" s="938"/>
      <c r="AC113" s="938"/>
      <c r="AD113" s="938"/>
      <c r="AE113" s="939"/>
      <c r="AF113" s="940">
        <v>1611729</v>
      </c>
      <c r="AG113" s="938"/>
      <c r="AH113" s="938"/>
      <c r="AI113" s="938"/>
      <c r="AJ113" s="939"/>
      <c r="AK113" s="940">
        <v>1649887</v>
      </c>
      <c r="AL113" s="938"/>
      <c r="AM113" s="938"/>
      <c r="AN113" s="938"/>
      <c r="AO113" s="939"/>
      <c r="AP113" s="941">
        <v>16.8</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v>151608</v>
      </c>
      <c r="BR113" s="926"/>
      <c r="BS113" s="926"/>
      <c r="BT113" s="926"/>
      <c r="BU113" s="926"/>
      <c r="BV113" s="926">
        <v>107846</v>
      </c>
      <c r="BW113" s="926"/>
      <c r="BX113" s="926"/>
      <c r="BY113" s="926"/>
      <c r="BZ113" s="926"/>
      <c r="CA113" s="926">
        <v>64490</v>
      </c>
      <c r="CB113" s="926"/>
      <c r="CC113" s="926"/>
      <c r="CD113" s="926"/>
      <c r="CE113" s="926"/>
      <c r="CF113" s="920">
        <v>0.7</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454</v>
      </c>
      <c r="DH113" s="959"/>
      <c r="DI113" s="959"/>
      <c r="DJ113" s="959"/>
      <c r="DK113" s="960"/>
      <c r="DL113" s="961" t="s">
        <v>243</v>
      </c>
      <c r="DM113" s="959"/>
      <c r="DN113" s="959"/>
      <c r="DO113" s="959"/>
      <c r="DP113" s="960"/>
      <c r="DQ113" s="961" t="s">
        <v>249</v>
      </c>
      <c r="DR113" s="959"/>
      <c r="DS113" s="959"/>
      <c r="DT113" s="959"/>
      <c r="DU113" s="960"/>
      <c r="DV113" s="962" t="s">
        <v>243</v>
      </c>
      <c r="DW113" s="963"/>
      <c r="DX113" s="963"/>
      <c r="DY113" s="963"/>
      <c r="DZ113" s="964"/>
    </row>
    <row r="114" spans="1:130" s="230" customFormat="1" ht="26.25" customHeight="1" x14ac:dyDescent="0.2">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47405</v>
      </c>
      <c r="AB114" s="959"/>
      <c r="AC114" s="959"/>
      <c r="AD114" s="959"/>
      <c r="AE114" s="960"/>
      <c r="AF114" s="961">
        <v>56046</v>
      </c>
      <c r="AG114" s="959"/>
      <c r="AH114" s="959"/>
      <c r="AI114" s="959"/>
      <c r="AJ114" s="960"/>
      <c r="AK114" s="961">
        <v>45232</v>
      </c>
      <c r="AL114" s="959"/>
      <c r="AM114" s="959"/>
      <c r="AN114" s="959"/>
      <c r="AO114" s="960"/>
      <c r="AP114" s="962">
        <v>0.5</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1229537</v>
      </c>
      <c r="BR114" s="926"/>
      <c r="BS114" s="926"/>
      <c r="BT114" s="926"/>
      <c r="BU114" s="926"/>
      <c r="BV114" s="926">
        <v>1240213</v>
      </c>
      <c r="BW114" s="926"/>
      <c r="BX114" s="926"/>
      <c r="BY114" s="926"/>
      <c r="BZ114" s="926"/>
      <c r="CA114" s="926">
        <v>1405123</v>
      </c>
      <c r="CB114" s="926"/>
      <c r="CC114" s="926"/>
      <c r="CD114" s="926"/>
      <c r="CE114" s="926"/>
      <c r="CF114" s="920">
        <v>14.3</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243</v>
      </c>
      <c r="DH114" s="959"/>
      <c r="DI114" s="959"/>
      <c r="DJ114" s="959"/>
      <c r="DK114" s="960"/>
      <c r="DL114" s="961" t="s">
        <v>454</v>
      </c>
      <c r="DM114" s="959"/>
      <c r="DN114" s="959"/>
      <c r="DO114" s="959"/>
      <c r="DP114" s="960"/>
      <c r="DQ114" s="961" t="s">
        <v>454</v>
      </c>
      <c r="DR114" s="959"/>
      <c r="DS114" s="959"/>
      <c r="DT114" s="959"/>
      <c r="DU114" s="960"/>
      <c r="DV114" s="962" t="s">
        <v>454</v>
      </c>
      <c r="DW114" s="963"/>
      <c r="DX114" s="963"/>
      <c r="DY114" s="963"/>
      <c r="DZ114" s="964"/>
    </row>
    <row r="115" spans="1:130" s="230" customFormat="1" ht="26.25" customHeight="1" x14ac:dyDescent="0.2">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9846</v>
      </c>
      <c r="AB115" s="938"/>
      <c r="AC115" s="938"/>
      <c r="AD115" s="938"/>
      <c r="AE115" s="939"/>
      <c r="AF115" s="940">
        <v>8992</v>
      </c>
      <c r="AG115" s="938"/>
      <c r="AH115" s="938"/>
      <c r="AI115" s="938"/>
      <c r="AJ115" s="939"/>
      <c r="AK115" s="940">
        <v>7853</v>
      </c>
      <c r="AL115" s="938"/>
      <c r="AM115" s="938"/>
      <c r="AN115" s="938"/>
      <c r="AO115" s="939"/>
      <c r="AP115" s="941">
        <v>0.1</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v>463</v>
      </c>
      <c r="BR115" s="926"/>
      <c r="BS115" s="926"/>
      <c r="BT115" s="926"/>
      <c r="BU115" s="926"/>
      <c r="BV115" s="926">
        <v>357</v>
      </c>
      <c r="BW115" s="926"/>
      <c r="BX115" s="926"/>
      <c r="BY115" s="926"/>
      <c r="BZ115" s="926"/>
      <c r="CA115" s="926">
        <v>156</v>
      </c>
      <c r="CB115" s="926"/>
      <c r="CC115" s="926"/>
      <c r="CD115" s="926"/>
      <c r="CE115" s="926"/>
      <c r="CF115" s="920">
        <v>0</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243</v>
      </c>
      <c r="DH115" s="959"/>
      <c r="DI115" s="959"/>
      <c r="DJ115" s="959"/>
      <c r="DK115" s="960"/>
      <c r="DL115" s="961" t="s">
        <v>453</v>
      </c>
      <c r="DM115" s="959"/>
      <c r="DN115" s="959"/>
      <c r="DO115" s="959"/>
      <c r="DP115" s="960"/>
      <c r="DQ115" s="961" t="s">
        <v>454</v>
      </c>
      <c r="DR115" s="959"/>
      <c r="DS115" s="959"/>
      <c r="DT115" s="959"/>
      <c r="DU115" s="960"/>
      <c r="DV115" s="962" t="s">
        <v>249</v>
      </c>
      <c r="DW115" s="963"/>
      <c r="DX115" s="963"/>
      <c r="DY115" s="963"/>
      <c r="DZ115" s="964"/>
    </row>
    <row r="116" spans="1:130" s="230" customFormat="1" ht="26.25" customHeight="1" x14ac:dyDescent="0.2">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29</v>
      </c>
      <c r="AB116" s="959"/>
      <c r="AC116" s="959"/>
      <c r="AD116" s="959"/>
      <c r="AE116" s="960"/>
      <c r="AF116" s="961" t="s">
        <v>249</v>
      </c>
      <c r="AG116" s="959"/>
      <c r="AH116" s="959"/>
      <c r="AI116" s="959"/>
      <c r="AJ116" s="960"/>
      <c r="AK116" s="961" t="s">
        <v>473</v>
      </c>
      <c r="AL116" s="959"/>
      <c r="AM116" s="959"/>
      <c r="AN116" s="959"/>
      <c r="AO116" s="960"/>
      <c r="AP116" s="962" t="s">
        <v>454</v>
      </c>
      <c r="AQ116" s="963"/>
      <c r="AR116" s="963"/>
      <c r="AS116" s="963"/>
      <c r="AT116" s="964"/>
      <c r="AU116" s="908"/>
      <c r="AV116" s="909"/>
      <c r="AW116" s="909"/>
      <c r="AX116" s="909"/>
      <c r="AY116" s="909"/>
      <c r="AZ116" s="967" t="s">
        <v>474</v>
      </c>
      <c r="BA116" s="968"/>
      <c r="BB116" s="968"/>
      <c r="BC116" s="968"/>
      <c r="BD116" s="968"/>
      <c r="BE116" s="968"/>
      <c r="BF116" s="968"/>
      <c r="BG116" s="968"/>
      <c r="BH116" s="968"/>
      <c r="BI116" s="968"/>
      <c r="BJ116" s="968"/>
      <c r="BK116" s="968"/>
      <c r="BL116" s="968"/>
      <c r="BM116" s="968"/>
      <c r="BN116" s="968"/>
      <c r="BO116" s="968"/>
      <c r="BP116" s="969"/>
      <c r="BQ116" s="925" t="s">
        <v>454</v>
      </c>
      <c r="BR116" s="926"/>
      <c r="BS116" s="926"/>
      <c r="BT116" s="926"/>
      <c r="BU116" s="926"/>
      <c r="BV116" s="926" t="s">
        <v>454</v>
      </c>
      <c r="BW116" s="926"/>
      <c r="BX116" s="926"/>
      <c r="BY116" s="926"/>
      <c r="BZ116" s="926"/>
      <c r="CA116" s="926" t="s">
        <v>243</v>
      </c>
      <c r="CB116" s="926"/>
      <c r="CC116" s="926"/>
      <c r="CD116" s="926"/>
      <c r="CE116" s="926"/>
      <c r="CF116" s="920" t="s">
        <v>452</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454</v>
      </c>
      <c r="DH116" s="959"/>
      <c r="DI116" s="959"/>
      <c r="DJ116" s="959"/>
      <c r="DK116" s="960"/>
      <c r="DL116" s="961" t="s">
        <v>454</v>
      </c>
      <c r="DM116" s="959"/>
      <c r="DN116" s="959"/>
      <c r="DO116" s="959"/>
      <c r="DP116" s="960"/>
      <c r="DQ116" s="961" t="s">
        <v>243</v>
      </c>
      <c r="DR116" s="959"/>
      <c r="DS116" s="959"/>
      <c r="DT116" s="959"/>
      <c r="DU116" s="960"/>
      <c r="DV116" s="962" t="s">
        <v>249</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3441202</v>
      </c>
      <c r="AB117" s="979"/>
      <c r="AC117" s="979"/>
      <c r="AD117" s="979"/>
      <c r="AE117" s="980"/>
      <c r="AF117" s="981">
        <v>3585649</v>
      </c>
      <c r="AG117" s="979"/>
      <c r="AH117" s="979"/>
      <c r="AI117" s="979"/>
      <c r="AJ117" s="980"/>
      <c r="AK117" s="981">
        <v>3695738</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452</v>
      </c>
      <c r="BR117" s="926"/>
      <c r="BS117" s="926"/>
      <c r="BT117" s="926"/>
      <c r="BU117" s="926"/>
      <c r="BV117" s="926" t="s">
        <v>454</v>
      </c>
      <c r="BW117" s="926"/>
      <c r="BX117" s="926"/>
      <c r="BY117" s="926"/>
      <c r="BZ117" s="926"/>
      <c r="CA117" s="926" t="s">
        <v>243</v>
      </c>
      <c r="CB117" s="926"/>
      <c r="CC117" s="926"/>
      <c r="CD117" s="926"/>
      <c r="CE117" s="926"/>
      <c r="CF117" s="920" t="s">
        <v>452</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454</v>
      </c>
      <c r="DH117" s="959"/>
      <c r="DI117" s="959"/>
      <c r="DJ117" s="959"/>
      <c r="DK117" s="960"/>
      <c r="DL117" s="961" t="s">
        <v>243</v>
      </c>
      <c r="DM117" s="959"/>
      <c r="DN117" s="959"/>
      <c r="DO117" s="959"/>
      <c r="DP117" s="960"/>
      <c r="DQ117" s="961" t="s">
        <v>454</v>
      </c>
      <c r="DR117" s="959"/>
      <c r="DS117" s="959"/>
      <c r="DT117" s="959"/>
      <c r="DU117" s="960"/>
      <c r="DV117" s="962" t="s">
        <v>243</v>
      </c>
      <c r="DW117" s="963"/>
      <c r="DX117" s="963"/>
      <c r="DY117" s="963"/>
      <c r="DZ117" s="964"/>
    </row>
    <row r="118" spans="1:130" s="230" customFormat="1" ht="26.25" customHeight="1" x14ac:dyDescent="0.2">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312</v>
      </c>
      <c r="AL118" s="893"/>
      <c r="AM118" s="893"/>
      <c r="AN118" s="893"/>
      <c r="AO118" s="894"/>
      <c r="AP118" s="970" t="s">
        <v>446</v>
      </c>
      <c r="AQ118" s="971"/>
      <c r="AR118" s="971"/>
      <c r="AS118" s="971"/>
      <c r="AT118" s="972"/>
      <c r="AU118" s="908"/>
      <c r="AV118" s="909"/>
      <c r="AW118" s="909"/>
      <c r="AX118" s="909"/>
      <c r="AY118" s="909"/>
      <c r="AZ118" s="973" t="s">
        <v>479</v>
      </c>
      <c r="BA118" s="965"/>
      <c r="BB118" s="965"/>
      <c r="BC118" s="965"/>
      <c r="BD118" s="965"/>
      <c r="BE118" s="965"/>
      <c r="BF118" s="965"/>
      <c r="BG118" s="965"/>
      <c r="BH118" s="965"/>
      <c r="BI118" s="965"/>
      <c r="BJ118" s="965"/>
      <c r="BK118" s="965"/>
      <c r="BL118" s="965"/>
      <c r="BM118" s="965"/>
      <c r="BN118" s="965"/>
      <c r="BO118" s="965"/>
      <c r="BP118" s="966"/>
      <c r="BQ118" s="999" t="s">
        <v>452</v>
      </c>
      <c r="BR118" s="1000"/>
      <c r="BS118" s="1000"/>
      <c r="BT118" s="1000"/>
      <c r="BU118" s="1000"/>
      <c r="BV118" s="1000" t="s">
        <v>243</v>
      </c>
      <c r="BW118" s="1000"/>
      <c r="BX118" s="1000"/>
      <c r="BY118" s="1000"/>
      <c r="BZ118" s="1000"/>
      <c r="CA118" s="1000" t="s">
        <v>454</v>
      </c>
      <c r="CB118" s="1000"/>
      <c r="CC118" s="1000"/>
      <c r="CD118" s="1000"/>
      <c r="CE118" s="1000"/>
      <c r="CF118" s="920" t="s">
        <v>454</v>
      </c>
      <c r="CG118" s="921"/>
      <c r="CH118" s="921"/>
      <c r="CI118" s="921"/>
      <c r="CJ118" s="921"/>
      <c r="CK118" s="948"/>
      <c r="CL118" s="949"/>
      <c r="CM118" s="922" t="s">
        <v>480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243</v>
      </c>
      <c r="DH118" s="959"/>
      <c r="DI118" s="959"/>
      <c r="DJ118" s="959"/>
      <c r="DK118" s="960"/>
      <c r="DL118" s="961" t="s">
        <v>452</v>
      </c>
      <c r="DM118" s="959"/>
      <c r="DN118" s="959"/>
      <c r="DO118" s="959"/>
      <c r="DP118" s="960"/>
      <c r="DQ118" s="961" t="s">
        <v>452</v>
      </c>
      <c r="DR118" s="959"/>
      <c r="DS118" s="959"/>
      <c r="DT118" s="959"/>
      <c r="DU118" s="960"/>
      <c r="DV118" s="962" t="s">
        <v>452</v>
      </c>
      <c r="DW118" s="963"/>
      <c r="DX118" s="963"/>
      <c r="DY118" s="963"/>
      <c r="DZ118" s="964"/>
    </row>
    <row r="119" spans="1:130" s="230" customFormat="1" ht="26.25" customHeight="1" x14ac:dyDescent="0.2">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454</v>
      </c>
      <c r="AB119" s="900"/>
      <c r="AC119" s="900"/>
      <c r="AD119" s="900"/>
      <c r="AE119" s="901"/>
      <c r="AF119" s="902" t="s">
        <v>249</v>
      </c>
      <c r="AG119" s="900"/>
      <c r="AH119" s="900"/>
      <c r="AI119" s="900"/>
      <c r="AJ119" s="901"/>
      <c r="AK119" s="902" t="s">
        <v>243</v>
      </c>
      <c r="AL119" s="900"/>
      <c r="AM119" s="900"/>
      <c r="AN119" s="900"/>
      <c r="AO119" s="901"/>
      <c r="AP119" s="903" t="s">
        <v>452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481</v>
      </c>
      <c r="BP119" s="1005"/>
      <c r="BQ119" s="999">
        <v>36219375</v>
      </c>
      <c r="BR119" s="1000"/>
      <c r="BS119" s="1000"/>
      <c r="BT119" s="1000"/>
      <c r="BU119" s="1000"/>
      <c r="BV119" s="1000">
        <v>33309606</v>
      </c>
      <c r="BW119" s="1000"/>
      <c r="BX119" s="1000"/>
      <c r="BY119" s="1000"/>
      <c r="BZ119" s="1000"/>
      <c r="CA119" s="1000">
        <v>32070269</v>
      </c>
      <c r="CB119" s="1000"/>
      <c r="CC119" s="1000"/>
      <c r="CD119" s="1000"/>
      <c r="CE119" s="1000"/>
      <c r="CF119" s="1001"/>
      <c r="CG119" s="1002"/>
      <c r="CH119" s="1002"/>
      <c r="CI119" s="1002"/>
      <c r="CJ119" s="1003"/>
      <c r="CK119" s="950"/>
      <c r="CL119" s="951"/>
      <c r="CM119" s="973" t="s">
        <v>482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72522</v>
      </c>
      <c r="DH119" s="986"/>
      <c r="DI119" s="986"/>
      <c r="DJ119" s="986"/>
      <c r="DK119" s="987"/>
      <c r="DL119" s="985">
        <v>55401</v>
      </c>
      <c r="DM119" s="986"/>
      <c r="DN119" s="986"/>
      <c r="DO119" s="986"/>
      <c r="DP119" s="987"/>
      <c r="DQ119" s="985">
        <v>41511</v>
      </c>
      <c r="DR119" s="986"/>
      <c r="DS119" s="986"/>
      <c r="DT119" s="986"/>
      <c r="DU119" s="987"/>
      <c r="DV119" s="988">
        <v>0.4</v>
      </c>
      <c r="DW119" s="989"/>
      <c r="DX119" s="989"/>
      <c r="DY119" s="989"/>
      <c r="DZ119" s="990"/>
    </row>
    <row r="120" spans="1:130" s="230" customFormat="1" ht="26.25" customHeight="1" x14ac:dyDescent="0.2">
      <c r="A120" s="1057"/>
      <c r="B120" s="949"/>
      <c r="C120" s="922" t="s">
        <v>457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483</v>
      </c>
      <c r="AB120" s="959"/>
      <c r="AC120" s="959"/>
      <c r="AD120" s="959"/>
      <c r="AE120" s="960"/>
      <c r="AF120" s="961" t="s">
        <v>454</v>
      </c>
      <c r="AG120" s="959"/>
      <c r="AH120" s="959"/>
      <c r="AI120" s="959"/>
      <c r="AJ120" s="960"/>
      <c r="AK120" s="961" t="s">
        <v>454</v>
      </c>
      <c r="AL120" s="959"/>
      <c r="AM120" s="959"/>
      <c r="AN120" s="959"/>
      <c r="AO120" s="960"/>
      <c r="AP120" s="962" t="s">
        <v>454</v>
      </c>
      <c r="AQ120" s="963"/>
      <c r="AR120" s="963"/>
      <c r="AS120" s="963"/>
      <c r="AT120" s="964"/>
      <c r="AU120" s="991" t="s">
        <v>484</v>
      </c>
      <c r="AV120" s="992"/>
      <c r="AW120" s="992"/>
      <c r="AX120" s="992"/>
      <c r="AY120" s="993"/>
      <c r="AZ120" s="929" t="s">
        <v>485</v>
      </c>
      <c r="BA120" s="897"/>
      <c r="BB120" s="897"/>
      <c r="BC120" s="897"/>
      <c r="BD120" s="897"/>
      <c r="BE120" s="897"/>
      <c r="BF120" s="897"/>
      <c r="BG120" s="897"/>
      <c r="BH120" s="897"/>
      <c r="BI120" s="897"/>
      <c r="BJ120" s="897"/>
      <c r="BK120" s="897"/>
      <c r="BL120" s="897"/>
      <c r="BM120" s="897"/>
      <c r="BN120" s="897"/>
      <c r="BO120" s="897"/>
      <c r="BP120" s="898"/>
      <c r="BQ120" s="930">
        <v>10939939</v>
      </c>
      <c r="BR120" s="931"/>
      <c r="BS120" s="931"/>
      <c r="BT120" s="931"/>
      <c r="BU120" s="931"/>
      <c r="BV120" s="931">
        <v>11029606</v>
      </c>
      <c r="BW120" s="931"/>
      <c r="BX120" s="931"/>
      <c r="BY120" s="931"/>
      <c r="BZ120" s="931"/>
      <c r="CA120" s="931">
        <v>11900259</v>
      </c>
      <c r="CB120" s="931"/>
      <c r="CC120" s="931"/>
      <c r="CD120" s="931"/>
      <c r="CE120" s="931"/>
      <c r="CF120" s="944">
        <v>120.8</v>
      </c>
      <c r="CG120" s="945"/>
      <c r="CH120" s="945"/>
      <c r="CI120" s="945"/>
      <c r="CJ120" s="945"/>
      <c r="CK120" s="1006" t="s">
        <v>486</v>
      </c>
      <c r="CL120" s="1007"/>
      <c r="CM120" s="1007"/>
      <c r="CN120" s="1007"/>
      <c r="CO120" s="1008"/>
      <c r="CP120" s="1014" t="s">
        <v>487</v>
      </c>
      <c r="CQ120" s="1015"/>
      <c r="CR120" s="1015"/>
      <c r="CS120" s="1015"/>
      <c r="CT120" s="1015"/>
      <c r="CU120" s="1015"/>
      <c r="CV120" s="1015"/>
      <c r="CW120" s="1015"/>
      <c r="CX120" s="1015"/>
      <c r="CY120" s="1015"/>
      <c r="CZ120" s="1015"/>
      <c r="DA120" s="1015"/>
      <c r="DB120" s="1015"/>
      <c r="DC120" s="1015"/>
      <c r="DD120" s="1015"/>
      <c r="DE120" s="1015"/>
      <c r="DF120" s="1016"/>
      <c r="DG120" s="930">
        <v>11631545</v>
      </c>
      <c r="DH120" s="931"/>
      <c r="DI120" s="931"/>
      <c r="DJ120" s="931"/>
      <c r="DK120" s="931"/>
      <c r="DL120" s="931">
        <v>10660788</v>
      </c>
      <c r="DM120" s="931"/>
      <c r="DN120" s="931"/>
      <c r="DO120" s="931"/>
      <c r="DP120" s="931"/>
      <c r="DQ120" s="931">
        <v>9661840</v>
      </c>
      <c r="DR120" s="931"/>
      <c r="DS120" s="931"/>
      <c r="DT120" s="931"/>
      <c r="DU120" s="931"/>
      <c r="DV120" s="932">
        <v>98.1</v>
      </c>
      <c r="DW120" s="932"/>
      <c r="DX120" s="932"/>
      <c r="DY120" s="932"/>
      <c r="DZ120" s="933"/>
    </row>
    <row r="121" spans="1:130" s="230" customFormat="1" ht="26.25" customHeight="1" x14ac:dyDescent="0.2">
      <c r="A121" s="1057"/>
      <c r="B121" s="949"/>
      <c r="C121" s="974" t="s">
        <v>488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454</v>
      </c>
      <c r="AB121" s="959"/>
      <c r="AC121" s="959"/>
      <c r="AD121" s="959"/>
      <c r="AE121" s="960"/>
      <c r="AF121" s="961" t="s">
        <v>453</v>
      </c>
      <c r="AG121" s="959"/>
      <c r="AH121" s="959"/>
      <c r="AI121" s="959"/>
      <c r="AJ121" s="960"/>
      <c r="AK121" s="961" t="s">
        <v>483</v>
      </c>
      <c r="AL121" s="959"/>
      <c r="AM121" s="959"/>
      <c r="AN121" s="959"/>
      <c r="AO121" s="960"/>
      <c r="AP121" s="962" t="s">
        <v>452</v>
      </c>
      <c r="AQ121" s="963"/>
      <c r="AR121" s="963"/>
      <c r="AS121" s="963"/>
      <c r="AT121" s="964"/>
      <c r="AU121" s="994"/>
      <c r="AV121" s="995"/>
      <c r="AW121" s="995"/>
      <c r="AX121" s="995"/>
      <c r="AY121" s="996"/>
      <c r="AZ121" s="922" t="s">
        <v>489</v>
      </c>
      <c r="BA121" s="923"/>
      <c r="BB121" s="923"/>
      <c r="BC121" s="923"/>
      <c r="BD121" s="923"/>
      <c r="BE121" s="923"/>
      <c r="BF121" s="923"/>
      <c r="BG121" s="923"/>
      <c r="BH121" s="923"/>
      <c r="BI121" s="923"/>
      <c r="BJ121" s="923"/>
      <c r="BK121" s="923"/>
      <c r="BL121" s="923"/>
      <c r="BM121" s="923"/>
      <c r="BN121" s="923"/>
      <c r="BO121" s="923"/>
      <c r="BP121" s="924"/>
      <c r="BQ121" s="925">
        <v>863472</v>
      </c>
      <c r="BR121" s="926"/>
      <c r="BS121" s="926"/>
      <c r="BT121" s="926"/>
      <c r="BU121" s="926"/>
      <c r="BV121" s="926">
        <v>780565</v>
      </c>
      <c r="BW121" s="926"/>
      <c r="BX121" s="926"/>
      <c r="BY121" s="926"/>
      <c r="BZ121" s="926"/>
      <c r="CA121" s="926">
        <v>27462</v>
      </c>
      <c r="CB121" s="926"/>
      <c r="CC121" s="926"/>
      <c r="CD121" s="926"/>
      <c r="CE121" s="926"/>
      <c r="CF121" s="920">
        <v>0.3</v>
      </c>
      <c r="CG121" s="921"/>
      <c r="CH121" s="921"/>
      <c r="CI121" s="921"/>
      <c r="CJ121" s="921"/>
      <c r="CK121" s="1009"/>
      <c r="CL121" s="1010"/>
      <c r="CM121" s="1010"/>
      <c r="CN121" s="1010"/>
      <c r="CO121" s="1011"/>
      <c r="CP121" s="1019" t="s">
        <v>490</v>
      </c>
      <c r="CQ121" s="1020"/>
      <c r="CR121" s="1020"/>
      <c r="CS121" s="1020"/>
      <c r="CT121" s="1020"/>
      <c r="CU121" s="1020"/>
      <c r="CV121" s="1020"/>
      <c r="CW121" s="1020"/>
      <c r="CX121" s="1020"/>
      <c r="CY121" s="1020"/>
      <c r="CZ121" s="1020"/>
      <c r="DA121" s="1020"/>
      <c r="DB121" s="1020"/>
      <c r="DC121" s="1020"/>
      <c r="DD121" s="1020"/>
      <c r="DE121" s="1020"/>
      <c r="DF121" s="1021"/>
      <c r="DG121" s="925">
        <v>1424212</v>
      </c>
      <c r="DH121" s="926"/>
      <c r="DI121" s="926"/>
      <c r="DJ121" s="926"/>
      <c r="DK121" s="926"/>
      <c r="DL121" s="926">
        <v>1307199</v>
      </c>
      <c r="DM121" s="926"/>
      <c r="DN121" s="926"/>
      <c r="DO121" s="926"/>
      <c r="DP121" s="926"/>
      <c r="DQ121" s="926">
        <v>1279547</v>
      </c>
      <c r="DR121" s="926"/>
      <c r="DS121" s="926"/>
      <c r="DT121" s="926"/>
      <c r="DU121" s="926"/>
      <c r="DV121" s="927">
        <v>13</v>
      </c>
      <c r="DW121" s="927"/>
      <c r="DX121" s="927"/>
      <c r="DY121" s="927"/>
      <c r="DZ121" s="928"/>
    </row>
    <row r="122" spans="1:130" s="230" customFormat="1" ht="26.25" customHeight="1" x14ac:dyDescent="0.2">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453</v>
      </c>
      <c r="AB122" s="959"/>
      <c r="AC122" s="959"/>
      <c r="AD122" s="959"/>
      <c r="AE122" s="960"/>
      <c r="AF122" s="961" t="s">
        <v>453</v>
      </c>
      <c r="AG122" s="959"/>
      <c r="AH122" s="959"/>
      <c r="AI122" s="959"/>
      <c r="AJ122" s="960"/>
      <c r="AK122" s="961" t="s">
        <v>452</v>
      </c>
      <c r="AL122" s="959"/>
      <c r="AM122" s="959"/>
      <c r="AN122" s="959"/>
      <c r="AO122" s="960"/>
      <c r="AP122" s="962" t="s">
        <v>483</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25233017</v>
      </c>
      <c r="BR122" s="1000"/>
      <c r="BS122" s="1000"/>
      <c r="BT122" s="1000"/>
      <c r="BU122" s="1000"/>
      <c r="BV122" s="1000">
        <v>24486133</v>
      </c>
      <c r="BW122" s="1000"/>
      <c r="BX122" s="1000"/>
      <c r="BY122" s="1000"/>
      <c r="BZ122" s="1000"/>
      <c r="CA122" s="1000">
        <v>23220519</v>
      </c>
      <c r="CB122" s="1000"/>
      <c r="CC122" s="1000"/>
      <c r="CD122" s="1000"/>
      <c r="CE122" s="1000"/>
      <c r="CF122" s="1017">
        <v>235.7</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v>116258</v>
      </c>
      <c r="DH122" s="926"/>
      <c r="DI122" s="926"/>
      <c r="DJ122" s="926"/>
      <c r="DK122" s="926"/>
      <c r="DL122" s="926">
        <v>107372</v>
      </c>
      <c r="DM122" s="926"/>
      <c r="DN122" s="926"/>
      <c r="DO122" s="926"/>
      <c r="DP122" s="926"/>
      <c r="DQ122" s="926">
        <v>98315</v>
      </c>
      <c r="DR122" s="926"/>
      <c r="DS122" s="926"/>
      <c r="DT122" s="926"/>
      <c r="DU122" s="926"/>
      <c r="DV122" s="927">
        <v>1</v>
      </c>
      <c r="DW122" s="927"/>
      <c r="DX122" s="927"/>
      <c r="DY122" s="927"/>
      <c r="DZ122" s="928"/>
    </row>
    <row r="123" spans="1:130" s="230" customFormat="1" ht="26.25" customHeight="1" x14ac:dyDescent="0.2">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452</v>
      </c>
      <c r="AB123" s="959"/>
      <c r="AC123" s="959"/>
      <c r="AD123" s="959"/>
      <c r="AE123" s="960"/>
      <c r="AF123" s="961" t="s">
        <v>452</v>
      </c>
      <c r="AG123" s="959"/>
      <c r="AH123" s="959"/>
      <c r="AI123" s="959"/>
      <c r="AJ123" s="960"/>
      <c r="AK123" s="961" t="s">
        <v>243</v>
      </c>
      <c r="AL123" s="959"/>
      <c r="AM123" s="959"/>
      <c r="AN123" s="959"/>
      <c r="AO123" s="960"/>
      <c r="AP123" s="962" t="s">
        <v>454</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493</v>
      </c>
      <c r="BP123" s="1005"/>
      <c r="BQ123" s="1063">
        <v>37036428</v>
      </c>
      <c r="BR123" s="1064"/>
      <c r="BS123" s="1064"/>
      <c r="BT123" s="1064"/>
      <c r="BU123" s="1064"/>
      <c r="BV123" s="1064">
        <v>36296304</v>
      </c>
      <c r="BW123" s="1064"/>
      <c r="BX123" s="1064"/>
      <c r="BY123" s="1064"/>
      <c r="BZ123" s="1064"/>
      <c r="CA123" s="1064">
        <v>35148240</v>
      </c>
      <c r="CB123" s="1064"/>
      <c r="CC123" s="1064"/>
      <c r="CD123" s="1064"/>
      <c r="CE123" s="1064"/>
      <c r="CF123" s="1001"/>
      <c r="CG123" s="1002"/>
      <c r="CH123" s="1002"/>
      <c r="CI123" s="1002"/>
      <c r="CJ123" s="1003"/>
      <c r="CK123" s="1009"/>
      <c r="CL123" s="1010"/>
      <c r="CM123" s="1010"/>
      <c r="CN123" s="1010"/>
      <c r="CO123" s="1011"/>
      <c r="CP123" s="1019" t="s">
        <v>494</v>
      </c>
      <c r="CQ123" s="1020"/>
      <c r="CR123" s="1020"/>
      <c r="CS123" s="1020"/>
      <c r="CT123" s="1020"/>
      <c r="CU123" s="1020"/>
      <c r="CV123" s="1020"/>
      <c r="CW123" s="1020"/>
      <c r="CX123" s="1020"/>
      <c r="CY123" s="1020"/>
      <c r="CZ123" s="1020"/>
      <c r="DA123" s="1020"/>
      <c r="DB123" s="1020"/>
      <c r="DC123" s="1020"/>
      <c r="DD123" s="1020"/>
      <c r="DE123" s="1020"/>
      <c r="DF123" s="1021"/>
      <c r="DG123" s="958">
        <v>62742</v>
      </c>
      <c r="DH123" s="959"/>
      <c r="DI123" s="959"/>
      <c r="DJ123" s="959"/>
      <c r="DK123" s="960"/>
      <c r="DL123" s="961">
        <v>56119</v>
      </c>
      <c r="DM123" s="959"/>
      <c r="DN123" s="959"/>
      <c r="DO123" s="959"/>
      <c r="DP123" s="960"/>
      <c r="DQ123" s="961">
        <v>71166</v>
      </c>
      <c r="DR123" s="959"/>
      <c r="DS123" s="959"/>
      <c r="DT123" s="959"/>
      <c r="DU123" s="960"/>
      <c r="DV123" s="962">
        <v>0.7</v>
      </c>
      <c r="DW123" s="963"/>
      <c r="DX123" s="963"/>
      <c r="DY123" s="963"/>
      <c r="DZ123" s="964"/>
    </row>
    <row r="124" spans="1:130" s="230" customFormat="1" ht="26.25" customHeight="1" thickBot="1" x14ac:dyDescent="0.25">
      <c r="A124" s="1057"/>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483</v>
      </c>
      <c r="AB124" s="959"/>
      <c r="AC124" s="959"/>
      <c r="AD124" s="959"/>
      <c r="AE124" s="960"/>
      <c r="AF124" s="961" t="s">
        <v>249</v>
      </c>
      <c r="AG124" s="959"/>
      <c r="AH124" s="959"/>
      <c r="AI124" s="959"/>
      <c r="AJ124" s="960"/>
      <c r="AK124" s="961" t="s">
        <v>483</v>
      </c>
      <c r="AL124" s="959"/>
      <c r="AM124" s="959"/>
      <c r="AN124" s="959"/>
      <c r="AO124" s="960"/>
      <c r="AP124" s="962" t="s">
        <v>454</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454</v>
      </c>
      <c r="BR124" s="1027"/>
      <c r="BS124" s="1027"/>
      <c r="BT124" s="1027"/>
      <c r="BU124" s="1027"/>
      <c r="BV124" s="1027" t="s">
        <v>452</v>
      </c>
      <c r="BW124" s="1027"/>
      <c r="BX124" s="1027"/>
      <c r="BY124" s="1027"/>
      <c r="BZ124" s="1027"/>
      <c r="CA124" s="1027" t="s">
        <v>483</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v>3627</v>
      </c>
      <c r="DH124" s="986"/>
      <c r="DI124" s="986"/>
      <c r="DJ124" s="986"/>
      <c r="DK124" s="987"/>
      <c r="DL124" s="985">
        <v>2994</v>
      </c>
      <c r="DM124" s="986"/>
      <c r="DN124" s="986"/>
      <c r="DO124" s="986"/>
      <c r="DP124" s="987"/>
      <c r="DQ124" s="985">
        <v>2268</v>
      </c>
      <c r="DR124" s="986"/>
      <c r="DS124" s="986"/>
      <c r="DT124" s="986"/>
      <c r="DU124" s="987"/>
      <c r="DV124" s="988">
        <v>0</v>
      </c>
      <c r="DW124" s="989"/>
      <c r="DX124" s="989"/>
      <c r="DY124" s="989"/>
      <c r="DZ124" s="990"/>
    </row>
    <row r="125" spans="1:130" s="230" customFormat="1" ht="26.25" customHeight="1" x14ac:dyDescent="0.2">
      <c r="A125" s="1057"/>
      <c r="B125" s="949"/>
      <c r="C125" s="922" t="s">
        <v>480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243</v>
      </c>
      <c r="AB125" s="959"/>
      <c r="AC125" s="959"/>
      <c r="AD125" s="959"/>
      <c r="AE125" s="960"/>
      <c r="AF125" s="961" t="s">
        <v>243</v>
      </c>
      <c r="AG125" s="959"/>
      <c r="AH125" s="959"/>
      <c r="AI125" s="959"/>
      <c r="AJ125" s="960"/>
      <c r="AK125" s="961" t="s">
        <v>243</v>
      </c>
      <c r="AL125" s="959"/>
      <c r="AM125" s="959"/>
      <c r="AN125" s="959"/>
      <c r="AO125" s="960"/>
      <c r="AP125" s="962" t="s">
        <v>483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497</v>
      </c>
      <c r="CL125" s="1007"/>
      <c r="CM125" s="1007"/>
      <c r="CN125" s="1007"/>
      <c r="CO125" s="1008"/>
      <c r="CP125" s="929" t="s">
        <v>498</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454</v>
      </c>
      <c r="DM125" s="931"/>
      <c r="DN125" s="931"/>
      <c r="DO125" s="931"/>
      <c r="DP125" s="931"/>
      <c r="DQ125" s="931" t="s">
        <v>454</v>
      </c>
      <c r="DR125" s="931"/>
      <c r="DS125" s="931"/>
      <c r="DT125" s="931"/>
      <c r="DU125" s="931"/>
      <c r="DV125" s="932" t="s">
        <v>483</v>
      </c>
      <c r="DW125" s="932"/>
      <c r="DX125" s="932"/>
      <c r="DY125" s="932"/>
      <c r="DZ125" s="933"/>
    </row>
    <row r="126" spans="1:130" s="230" customFormat="1" ht="26.25" customHeight="1" thickBot="1" x14ac:dyDescent="0.25">
      <c r="A126" s="1057"/>
      <c r="B126" s="949"/>
      <c r="C126" s="922" t="s">
        <v>482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9066</v>
      </c>
      <c r="AB126" s="959"/>
      <c r="AC126" s="959"/>
      <c r="AD126" s="959"/>
      <c r="AE126" s="960"/>
      <c r="AF126" s="961">
        <v>8357</v>
      </c>
      <c r="AG126" s="959"/>
      <c r="AH126" s="959"/>
      <c r="AI126" s="959"/>
      <c r="AJ126" s="960"/>
      <c r="AK126" s="961">
        <v>7357</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499</v>
      </c>
      <c r="CQ126" s="923"/>
      <c r="CR126" s="923"/>
      <c r="CS126" s="923"/>
      <c r="CT126" s="923"/>
      <c r="CU126" s="923"/>
      <c r="CV126" s="923"/>
      <c r="CW126" s="923"/>
      <c r="CX126" s="923"/>
      <c r="CY126" s="923"/>
      <c r="CZ126" s="923"/>
      <c r="DA126" s="923"/>
      <c r="DB126" s="923"/>
      <c r="DC126" s="923"/>
      <c r="DD126" s="923"/>
      <c r="DE126" s="923"/>
      <c r="DF126" s="924"/>
      <c r="DG126" s="925" t="s">
        <v>243</v>
      </c>
      <c r="DH126" s="926"/>
      <c r="DI126" s="926"/>
      <c r="DJ126" s="926"/>
      <c r="DK126" s="926"/>
      <c r="DL126" s="926" t="s">
        <v>243</v>
      </c>
      <c r="DM126" s="926"/>
      <c r="DN126" s="926"/>
      <c r="DO126" s="926"/>
      <c r="DP126" s="926"/>
      <c r="DQ126" s="926" t="s">
        <v>483</v>
      </c>
      <c r="DR126" s="926"/>
      <c r="DS126" s="926"/>
      <c r="DT126" s="926"/>
      <c r="DU126" s="926"/>
      <c r="DV126" s="927" t="s">
        <v>243</v>
      </c>
      <c r="DW126" s="927"/>
      <c r="DX126" s="927"/>
      <c r="DY126" s="927"/>
      <c r="DZ126" s="928"/>
    </row>
    <row r="127" spans="1:130" s="230" customFormat="1" ht="26.25" customHeight="1" x14ac:dyDescent="0.2">
      <c r="A127" s="1058"/>
      <c r="B127" s="951"/>
      <c r="C127" s="973" t="s">
        <v>500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780</v>
      </c>
      <c r="AB127" s="959"/>
      <c r="AC127" s="959"/>
      <c r="AD127" s="959"/>
      <c r="AE127" s="960"/>
      <c r="AF127" s="961">
        <v>635</v>
      </c>
      <c r="AG127" s="959"/>
      <c r="AH127" s="959"/>
      <c r="AI127" s="959"/>
      <c r="AJ127" s="960"/>
      <c r="AK127" s="961">
        <v>496</v>
      </c>
      <c r="AL127" s="959"/>
      <c r="AM127" s="959"/>
      <c r="AN127" s="959"/>
      <c r="AO127" s="960"/>
      <c r="AP127" s="962">
        <v>0</v>
      </c>
      <c r="AQ127" s="963"/>
      <c r="AR127" s="963"/>
      <c r="AS127" s="963"/>
      <c r="AT127" s="964"/>
      <c r="AU127" s="232"/>
      <c r="AV127" s="232"/>
      <c r="AW127" s="232"/>
      <c r="AX127" s="1031" t="s">
        <v>501</v>
      </c>
      <c r="AY127" s="1032"/>
      <c r="AZ127" s="1032"/>
      <c r="BA127" s="1032"/>
      <c r="BB127" s="1032"/>
      <c r="BC127" s="1032"/>
      <c r="BD127" s="1032"/>
      <c r="BE127" s="1033"/>
      <c r="BF127" s="1034" t="s">
        <v>502</v>
      </c>
      <c r="BG127" s="1032"/>
      <c r="BH127" s="1032"/>
      <c r="BI127" s="1032"/>
      <c r="BJ127" s="1032"/>
      <c r="BK127" s="1032"/>
      <c r="BL127" s="1033"/>
      <c r="BM127" s="1034" t="s">
        <v>503</v>
      </c>
      <c r="BN127" s="1032"/>
      <c r="BO127" s="1032"/>
      <c r="BP127" s="1032"/>
      <c r="BQ127" s="1032"/>
      <c r="BR127" s="1032"/>
      <c r="BS127" s="1033"/>
      <c r="BT127" s="1034" t="s">
        <v>504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243</v>
      </c>
      <c r="DH127" s="926"/>
      <c r="DI127" s="926"/>
      <c r="DJ127" s="926"/>
      <c r="DK127" s="926"/>
      <c r="DL127" s="926" t="s">
        <v>454</v>
      </c>
      <c r="DM127" s="926"/>
      <c r="DN127" s="926"/>
      <c r="DO127" s="926"/>
      <c r="DP127" s="926"/>
      <c r="DQ127" s="926" t="s">
        <v>483</v>
      </c>
      <c r="DR127" s="926"/>
      <c r="DS127" s="926"/>
      <c r="DT127" s="926"/>
      <c r="DU127" s="926"/>
      <c r="DV127" s="927" t="s">
        <v>243</v>
      </c>
      <c r="DW127" s="927"/>
      <c r="DX127" s="927"/>
      <c r="DY127" s="927"/>
      <c r="DZ127" s="928"/>
    </row>
    <row r="128" spans="1:130" s="230" customFormat="1" ht="26.25" customHeight="1" thickBot="1" x14ac:dyDescent="0.25">
      <c r="A128" s="1041" t="s">
        <v>506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507</v>
      </c>
      <c r="X128" s="1043"/>
      <c r="Y128" s="1043"/>
      <c r="Z128" s="1044"/>
      <c r="AA128" s="1045">
        <v>171310</v>
      </c>
      <c r="AB128" s="1046"/>
      <c r="AC128" s="1046"/>
      <c r="AD128" s="1046"/>
      <c r="AE128" s="1047"/>
      <c r="AF128" s="1048">
        <v>188853</v>
      </c>
      <c r="AG128" s="1046"/>
      <c r="AH128" s="1046"/>
      <c r="AI128" s="1046"/>
      <c r="AJ128" s="1047"/>
      <c r="AK128" s="1048">
        <v>169871</v>
      </c>
      <c r="AL128" s="1046"/>
      <c r="AM128" s="1046"/>
      <c r="AN128" s="1046"/>
      <c r="AO128" s="1047"/>
      <c r="AP128" s="1049"/>
      <c r="AQ128" s="1050"/>
      <c r="AR128" s="1050"/>
      <c r="AS128" s="1050"/>
      <c r="AT128" s="1051"/>
      <c r="AU128" s="232"/>
      <c r="AV128" s="232"/>
      <c r="AW128" s="232"/>
      <c r="AX128" s="896" t="s">
        <v>508</v>
      </c>
      <c r="AY128" s="897"/>
      <c r="AZ128" s="897"/>
      <c r="BA128" s="897"/>
      <c r="BB128" s="897"/>
      <c r="BC128" s="897"/>
      <c r="BD128" s="897"/>
      <c r="BE128" s="898"/>
      <c r="BF128" s="1052" t="s">
        <v>509</v>
      </c>
      <c r="BG128" s="1053"/>
      <c r="BH128" s="1053"/>
      <c r="BI128" s="1053"/>
      <c r="BJ128" s="1053"/>
      <c r="BK128" s="1053"/>
      <c r="BL128" s="1054"/>
      <c r="BM128" s="1052">
        <v>13.02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510</v>
      </c>
      <c r="CQ128" s="726"/>
      <c r="CR128" s="726"/>
      <c r="CS128" s="726"/>
      <c r="CT128" s="726"/>
      <c r="CU128" s="726"/>
      <c r="CV128" s="726"/>
      <c r="CW128" s="726"/>
      <c r="CX128" s="726"/>
      <c r="CY128" s="726"/>
      <c r="CZ128" s="726"/>
      <c r="DA128" s="726"/>
      <c r="DB128" s="726"/>
      <c r="DC128" s="726"/>
      <c r="DD128" s="726"/>
      <c r="DE128" s="726"/>
      <c r="DF128" s="1036"/>
      <c r="DG128" s="1037">
        <v>463</v>
      </c>
      <c r="DH128" s="1038"/>
      <c r="DI128" s="1038"/>
      <c r="DJ128" s="1038"/>
      <c r="DK128" s="1038"/>
      <c r="DL128" s="1038">
        <v>357</v>
      </c>
      <c r="DM128" s="1038"/>
      <c r="DN128" s="1038"/>
      <c r="DO128" s="1038"/>
      <c r="DP128" s="1038"/>
      <c r="DQ128" s="1038">
        <v>156</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12086013</v>
      </c>
      <c r="AB129" s="959"/>
      <c r="AC129" s="959"/>
      <c r="AD129" s="959"/>
      <c r="AE129" s="960"/>
      <c r="AF129" s="961">
        <v>12533511</v>
      </c>
      <c r="AG129" s="959"/>
      <c r="AH129" s="959"/>
      <c r="AI129" s="959"/>
      <c r="AJ129" s="960"/>
      <c r="AK129" s="961">
        <v>12358591</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249</v>
      </c>
      <c r="BG129" s="1067"/>
      <c r="BH129" s="1067"/>
      <c r="BI129" s="1067"/>
      <c r="BJ129" s="1067"/>
      <c r="BK129" s="1067"/>
      <c r="BL129" s="1068"/>
      <c r="BM129" s="1066">
        <v>18.02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2371363</v>
      </c>
      <c r="AB130" s="959"/>
      <c r="AC130" s="959"/>
      <c r="AD130" s="959"/>
      <c r="AE130" s="960"/>
      <c r="AF130" s="961">
        <v>2458585</v>
      </c>
      <c r="AG130" s="959"/>
      <c r="AH130" s="959"/>
      <c r="AI130" s="959"/>
      <c r="AJ130" s="960"/>
      <c r="AK130" s="961">
        <v>2508760</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9714650</v>
      </c>
      <c r="AB131" s="986"/>
      <c r="AC131" s="986"/>
      <c r="AD131" s="986"/>
      <c r="AE131" s="987"/>
      <c r="AF131" s="985">
        <v>10074926</v>
      </c>
      <c r="AG131" s="986"/>
      <c r="AH131" s="986"/>
      <c r="AI131" s="986"/>
      <c r="AJ131" s="987"/>
      <c r="AK131" s="985">
        <v>9849831</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6"/>
      <c r="BF131" s="1084" t="s">
        <v>518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520</v>
      </c>
      <c r="W132" s="1094"/>
      <c r="X132" s="1094"/>
      <c r="Y132" s="1094"/>
      <c r="Z132" s="1095"/>
      <c r="AA132" s="1096">
        <v>9.2492163900000008</v>
      </c>
      <c r="AB132" s="1097"/>
      <c r="AC132" s="1097"/>
      <c r="AD132" s="1097"/>
      <c r="AE132" s="1098"/>
      <c r="AF132" s="1099">
        <v>9.3123363880000003</v>
      </c>
      <c r="AG132" s="1097"/>
      <c r="AH132" s="1097"/>
      <c r="AI132" s="1097"/>
      <c r="AJ132" s="1098"/>
      <c r="AK132" s="1099">
        <v>10.32613656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521</v>
      </c>
      <c r="W133" s="1077"/>
      <c r="X133" s="1077"/>
      <c r="Y133" s="1077"/>
      <c r="Z133" s="1078"/>
      <c r="AA133" s="1079">
        <v>10.7</v>
      </c>
      <c r="AB133" s="1080"/>
      <c r="AC133" s="1080"/>
      <c r="AD133" s="1080"/>
      <c r="AE133" s="1081"/>
      <c r="AF133" s="1079">
        <v>9.9</v>
      </c>
      <c r="AG133" s="1080"/>
      <c r="AH133" s="1080"/>
      <c r="AI133" s="1080"/>
      <c r="AJ133" s="1081"/>
      <c r="AK133" s="1079">
        <v>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ODgtZO5s7x4Tn94Rftiehl8S6dJ89n9/wKG4Pjp1bfCoDKaY1oxQFfE0YHXzVatRuOHM6xzutJC7cZUZaACEw==" saltValue="wgkftOlhGB10WqatzBqU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 zoomScale="70" zoomScaleNormal="85" zoomScaleSheetLayoutView="70" workbookViewId="0">
      <selection activeCell="CI52" sqref="CI5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CtT4tJN7DZEyyjLD+JXPcixHUqO+xMHnJ9SvbGAnouVGJxdewl/5v8RI8CoUh1bC53PDD1d6sHbGWM6qt92XA==" saltValue="Ly1MwuTdxebACvqYJr7g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CR31" sqref="CR1:CU1048576"/>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0Z5Co8RYhTjJD0VzA4m4Pfx7bjZ3vzK8VLL19r8eliVK1VhatP/utsOqRsqycaxXVFtEG3mN0YSCfOwMhrdEQ==" saltValue="naMo3GQGDGuESJ7DiP6B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16" sqref="AK16:AN16"/>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525</v>
      </c>
      <c r="AP7" s="272"/>
      <c r="AQ7" s="273" t="s">
        <v>526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527</v>
      </c>
      <c r="AQ8" s="279" t="s">
        <v>528</v>
      </c>
      <c r="AR8" s="280" t="s">
        <v>529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530</v>
      </c>
      <c r="AL9" s="1117"/>
      <c r="AM9" s="1117"/>
      <c r="AN9" s="1118"/>
      <c r="AO9" s="281">
        <v>3718789</v>
      </c>
      <c r="AP9" s="281">
        <v>115966</v>
      </c>
      <c r="AQ9" s="282">
        <v>88339</v>
      </c>
      <c r="AR9" s="283">
        <v>31.3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531</v>
      </c>
      <c r="AL10" s="1117"/>
      <c r="AM10" s="1117"/>
      <c r="AN10" s="1118"/>
      <c r="AO10" s="284">
        <v>492838</v>
      </c>
      <c r="AP10" s="284">
        <v>15369</v>
      </c>
      <c r="AQ10" s="285">
        <v>7842</v>
      </c>
      <c r="AR10" s="286">
        <v>96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532</v>
      </c>
      <c r="AL11" s="1117"/>
      <c r="AM11" s="1117"/>
      <c r="AN11" s="1118"/>
      <c r="AO11" s="284" t="s">
        <v>533</v>
      </c>
      <c r="AP11" s="284" t="s">
        <v>533</v>
      </c>
      <c r="AQ11" s="285">
        <v>2321</v>
      </c>
      <c r="AR11" s="286" t="s">
        <v>533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534</v>
      </c>
      <c r="AL12" s="1117"/>
      <c r="AM12" s="1117"/>
      <c r="AN12" s="1118"/>
      <c r="AO12" s="284" t="s">
        <v>533</v>
      </c>
      <c r="AP12" s="284" t="s">
        <v>533</v>
      </c>
      <c r="AQ12" s="285">
        <v>10</v>
      </c>
      <c r="AR12" s="286" t="s">
        <v>533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535</v>
      </c>
      <c r="AL13" s="1117"/>
      <c r="AM13" s="1117"/>
      <c r="AN13" s="1118"/>
      <c r="AO13" s="284">
        <v>113931</v>
      </c>
      <c r="AP13" s="284">
        <v>3553</v>
      </c>
      <c r="AQ13" s="285">
        <v>2936</v>
      </c>
      <c r="AR13" s="286">
        <v>21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536</v>
      </c>
      <c r="AL14" s="1117"/>
      <c r="AM14" s="1117"/>
      <c r="AN14" s="1118"/>
      <c r="AO14" s="284">
        <v>78421</v>
      </c>
      <c r="AP14" s="284">
        <v>2445</v>
      </c>
      <c r="AQ14" s="285">
        <v>1649</v>
      </c>
      <c r="AR14" s="286">
        <v>48.3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537</v>
      </c>
      <c r="AL15" s="1120"/>
      <c r="AM15" s="1120"/>
      <c r="AN15" s="1121"/>
      <c r="AO15" s="284">
        <v>-225930</v>
      </c>
      <c r="AP15" s="284">
        <v>-7045</v>
      </c>
      <c r="AQ15" s="285">
        <v>-5997</v>
      </c>
      <c r="AR15" s="286">
        <v>17.5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4178049</v>
      </c>
      <c r="AP16" s="284">
        <v>130287</v>
      </c>
      <c r="AQ16" s="285">
        <v>97102</v>
      </c>
      <c r="AR16" s="286">
        <v>34.200000000000003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542</v>
      </c>
      <c r="AL21" s="1123"/>
      <c r="AM21" s="1123"/>
      <c r="AN21" s="1124"/>
      <c r="AO21" s="297">
        <v>11.48</v>
      </c>
      <c r="AP21" s="298">
        <v>8.91</v>
      </c>
      <c r="AQ21" s="299">
        <v>2.57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543</v>
      </c>
      <c r="AL22" s="1123"/>
      <c r="AM22" s="1123"/>
      <c r="AN22" s="1124"/>
      <c r="AO22" s="302">
        <v>98.2</v>
      </c>
      <c r="AP22" s="303">
        <v>97.5</v>
      </c>
      <c r="AQ22" s="304">
        <v>0.7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525</v>
      </c>
      <c r="AP30" s="272"/>
      <c r="AQ30" s="273" t="s">
        <v>526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527</v>
      </c>
      <c r="AQ31" s="279" t="s">
        <v>528</v>
      </c>
      <c r="AR31" s="280" t="s">
        <v>529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547</v>
      </c>
      <c r="AL32" s="1131"/>
      <c r="AM32" s="1131"/>
      <c r="AN32" s="1132"/>
      <c r="AO32" s="312">
        <v>1992766</v>
      </c>
      <c r="AP32" s="312">
        <v>62142</v>
      </c>
      <c r="AQ32" s="313">
        <v>55264</v>
      </c>
      <c r="AR32" s="314">
        <v>12.4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548</v>
      </c>
      <c r="AL33" s="1131"/>
      <c r="AM33" s="1131"/>
      <c r="AN33" s="1132"/>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549</v>
      </c>
      <c r="AL34" s="1131"/>
      <c r="AM34" s="1131"/>
      <c r="AN34" s="1132"/>
      <c r="AO34" s="312" t="s">
        <v>533</v>
      </c>
      <c r="AP34" s="312" t="s">
        <v>533</v>
      </c>
      <c r="AQ34" s="313">
        <v>19</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550</v>
      </c>
      <c r="AL35" s="1131"/>
      <c r="AM35" s="1131"/>
      <c r="AN35" s="1132"/>
      <c r="AO35" s="312">
        <v>1649887</v>
      </c>
      <c r="AP35" s="312">
        <v>51450</v>
      </c>
      <c r="AQ35" s="313">
        <v>18522</v>
      </c>
      <c r="AR35" s="314">
        <v>177.8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551</v>
      </c>
      <c r="AL36" s="1131"/>
      <c r="AM36" s="1131"/>
      <c r="AN36" s="1132"/>
      <c r="AO36" s="312">
        <v>45232</v>
      </c>
      <c r="AP36" s="312">
        <v>1411</v>
      </c>
      <c r="AQ36" s="313">
        <v>2744</v>
      </c>
      <c r="AR36" s="314">
        <v>-48.6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552</v>
      </c>
      <c r="AL37" s="1131"/>
      <c r="AM37" s="1131"/>
      <c r="AN37" s="1132"/>
      <c r="AO37" s="312">
        <v>7853</v>
      </c>
      <c r="AP37" s="312">
        <v>245</v>
      </c>
      <c r="AQ37" s="313">
        <v>519</v>
      </c>
      <c r="AR37" s="314">
        <v>-52.8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553</v>
      </c>
      <c r="AL38" s="1134"/>
      <c r="AM38" s="1134"/>
      <c r="AN38" s="1135"/>
      <c r="AO38" s="315" t="s">
        <v>533</v>
      </c>
      <c r="AP38" s="315" t="s">
        <v>533</v>
      </c>
      <c r="AQ38" s="316">
        <v>4</v>
      </c>
      <c r="AR38" s="304" t="s">
        <v>533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554</v>
      </c>
      <c r="AL39" s="1134"/>
      <c r="AM39" s="1134"/>
      <c r="AN39" s="1135"/>
      <c r="AO39" s="312">
        <v>-169871</v>
      </c>
      <c r="AP39" s="312">
        <v>-5297</v>
      </c>
      <c r="AQ39" s="313">
        <v>-3996</v>
      </c>
      <c r="AR39" s="314">
        <v>32.6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555</v>
      </c>
      <c r="AL40" s="1131"/>
      <c r="AM40" s="1131"/>
      <c r="AN40" s="1132"/>
      <c r="AO40" s="312">
        <v>-2508760</v>
      </c>
      <c r="AP40" s="312">
        <v>-78233</v>
      </c>
      <c r="AQ40" s="313">
        <v>-50182</v>
      </c>
      <c r="AR40" s="314">
        <v>55.9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1017107</v>
      </c>
      <c r="AP41" s="312">
        <v>31717</v>
      </c>
      <c r="AQ41" s="313">
        <v>22892</v>
      </c>
      <c r="AR41" s="314">
        <v>38.6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525</v>
      </c>
      <c r="AN49" s="1127" t="s">
        <v>559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560</v>
      </c>
      <c r="AO50" s="329" t="s">
        <v>561</v>
      </c>
      <c r="AP50" s="330" t="s">
        <v>562</v>
      </c>
      <c r="AQ50" s="331" t="s">
        <v>563</v>
      </c>
      <c r="AR50" s="332" t="s">
        <v>564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3720592</v>
      </c>
      <c r="AN51" s="334">
        <v>106972</v>
      </c>
      <c r="AO51" s="335">
        <v>76</v>
      </c>
      <c r="AP51" s="336">
        <v>69729</v>
      </c>
      <c r="AQ51" s="337">
        <v>1.8</v>
      </c>
      <c r="AR51" s="338">
        <v>74.2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2672848</v>
      </c>
      <c r="AN52" s="342">
        <v>76848</v>
      </c>
      <c r="AO52" s="343">
        <v>123.8</v>
      </c>
      <c r="AP52" s="344">
        <v>38908</v>
      </c>
      <c r="AQ52" s="345">
        <v>14</v>
      </c>
      <c r="AR52" s="346">
        <v>109.8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5367881</v>
      </c>
      <c r="AN53" s="334">
        <v>156658</v>
      </c>
      <c r="AO53" s="335">
        <v>46.4</v>
      </c>
      <c r="AP53" s="336">
        <v>74581</v>
      </c>
      <c r="AQ53" s="337">
        <v>7</v>
      </c>
      <c r="AR53" s="338">
        <v>39.4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4741790</v>
      </c>
      <c r="AN54" s="342">
        <v>138386</v>
      </c>
      <c r="AO54" s="343">
        <v>80.099999999999994</v>
      </c>
      <c r="AP54" s="344">
        <v>41563</v>
      </c>
      <c r="AQ54" s="345">
        <v>6.8</v>
      </c>
      <c r="AR54" s="346">
        <v>73.3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2460727</v>
      </c>
      <c r="AN55" s="334">
        <v>73395</v>
      </c>
      <c r="AO55" s="335">
        <v>-53.1</v>
      </c>
      <c r="AP55" s="336">
        <v>76347</v>
      </c>
      <c r="AQ55" s="337">
        <v>2.4</v>
      </c>
      <c r="AR55" s="338">
        <v>-55.5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2034214</v>
      </c>
      <c r="AN56" s="342">
        <v>60674</v>
      </c>
      <c r="AO56" s="343">
        <v>-56.2</v>
      </c>
      <c r="AP56" s="344">
        <v>41762</v>
      </c>
      <c r="AQ56" s="345">
        <v>0.5</v>
      </c>
      <c r="AR56" s="346">
        <v>-56.7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1765260</v>
      </c>
      <c r="AN57" s="334">
        <v>54038</v>
      </c>
      <c r="AO57" s="335">
        <v>-26.4</v>
      </c>
      <c r="AP57" s="336">
        <v>69604</v>
      </c>
      <c r="AQ57" s="337">
        <v>-8.8000000000000007</v>
      </c>
      <c r="AR57" s="338">
        <v>-17.600000000000001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1274109</v>
      </c>
      <c r="AN58" s="342">
        <v>39003</v>
      </c>
      <c r="AO58" s="343">
        <v>-35.700000000000003</v>
      </c>
      <c r="AP58" s="344">
        <v>36247</v>
      </c>
      <c r="AQ58" s="345">
        <v>-13.2</v>
      </c>
      <c r="AR58" s="346">
        <v>-22.5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2466021</v>
      </c>
      <c r="AN59" s="334">
        <v>76900</v>
      </c>
      <c r="AO59" s="335">
        <v>42.3</v>
      </c>
      <c r="AP59" s="336">
        <v>68410</v>
      </c>
      <c r="AQ59" s="337">
        <v>-1.7</v>
      </c>
      <c r="AR59" s="338">
        <v>44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1643508</v>
      </c>
      <c r="AN60" s="342">
        <v>51251</v>
      </c>
      <c r="AO60" s="343">
        <v>31.4</v>
      </c>
      <c r="AP60" s="344">
        <v>35086</v>
      </c>
      <c r="AQ60" s="345">
        <v>-3.2</v>
      </c>
      <c r="AR60" s="346">
        <v>34.6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3156096</v>
      </c>
      <c r="AN61" s="349">
        <v>93593</v>
      </c>
      <c r="AO61" s="350">
        <v>17</v>
      </c>
      <c r="AP61" s="351">
        <v>71734</v>
      </c>
      <c r="AQ61" s="352">
        <v>0.1</v>
      </c>
      <c r="AR61" s="338">
        <v>16.899999999999999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2473294</v>
      </c>
      <c r="AN62" s="342">
        <v>73232</v>
      </c>
      <c r="AO62" s="343">
        <v>28.7</v>
      </c>
      <c r="AP62" s="344">
        <v>38713</v>
      </c>
      <c r="AQ62" s="345">
        <v>1</v>
      </c>
      <c r="AR62" s="346">
        <v>27.7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r0Ed9K1942TVq5X/MHqXU7JSVp7g1c2r2Sd2/Twb8V/XKnzpUsM5gExiFkL7V+wsBjYC6Txe35MXkT4ZXzRYA==" saltValue="RP3x9r4w+nWCWyg9JMJz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C107" sqref="C10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573</v>
      </c>
    </row>
    <row r="120" spans="125:125" ht="13.5" hidden="1" customHeight="1" x14ac:dyDescent="0.2"/>
    <row r="121" spans="125:125" ht="13.5" hidden="1" customHeight="1" x14ac:dyDescent="0.2">
      <c r="DU121" s="259"/>
    </row>
  </sheetData>
  <sheetProtection algorithmName="SHA-512" hashValue="F/xKoxsDB+gQ/xICuESyTOkTKXUi/hwgYLvZ7JB205qaAaCkp4bsv6E9RlPW6JDQnAGuBOcMA+1lSGntykvrfg==" saltValue="5wCzZBc2I1KGje+AI1nC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F45" sqref="AF45"/>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574</v>
      </c>
    </row>
  </sheetData>
  <sheetProtection algorithmName="SHA-512" hashValue="iUFeb4BNqDIFhRYAAVqB/EknHuPFuSGKruAR2GJN4T1auoyn2R4AkcMJrKEymMHZ0aYoOjitinI8NHaKVNBK/A==" saltValue="GAgpbE9OAsuXJZ0TVGb1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9" sqref="J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575</v>
      </c>
      <c r="G46" s="8" t="s">
        <v>576</v>
      </c>
      <c r="H46" s="8" t="s">
        <v>577</v>
      </c>
      <c r="I46" s="8" t="s">
        <v>578</v>
      </c>
      <c r="J46" s="9" t="s">
        <v>579</v>
      </c>
    </row>
    <row r="47" spans="2:10" ht="57.75" customHeight="1" x14ac:dyDescent="0.2">
      <c r="B47" s="10"/>
      <c r="C47" s="1139" t="s">
        <v>3</v>
      </c>
      <c r="D47" s="1139"/>
      <c r="E47" s="1140"/>
      <c r="F47" s="11">
        <v>38.130000000000003</v>
      </c>
      <c r="G47" s="12">
        <v>39.79</v>
      </c>
      <c r="H47" s="12">
        <v>41.91</v>
      </c>
      <c r="I47" s="12">
        <v>41.54</v>
      </c>
      <c r="J47" s="13">
        <v>48.77</v>
      </c>
    </row>
    <row r="48" spans="2:10" ht="57.75" customHeight="1" x14ac:dyDescent="0.2">
      <c r="B48" s="14"/>
      <c r="C48" s="1141" t="s">
        <v>4</v>
      </c>
      <c r="D48" s="1141"/>
      <c r="E48" s="1142"/>
      <c r="F48" s="15">
        <v>5.28</v>
      </c>
      <c r="G48" s="16">
        <v>6.74</v>
      </c>
      <c r="H48" s="16">
        <v>4.01</v>
      </c>
      <c r="I48" s="16">
        <v>7.01</v>
      </c>
      <c r="J48" s="17">
        <v>6.39</v>
      </c>
    </row>
    <row r="49" spans="2:10" ht="57.75" customHeight="1" thickBot="1" x14ac:dyDescent="0.25">
      <c r="B49" s="18"/>
      <c r="C49" s="1143" t="s">
        <v>5</v>
      </c>
      <c r="D49" s="1143"/>
      <c r="E49" s="1144"/>
      <c r="F49" s="19">
        <v>0.47</v>
      </c>
      <c r="G49" s="20">
        <v>10.64</v>
      </c>
      <c r="H49" s="20" t="s">
        <v>580</v>
      </c>
      <c r="I49" s="20">
        <v>11.92</v>
      </c>
      <c r="J49" s="21">
        <v>2.57</v>
      </c>
    </row>
    <row r="50" spans="2:10" ht="13" x14ac:dyDescent="0.2"/>
  </sheetData>
  <sheetProtection algorithmName="SHA-512" hashValue="VN33CkoRqkfUpgoatk7eJ1rLcS2cPi38u/4WUkVOEBYnw8F5F5Rj4jPMXjukqhjk9/+mCcDhclqUU6TlGPJ88g==" saltValue="BgqJPxLeml+FWnPkbeQz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2024-03-11T08:18:11Z</cp:lastPrinted>
  <dcterms:created xsi:type="dcterms:W3CDTF">2024-02-05T02:47:15Z</dcterms:created>
  <dcterms:modified xsi:type="dcterms:W3CDTF">2024-03-21T05:27:53Z</dcterms:modified>
  <cp:category/>
</cp:coreProperties>
</file>