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W35" i="10"/>
  <c r="BW36" i="10" s="1"/>
  <c r="BW37" i="10" s="1"/>
  <c r="BW38" i="10" s="1"/>
  <c r="BW39" i="10" s="1"/>
  <c r="BW40" i="10" s="1"/>
  <c r="BW41" i="10" s="1"/>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<sst xmlns="http://schemas.openxmlformats.org/spreadsheetml/2006/main" count="1120" uniqueCount="609">
  <si>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</si>
  <si>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</si>
  <si>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</si>
  <si>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</si>
  <si>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</si>
  <si>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</si>
  <si>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</si>
  <si>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</si>
  <si>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</si>
  <si>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</si>
  <si>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</si>
  <si>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</si>
  <si>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</si>
  <si>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</si>
  <si>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</si>
  <si>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</si>
  <si>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</si>
  <si>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</si>
  <si>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</si>
  <si>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</si>
  <si>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</si>
  <si>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</si>
  <si>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</si>
  <si>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</si>
  <si>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</si>
  <si>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</si>
  <si>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</si>
  <si>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</si>
  <si>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</si>
  <si>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</si>
  <si>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</si>
  <si>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</si>
  <si>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</si>
  <si>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</si>
  <si>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</si>
  <si>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</si>
  <si>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</si>
  <si>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</si>
  <si>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</si>
  <si>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</si>
  <si>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</si>
  <si>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</si>
  <si>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</si>
  <si>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</si>
  <si>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</si>
  <si>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</si>
  <si>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</si>
  <si>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</si>
  <si>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</si>
  <si>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</si>
  <si>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</si>
  <si>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</si>
  <si>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</si>
  <si>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</si>
  <si>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</si>
  <si>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</si>
  <si>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</si>
  <si>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</si>
  <si>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</si>
  <si>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</si>
  <si>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</si>
  <si>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</si>
  <si>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</si>
  <si>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</si>
  <si>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</si>
  <si>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</si>
  <si>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</si>
  <si>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</si>
  <si>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</si>
  <si>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</si>
  <si>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</si>
  <si>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</si>
  <si>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</si>
  <si>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</si>
  <si>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</si>
  <si>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</si>
  <si>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</si>
  <si>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</si>
  <si>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</si>
  <si>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</si>
  <si>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</si>
  <si>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</si>
  <si>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</si>
  <si>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</si>
  <si>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</si>
  <si>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</si>
  <si>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</si>
  <si>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</si>
  <si>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</si>
  <si>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</si>
  <si>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</si>
  <si>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</si>
  <si>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</si>
  <si>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</si>
  <si>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</si>
  <si>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</si>
  <si>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</si>
  <si>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</si>
  <si>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</si>
  <si>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</si>
  <si>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</si>
  <si>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</si>
  <si>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</si>
  <si>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</si>
  <si>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</si>
  <si>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</si>
  <si>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</si>
  <si>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</si>
  <si>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</si>
  <si>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</si>
  <si>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</si>
  <si>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</si>
  <si>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</si>
  <si>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</si>
  <si>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</si>
  <si>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</si>
  <si>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</si>
  <si>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</si>
  <si>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</si>
  <si>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</si>
  <si>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</si>
  <si>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</si>
  <si>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</si>
  <si>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</si>
  <si>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</si>
  <si>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</si>
  <si>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</si>
  <si>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</si>
  <si>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</si>
  <si>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</si>
  <si>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</si>
  <si>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</si>
  <si>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</si>
  <si>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</si>
  <si>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</si>
  <si>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</si>
  <si>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</si>
  <si>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</si>
  <si>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</si>
  <si>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</si>
  <si>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</si>
  <si>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</si>
  <si>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</si>
  <si>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</si>
  <si>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</si>
  <si>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</si>
  <si>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</si>
  <si>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</si>
  <si>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</si>
  <si>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</si>
  <si>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</si>
  <si>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</si>
  <si>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</si>
  <si>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</si>
  <si>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</si>
  <si>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</si>
  <si>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</si>
  <si>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</si>
  <si>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</si>
  <si>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</si>
  <si>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</si>
  <si>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</si>
  <si>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</si>
  <si>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</si>
  <si>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</si>
  <si>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</si>
  <si>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</si>
  <si>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</si>
  <si>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</si>
  <si>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</si>
  <si>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</si>
  <si>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</si>
  <si>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</si>
  <si>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</si>
  <si>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</si>
  <si>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</si>
  <si>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</si>
  <si>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</si>
  <si>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</si>
  <si>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</si>
  <si>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</si>
  <si>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</si>
  <si>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</si>
  <si>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</si>
  <si>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</si>
  <si>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</si>
  <si>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</si>
  <si>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</si>
  <si>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</si>
  <si>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</si>
  <si>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</si>
  <si>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</si>
  <si>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</si>
  <si>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</si>
  <si>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</si>
  <si>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</si>
  <si>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</si>
  <si>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</si>
  <si>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</si>
  <si>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</si>
  <si>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</si>
  <si>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</si>
  <si>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</si>
  <si>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</si>
  <si>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</si>
  <si>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</si>
  <si>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</si>
  <si>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</si>
  <si>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</si>
  <si>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</si>
  <si>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</si>
  <si>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</si>
  <si>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</si>
  <si>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</si>
  <si>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</si>
  <si>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</si>
  <si>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</si>
  <si>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岡山県玉野市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</si>
  <si>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</si>
  <si>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</si>
  <si>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</si>
  <si>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</si>
  <si>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</si>
  <si>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</si>
  <si>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</si>
  <si>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</si>
  <si>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</si>
  <si>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</si>
  <si>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</si>
  <si>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</si>
  <si>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</si>
  <si>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</si>
  <si>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</si>
  <si>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</si>
  <si>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</si>
  <si>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</si>
  <si>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</si>
  <si>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</si>
  <si>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</si>
  <si>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</si>
  <si>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</si>
  <si>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</si>
  <si>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</si>
  <si>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</si>
  <si>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</si>
  <si>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</si>
  <si>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</si>
  <si>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</si>
  <si>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</si>
  <si>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</si>
  <si>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</si>
  <si>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</si>
  <si>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</si>
  <si>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</si>
  <si>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</si>
  <si>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</si>
  <si>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</si>
  <si>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</si>
  <si>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</si>
  <si>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</si>
  <si>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</si>
  <si>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</si>
  <si>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</si>
  <si>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</si>
  <si>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</si>
  <si>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</si>
  <si>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</si>
  <si>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</si>
  <si>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</si>
  <si>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</si>
  <si>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</si>
  <si>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</si>
  <si>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</si>
  <si>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</si>
  <si>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</si>
  <si>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</si>
  <si>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</si>
  <si>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</si>
  <si>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</si>
  <si>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</si>
  <si>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</si>
  <si>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</si>
  <si>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</si>
  <si>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</si>
  <si>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</si>
  <si>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</si>
  <si>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</si>
  <si>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</si>
  <si>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</si>
  <si>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</si>
  <si>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</si>
  <si>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</si>
  <si>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</si>
  <si>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</si>
  <si>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</si>
  <si>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</si>
  <si>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</si>
  <si>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</si>
  <si>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</si>
  <si>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</si>
  <si>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</si>
  <si>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</si>
  <si>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</si>
  <si>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</si>
  <si>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</si>
  <si>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</si>
  <si>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</si>
  <si>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</si>
  <si>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</si>
  <si>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</si>
  <si>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</si>
  <si>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</si>
  <si>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</si>
  <si>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</si>
  <si>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</si>
  <si>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</si>
  <si>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</si>
  <si>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</si>
  <si>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</si>
  <si>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</si>
  <si>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</si>
  <si>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</si>
  <si>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</si>
  <si>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</si>
  <si>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</si>
  <si>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</si>
  <si>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</si>
  <si>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</si>
  <si>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</si>
  <si>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</si>
  <si>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</si>
  <si>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</si>
  <si>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</si>
  <si>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</si>
  <si>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</si>
  <si>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</si>
  <si>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</si>
  <si>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</si>
  <si>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</si>
  <si>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</si>
  <si>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</si>
  <si>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</si>
  <si>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</si>
  <si>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</si>
  <si>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</si>
  <si>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</si>
  <si>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</si>
  <si>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</si>
  <si>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</si>
  <si>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</si>
  <si>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</si>
  <si>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</si>
  <si>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</si>
  <si>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</si>
  <si>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</si>
  <si>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</si>
  <si>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</si>
  <si>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</si>
  <si>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</si>
  <si>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</si>
  <si>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</si>
  <si>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</si>
  <si>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</si>
  <si>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</si>
  <si>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</si>
  <si>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</si>
  <si>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</si>
  <si>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</si>
  <si>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</si>
  <si>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</si>
  <si>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岡山県玉野市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</si>
  <si>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</si>
  <si>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</si>
  <si>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</si>
  <si>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</si>
  <si>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</si>
  <si>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</si>
  <si>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</si>
  <si>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</si>
  <si>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</si>
  <si>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</si>
  <si>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</si>
  <si>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</si>
  <si>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</si>
  <si>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</si>
  <si>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</si>
  <si>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</si>
  <si>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</si>
  <si>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</si>
  <si>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</si>
  <si>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</si>
  <si>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玉野市市立玉野海洋博物館事業特別会計</t>
    <phoneticPr fontId="5"/>
  </si>
  <si>
    <t>玉野市下水道事業会計（合併処理浄化槽設置事業）</t>
    <phoneticPr fontId="5"/>
  </si>
  <si>
    <t>-</t>
    <phoneticPr fontId="5"/>
  </si>
  <si>
    <t>玉野市病院事業債管理特別会計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</si>
  <si>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</si>
  <si>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</si>
  <si>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</si>
  <si>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</si>
  <si>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</si>
  <si>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</si>
  <si>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</si>
  <si>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</si>
  <si>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</si>
  <si>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</si>
  <si>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</si>
  <si>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</si>
  <si>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</si>
  <si>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</si>
  <si>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玉野市国民健康保険事業特別会計</t>
    <phoneticPr fontId="5"/>
  </si>
  <si>
    <t>玉野市介護保険事業特別会計</t>
    <phoneticPr fontId="5"/>
  </si>
  <si>
    <t>玉野市後期高齢者医療事業特別会計</t>
    <phoneticPr fontId="5"/>
  </si>
  <si>
    <t>玉野市競輪事業特別会計</t>
    <phoneticPr fontId="5"/>
  </si>
  <si>
    <t>玉野市水道事業会計</t>
    <phoneticPr fontId="5"/>
  </si>
  <si>
    <t>法適用企業</t>
    <phoneticPr fontId="5"/>
  </si>
  <si>
    <t>玉野市下水道事業会計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</si>
  <si>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</si>
  <si>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</si>
  <si>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</si>
  <si>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</si>
  <si>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</si>
  <si>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</si>
  <si>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</si>
  <si>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</si>
  <si>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</si>
  <si>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</si>
  <si>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</si>
  <si>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</si>
  <si>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</si>
  <si>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</si>
  <si>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</si>
  <si>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</si>
  <si>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</si>
  <si>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</si>
  <si>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</si>
  <si>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</si>
  <si>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</si>
  <si>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</si>
  <si>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</si>
  <si>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</si>
  <si>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</si>
  <si>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</si>
  <si>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</si>
  <si>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</si>
  <si>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</si>
  <si>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</si>
  <si>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</si>
  <si>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</si>
  <si>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</si>
  <si>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</si>
  <si>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</si>
  <si>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</si>
  <si>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</si>
  <si>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</si>
  <si>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</si>
  <si>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</si>
  <si>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</si>
  <si>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</si>
  <si>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</si>
  <si>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</si>
  <si>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</si>
  <si>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</si>
  <si>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</si>
  <si>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</si>
  <si>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</si>
  <si>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</si>
  <si>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</si>
  <si>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</si>
  <si>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</si>
  <si>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</si>
  <si>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</si>
  <si>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</si>
  <si>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</si>
  <si>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</si>
  <si>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</si>
  <si>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</si>
  <si>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</si>
  <si>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</si>
  <si>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</si>
  <si>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玉野市下水道事業会計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</si>
  <si>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</si>
  <si>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</si>
  <si>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玉野市水道事業会計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</si>
  <si>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</si>
  <si>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玉野市介護保険事業特別会計</t>
    <phoneticPr fontId="5"/>
  </si>
  <si>
    <t>(Ｆ)</t>
    <phoneticPr fontId="5"/>
  </si>
  <si>
    <t>玉野市競輪事業特別会計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</si>
  <si>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</si>
  <si>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</si>
  <si>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</si>
  <si>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</si>
  <si>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</si>
  <si>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</si>
  <si>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</si>
  <si>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</si>
  <si>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</si>
  <si>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</si>
  <si>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</si>
  <si>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</si>
  <si>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</si>
  <si>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</si>
  <si>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</si>
  <si>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</si>
  <si>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</si>
  <si>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</si>
  <si>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</si>
  <si>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</si>
  <si>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</si>
  <si>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</si>
  <si>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</si>
  <si>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</si>
  <si>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</si>
  <si>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</si>
  <si>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</si>
  <si>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</si>
  <si>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</si>
  <si>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</si>
  <si>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</si>
  <si>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</si>
  <si>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</si>
  <si>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</si>
  <si>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</si>
  <si>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</si>
  <si>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</si>
  <si>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</si>
  <si>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</si>
  <si>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</si>
  <si>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</si>
  <si>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</si>
  <si>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</si>
  <si>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</si>
  <si>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</si>
  <si>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</si>
  <si>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</si>
  <si>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</si>
  <si>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</si>
  <si>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</si>
  <si>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</si>
  <si>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</si>
  <si>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</si>
  <si>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</si>
  <si>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</si>
  <si>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</si>
  <si>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</si>
  <si>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</si>
  <si>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</si>
  <si>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</si>
  <si>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</si>
  <si>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</si>
  <si>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</si>
  <si>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</si>
  <si>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</si>
  <si>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</si>
  <si>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</si>
  <si>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</si>
  <si>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</si>
  <si>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</si>
  <si>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</si>
  <si>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</si>
  <si>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</si>
  <si>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</si>
  <si>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</si>
  <si>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</si>
  <si>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</si>
  <si>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</si>
  <si>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</si>
  <si>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</si>
  <si>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</si>
  <si>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</si>
  <si>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</si>
  <si>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</si>
  <si>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玉野市水道事業会計</t>
  </si>
  <si>
    <t>玉野市下水道事業会計</t>
  </si>
  <si>
    <t>玉野市国民健康保険事業特別会計</t>
  </si>
  <si>
    <t>玉野市競輪事業特別会計</t>
  </si>
  <si>
    <t>玉野市介護保険事業特別会計</t>
  </si>
  <si>
    <t>玉野市後期高齢者医療事業特別会計</t>
  </si>
  <si>
    <t>玉野市市立玉野海洋博物館事業特別会計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</si>
  <si>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</si>
  <si>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</si>
  <si>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</si>
  <si>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</si>
  <si>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</si>
  <si>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</si>
  <si>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</si>
  <si>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</si>
  <si>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</si>
  <si>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岡山県南部水道企業団水道事業会計</t>
    <rPh sb="0" eb="3">
      <t>オカヤマケン</t>
    </rPh>
    <rPh sb="3" eb="5">
      <t>ナンブ</t>
    </rPh>
    <rPh sb="5" eb="7">
      <t>スイドウ</t>
    </rPh>
    <rPh sb="7" eb="10">
      <t>キギョウダン</t>
    </rPh>
    <rPh sb="10" eb="12">
      <t>スイドウ</t>
    </rPh>
    <rPh sb="12" eb="14">
      <t>ジギョウ</t>
    </rPh>
    <rPh sb="14" eb="16">
      <t>カイケイ</t>
    </rPh>
    <phoneticPr fontId="2"/>
  </si>
  <si>
    <t>公共施設等整備基金</t>
    <rPh sb="0" eb="2">
      <t>コウキョウ</t>
    </rPh>
    <rPh sb="2" eb="4">
      <t>シセツ</t>
    </rPh>
    <rPh sb="4" eb="5">
      <t>ナド</t>
    </rPh>
    <rPh sb="5" eb="7">
      <t>セイビ</t>
    </rPh>
    <rPh sb="7" eb="9">
      <t>キキン</t>
    </rPh>
    <phoneticPr fontId="5"/>
  </si>
  <si>
    <t>水産業振興基金</t>
    <rPh sb="0" eb="3">
      <t>スイサンギョウ</t>
    </rPh>
    <rPh sb="3" eb="5">
      <t>シンコウ</t>
    </rPh>
    <rPh sb="5" eb="7">
      <t>キキン</t>
    </rPh>
    <phoneticPr fontId="2"/>
  </si>
  <si>
    <t>ふるさとづくり基金</t>
    <rPh sb="7" eb="9">
      <t>キキン</t>
    </rPh>
    <phoneticPr fontId="2"/>
  </si>
  <si>
    <t>森林環境整備基金</t>
    <rPh sb="0" eb="2">
      <t>シンリン</t>
    </rPh>
    <rPh sb="2" eb="4">
      <t>カンキョウ</t>
    </rPh>
    <rPh sb="4" eb="6">
      <t>セイビ</t>
    </rPh>
    <rPh sb="6" eb="8">
      <t>キキン</t>
    </rPh>
    <phoneticPr fontId="2"/>
  </si>
  <si>
    <t>社会福祉事業基金</t>
    <rPh sb="0" eb="2">
      <t>シャカイ</t>
    </rPh>
    <rPh sb="2" eb="4">
      <t>フクシ</t>
    </rPh>
    <rPh sb="4" eb="6">
      <t>ジギョウ</t>
    </rPh>
    <rPh sb="6" eb="8">
      <t>キキン</t>
    </rPh>
    <phoneticPr fontId="2"/>
  </si>
  <si>
    <t>（公財）玉野市スポーツ振興財団</t>
    <rPh sb="1" eb="3">
      <t>コウザイ</t>
    </rPh>
    <rPh sb="4" eb="7">
      <t>タマノシ</t>
    </rPh>
    <rPh sb="11" eb="13">
      <t>シンコウ</t>
    </rPh>
    <rPh sb="13" eb="15">
      <t>ザイダン</t>
    </rPh>
    <phoneticPr fontId="2"/>
  </si>
  <si>
    <t>（公財）玉野市公園緑化協会</t>
    <rPh sb="1" eb="3">
      <t>コウザイ</t>
    </rPh>
    <rPh sb="4" eb="7">
      <t>タマノシ</t>
    </rPh>
    <rPh sb="7" eb="9">
      <t>コウエン</t>
    </rPh>
    <rPh sb="9" eb="11">
      <t>リョッカ</t>
    </rPh>
    <rPh sb="11" eb="13">
      <t>キョウカイ</t>
    </rPh>
    <phoneticPr fontId="2"/>
  </si>
  <si>
    <t>（一財）玉野産業振興公社</t>
    <rPh sb="1" eb="2">
      <t>イチ</t>
    </rPh>
    <rPh sb="2" eb="3">
      <t>ザイ</t>
    </rPh>
    <rPh sb="4" eb="6">
      <t>タマノ</t>
    </rPh>
    <rPh sb="6" eb="8">
      <t>サンギョウ</t>
    </rPh>
    <rPh sb="8" eb="10">
      <t>シンコウ</t>
    </rPh>
    <rPh sb="10" eb="12">
      <t>コウシャ</t>
    </rPh>
    <phoneticPr fontId="2"/>
  </si>
  <si>
    <t>玉野レクリエーション総合開発（株）</t>
    <rPh sb="0" eb="2">
      <t>タマノ</t>
    </rPh>
    <rPh sb="10" eb="12">
      <t>ソウゴウ</t>
    </rPh>
    <rPh sb="12" eb="14">
      <t>カイハツ</t>
    </rPh>
    <rPh sb="15" eb="16">
      <t>カブ</t>
    </rPh>
    <phoneticPr fontId="2"/>
  </si>
  <si>
    <t>（有）みどりの館みやま</t>
    <rPh sb="1" eb="2">
      <t>ユウ</t>
    </rPh>
    <rPh sb="7" eb="8">
      <t>ヤカタ</t>
    </rPh>
    <phoneticPr fontId="2"/>
  </si>
  <si>
    <t>ダイヤモンド瀬戸内観光（株）</t>
    <rPh sb="6" eb="9">
      <t>セトウチ</t>
    </rPh>
    <rPh sb="9" eb="11">
      <t>カンコウ</t>
    </rPh>
    <rPh sb="12" eb="13">
      <t>カブ</t>
    </rPh>
    <phoneticPr fontId="2"/>
  </si>
  <si>
    <t>（地独）玉野医療センター</t>
    <rPh sb="1" eb="2">
      <t>チ</t>
    </rPh>
    <rPh sb="2" eb="3">
      <t>ドク</t>
    </rPh>
    <rPh sb="4" eb="6">
      <t>タマノ</t>
    </rPh>
    <rPh sb="6" eb="8">
      <t>イリョウ</t>
    </rPh>
    <phoneticPr fontId="2"/>
  </si>
  <si>
    <t>-</t>
    <phoneticPr fontId="2"/>
  </si>
  <si>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</si>
  <si>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</si>
  <si>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</si>
  <si>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岡山県市町村総合事務組合拠出金特別会計</t>
    <rPh sb="0" eb="3">
      <t>オカヤマケン</t>
    </rPh>
    <rPh sb="3" eb="6">
      <t>シチョウソン</t>
    </rPh>
    <rPh sb="6" eb="8">
      <t>ソウゴウ</t>
    </rPh>
    <rPh sb="8" eb="10">
      <t>ジム</t>
    </rPh>
    <rPh sb="10" eb="12">
      <t>クミアイ</t>
    </rPh>
    <rPh sb="12" eb="15">
      <t>キョシュツキン</t>
    </rPh>
    <rPh sb="15" eb="17">
      <t>トクベツ</t>
    </rPh>
    <rPh sb="17" eb="19">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</si>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</sst>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21C4-4EA4-AE23-7C2F21296D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15216</c:v>
                </c:pt>
                <c:pt idx="1">
                  <c:v>30025</c:v>
                </c:pt>
                <c:pt idx="2">
                  <c:v>43440</c:v>
                </c:pt>
                <c:pt idx="3">
                  <c:v>25207</c:v>
                </c:pt>
                <c:pt idx="4">
                  <c:v>43228</c:v>
                </c:pt>
              </c:numCache>
            </c:numRef>
          </c:val>
          <c:smooth val="0"/>
          <c:extLst>
            <c:ext xmlns:c16="http://schemas.microsoft.com/office/drawing/2014/chart" uri="{C3380CC4-5D6E-409C-BE32-E72D297353CC}">
              <c16:uniqueId val="{00000001-21C4-4EA4-AE23-7C2F21296D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4.8600000000000003</c:v>
                </c:pt>
                <c:pt idx="1">
                  <c:v>6.28</c:v>
                </c:pt>
                <c:pt idx="2">
                  <c:v>9.89</c:v>
                </c:pt>
                <c:pt idx="3">
                  <c:v>12.51</c:v>
                </c:pt>
                <c:pt idx="4">
                  <c:v>15.71</c:v>
                </c:pt>
              </c:numCache>
            </c:numRef>
          </c:val>
          <c:extLst>
            <c:ext xmlns:c16="http://schemas.microsoft.com/office/drawing/2014/chart" uri="{C3380CC4-5D6E-409C-BE32-E72D297353CC}">
              <c16:uniqueId val="{00000000-C756-4BF5-9094-78DDDFA7FC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18.350000000000001</c:v>
                </c:pt>
                <c:pt idx="1">
                  <c:v>21.79</c:v>
                </c:pt>
                <c:pt idx="2">
                  <c:v>26.81</c:v>
                </c:pt>
                <c:pt idx="3">
                  <c:v>30.7</c:v>
                </c:pt>
                <c:pt idx="4">
                  <c:v>38.299999999999997</c:v>
                </c:pt>
              </c:numCache>
            </c:numRef>
          </c:val>
          <c:extLst>
            <c:ext xmlns:c16="http://schemas.microsoft.com/office/drawing/2014/chart" uri="{C3380CC4-5D6E-409C-BE32-E72D297353CC}">
              <c16:uniqueId val="{00000001-C756-4BF5-9094-78DDDFA7FC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2.52</c:v>
                </c:pt>
                <c:pt idx="1">
                  <c:v>6.03</c:v>
                </c:pt>
                <c:pt idx="2">
                  <c:v>10.89</c:v>
                </c:pt>
                <c:pt idx="3">
                  <c:v>8.74</c:v>
                </c:pt>
                <c:pt idx="4">
                  <c:v>9.89</c:v>
                </c:pt>
              </c:numCache>
            </c:numRef>
          </c:val>
          <c:smooth val="0"/>
          <c:extLst>
            <c:ext xmlns:c16="http://schemas.microsoft.com/office/drawing/2014/chart" uri="{C3380CC4-5D6E-409C-BE32-E72D297353CC}">
              <c16:uniqueId val="{00000002-C756-4BF5-9094-78DDDFA7FC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4.67</c:v>
                </c:pt>
                <c:pt idx="2">
                  <c:v>#N/A</c:v>
                </c:pt>
                <c:pt idx="3">
                  <c:v>5.7</c:v>
                </c:pt>
                <c:pt idx="4">
                  <c:v>#N/A</c:v>
                </c:pt>
                <c:pt idx="5">
                  <c:v>3.82</c:v>
                </c:pt>
                <c:pt idx="6">
                  <c:v>#N/A</c:v>
                </c:pt>
                <c:pt idx="7">
                  <c:v>0</c:v>
                </c:pt>
                <c:pt idx="8">
                  <c:v>#N/A</c:v>
                </c:pt>
                <c:pt idx="9">
                  <c:v>0</c:v>
                </c:pt>
              </c:numCache>
            </c:numRef>
          </c:val>
          <c:extLst>
            <c:ext xmlns:c16="http://schemas.microsoft.com/office/drawing/2014/chart" uri="{C3380CC4-5D6E-409C-BE32-E72D297353CC}">
              <c16:uniqueId val="{00000000-029E-4F0E-9D35-63BCBE9351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9E-4F0E-9D35-63BCBE93511B}"/>
            </c:ext>
          </c:extLst>
        </c:ser>
        <c:ser>
          <c:idx val="2"/>
          <c:order val="2"/>
          <c:tx>
            <c:strRef>
              <c:f>データシート!$A$29</c:f>
              <c:strCache>
                <c:ptCount val="1"/>
                <c:pt idx="0">
                  <c:v>玉野市市立玉野海洋博物館事業特別会計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29E-4F0E-9D35-63BCBE93511B}"/>
            </c:ext>
          </c:extLst>
        </c:ser>
        <c:ser>
          <c:idx val="3"/>
          <c:order val="3"/>
          <c:tx>
            <c:strRef>
              <c:f>データシート!$A$30</c:f>
              <c:strCache>
                <c:ptCount val="1"/>
                <c:pt idx="0">
                  <c:v>玉野市後期高齢者医療事業特別会計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0.15</c:v>
                </c:pt>
                <c:pt idx="4">
                  <c:v>#N/A</c:v>
                </c:pt>
                <c:pt idx="5">
                  <c:v>0.16</c:v>
                </c:pt>
                <c:pt idx="6">
                  <c:v>#N/A</c:v>
                </c:pt>
                <c:pt idx="7">
                  <c:v>0.15</c:v>
                </c:pt>
                <c:pt idx="8">
                  <c:v>#N/A</c:v>
                </c:pt>
                <c:pt idx="9">
                  <c:v>0.18</c:v>
                </c:pt>
              </c:numCache>
            </c:numRef>
          </c:val>
          <c:extLst>
            <c:ext xmlns:c16="http://schemas.microsoft.com/office/drawing/2014/chart" uri="{C3380CC4-5D6E-409C-BE32-E72D297353CC}">
              <c16:uniqueId val="{00000003-029E-4F0E-9D35-63BCBE93511B}"/>
            </c:ext>
          </c:extLst>
        </c:ser>
        <c:ser>
          <c:idx val="4"/>
          <c:order val="4"/>
          <c:tx>
            <c:strRef>
              <c:f>データシート!$A$31</c:f>
              <c:strCache>
                <c:ptCount val="1"/>
                <c:pt idx="0">
                  <c:v>玉野市介護保険事業特別会計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0.96</c:v>
                </c:pt>
                <c:pt idx="2">
                  <c:v>#N/A</c:v>
                </c:pt>
                <c:pt idx="3">
                  <c:v>1.18</c:v>
                </c:pt>
                <c:pt idx="4">
                  <c:v>#N/A</c:v>
                </c:pt>
                <c:pt idx="5">
                  <c:v>0.51</c:v>
                </c:pt>
                <c:pt idx="6">
                  <c:v>#N/A</c:v>
                </c:pt>
                <c:pt idx="7">
                  <c:v>0.66</c:v>
                </c:pt>
                <c:pt idx="8">
                  <c:v>#N/A</c:v>
                </c:pt>
                <c:pt idx="9">
                  <c:v>1.45</c:v>
                </c:pt>
              </c:numCache>
            </c:numRef>
          </c:val>
          <c:extLst>
            <c:ext xmlns:c16="http://schemas.microsoft.com/office/drawing/2014/chart" uri="{C3380CC4-5D6E-409C-BE32-E72D297353CC}">
              <c16:uniqueId val="{00000004-029E-4F0E-9D35-63BCBE93511B}"/>
            </c:ext>
          </c:extLst>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3.49</c:v>
                </c:pt>
                <c:pt idx="2">
                  <c:v>#N/A</c:v>
                </c:pt>
                <c:pt idx="3">
                  <c:v>2.88</c:v>
                </c:pt>
                <c:pt idx="4">
                  <c:v>#N/A</c:v>
                </c:pt>
                <c:pt idx="5">
                  <c:v>1.57</c:v>
                </c:pt>
                <c:pt idx="6">
                  <c:v>#N/A</c:v>
                </c:pt>
                <c:pt idx="7">
                  <c:v>1.83</c:v>
                </c:pt>
                <c:pt idx="8">
                  <c:v>#N/A</c:v>
                </c:pt>
                <c:pt idx="9">
                  <c:v>1.73</c:v>
                </c:pt>
              </c:numCache>
            </c:numRef>
          </c:val>
          <c:extLst>
            <c:ext xmlns:c16="http://schemas.microsoft.com/office/drawing/2014/chart" uri="{C3380CC4-5D6E-409C-BE32-E72D297353CC}">
              <c16:uniqueId val="{00000005-029E-4F0E-9D35-63BCBE93511B}"/>
            </c:ext>
          </c:extLst>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5.51</c:v>
                </c:pt>
                <c:pt idx="2">
                  <c:v>#N/A</c:v>
                </c:pt>
                <c:pt idx="3">
                  <c:v>2.69</c:v>
                </c:pt>
                <c:pt idx="4">
                  <c:v>#N/A</c:v>
                </c:pt>
                <c:pt idx="5">
                  <c:v>3.2</c:v>
                </c:pt>
                <c:pt idx="6">
                  <c:v>#N/A</c:v>
                </c:pt>
                <c:pt idx="7">
                  <c:v>3.13</c:v>
                </c:pt>
                <c:pt idx="8">
                  <c:v>#N/A</c:v>
                </c:pt>
                <c:pt idx="9">
                  <c:v>2.7</c:v>
                </c:pt>
              </c:numCache>
            </c:numRef>
          </c:val>
          <c:extLst>
            <c:ext xmlns:c16="http://schemas.microsoft.com/office/drawing/2014/chart" uri="{C3380CC4-5D6E-409C-BE32-E72D297353CC}">
              <c16:uniqueId val="{00000006-029E-4F0E-9D35-63BCBE93511B}"/>
            </c:ext>
          </c:extLst>
        </c:ser>
        <c:ser>
          <c:idx val="7"/>
          <c:order val="7"/>
          <c:tx>
            <c:strRef>
              <c:f>データシート!$A$34</c:f>
              <c:strCache>
                <c:ptCount val="1"/>
                <c:pt idx="0">
                  <c:v>玉野市下水道事業会計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6.31</c:v>
                </c:pt>
                <c:pt idx="2">
                  <c:v>#N/A</c:v>
                </c:pt>
                <c:pt idx="3">
                  <c:v>6.67</c:v>
                </c:pt>
                <c:pt idx="4">
                  <c:v>#N/A</c:v>
                </c:pt>
                <c:pt idx="5">
                  <c:v>7.08</c:v>
                </c:pt>
                <c:pt idx="6">
                  <c:v>#N/A</c:v>
                </c:pt>
                <c:pt idx="7">
                  <c:v>7.05</c:v>
                </c:pt>
                <c:pt idx="8">
                  <c:v>#N/A</c:v>
                </c:pt>
                <c:pt idx="9">
                  <c:v>7.45</c:v>
                </c:pt>
              </c:numCache>
            </c:numRef>
          </c:val>
          <c:extLst>
            <c:ext xmlns:c16="http://schemas.microsoft.com/office/drawing/2014/chart" uri="{C3380CC4-5D6E-409C-BE32-E72D297353CC}">
              <c16:uniqueId val="{00000007-029E-4F0E-9D35-63BCBE93511B}"/>
            </c:ext>
          </c:extLst>
        </c:ser>
        <c:ser>
          <c:idx val="8"/>
          <c:order val="8"/>
          <c:tx>
            <c:strRef>
              <c:f>データシート!$A$35</c:f>
              <c:strCache>
                <c:ptCount val="1"/>
                <c:pt idx="0">
                  <c:v>玉野市水道事業会計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10.81</c:v>
                </c:pt>
                <c:pt idx="2">
                  <c:v>#N/A</c:v>
                </c:pt>
                <c:pt idx="3">
                  <c:v>10.71</c:v>
                </c:pt>
                <c:pt idx="4">
                  <c:v>#N/A</c:v>
                </c:pt>
                <c:pt idx="5">
                  <c:v>11.7</c:v>
                </c:pt>
                <c:pt idx="6">
                  <c:v>#N/A</c:v>
                </c:pt>
                <c:pt idx="7">
                  <c:v>9.59</c:v>
                </c:pt>
                <c:pt idx="8">
                  <c:v>#N/A</c:v>
                </c:pt>
                <c:pt idx="9">
                  <c:v>11.19</c:v>
                </c:pt>
              </c:numCache>
            </c:numRef>
          </c:val>
          <c:extLst>
            <c:ext xmlns:c16="http://schemas.microsoft.com/office/drawing/2014/chart" uri="{C3380CC4-5D6E-409C-BE32-E72D297353CC}">
              <c16:uniqueId val="{00000008-029E-4F0E-9D35-63BCBE9351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4.8499999999999996</c:v>
                </c:pt>
                <c:pt idx="2">
                  <c:v>#N/A</c:v>
                </c:pt>
                <c:pt idx="3">
                  <c:v>6.27</c:v>
                </c:pt>
                <c:pt idx="4">
                  <c:v>#N/A</c:v>
                </c:pt>
                <c:pt idx="5">
                  <c:v>9.8800000000000008</c:v>
                </c:pt>
                <c:pt idx="6">
                  <c:v>#N/A</c:v>
                </c:pt>
                <c:pt idx="7">
                  <c:v>12.5</c:v>
                </c:pt>
                <c:pt idx="8">
                  <c:v>#N/A</c:v>
                </c:pt>
                <c:pt idx="9">
                  <c:v>15.7</c:v>
                </c:pt>
              </c:numCache>
            </c:numRef>
          </c:val>
          <c:extLst>
            <c:ext xmlns:c16="http://schemas.microsoft.com/office/drawing/2014/chart" uri="{C3380CC4-5D6E-409C-BE32-E72D297353CC}">
              <c16:uniqueId val="{00000009-029E-4F0E-9D35-63BCBE9351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2280</c:v>
                </c:pt>
                <c:pt idx="5">
                  <c:v>2281</c:v>
                </c:pt>
                <c:pt idx="8">
                  <c:v>2279</c:v>
                </c:pt>
                <c:pt idx="11">
                  <c:v>2328</c:v>
                </c:pt>
                <c:pt idx="14">
                  <c:v>2305</c:v>
                </c:pt>
              </c:numCache>
            </c:numRef>
          </c:val>
          <c:extLst>
            <c:ext xmlns:c16="http://schemas.microsoft.com/office/drawing/2014/chart" uri="{C3380CC4-5D6E-409C-BE32-E72D297353CC}">
              <c16:uniqueId val="{00000000-54C5-4307-9956-AF1C000241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C5-4307-9956-AF1C000241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47</c:v>
                </c:pt>
                <c:pt idx="6">
                  <c:v>36</c:v>
                </c:pt>
                <c:pt idx="9">
                  <c:v>32</c:v>
                </c:pt>
                <c:pt idx="12">
                  <c:v>45</c:v>
                </c:pt>
              </c:numCache>
            </c:numRef>
          </c:val>
          <c:extLst>
            <c:ext xmlns:c16="http://schemas.microsoft.com/office/drawing/2014/chart" uri="{C3380CC4-5D6E-409C-BE32-E72D297353CC}">
              <c16:uniqueId val="{00000002-54C5-4307-9956-AF1C000241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C5-4307-9956-AF1C000241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617</c:v>
                </c:pt>
                <c:pt idx="3">
                  <c:v>691</c:v>
                </c:pt>
                <c:pt idx="6">
                  <c:v>675</c:v>
                </c:pt>
                <c:pt idx="9">
                  <c:v>671</c:v>
                </c:pt>
                <c:pt idx="12">
                  <c:v>676</c:v>
                </c:pt>
              </c:numCache>
            </c:numRef>
          </c:val>
          <c:extLst>
            <c:ext xmlns:c16="http://schemas.microsoft.com/office/drawing/2014/chart" uri="{C3380CC4-5D6E-409C-BE32-E72D297353CC}">
              <c16:uniqueId val="{00000004-54C5-4307-9956-AF1C000241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C5-4307-9956-AF1C000241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C5-4307-9956-AF1C000241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2330</c:v>
                </c:pt>
                <c:pt idx="3">
                  <c:v>2150</c:v>
                </c:pt>
                <c:pt idx="6">
                  <c:v>2093</c:v>
                </c:pt>
                <c:pt idx="9">
                  <c:v>2108</c:v>
                </c:pt>
                <c:pt idx="12">
                  <c:v>2212</c:v>
                </c:pt>
              </c:numCache>
            </c:numRef>
          </c:val>
          <c:extLst>
            <c:ext xmlns:c16="http://schemas.microsoft.com/office/drawing/2014/chart" uri="{C3380CC4-5D6E-409C-BE32-E72D297353CC}">
              <c16:uniqueId val="{00000007-54C5-4307-9956-AF1C000241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720</c:v>
                </c:pt>
                <c:pt idx="2">
                  <c:v>#N/A</c:v>
                </c:pt>
                <c:pt idx="3">
                  <c:v>#N/A</c:v>
                </c:pt>
                <c:pt idx="4">
                  <c:v>607</c:v>
                </c:pt>
                <c:pt idx="5">
                  <c:v>#N/A</c:v>
                </c:pt>
                <c:pt idx="6">
                  <c:v>#N/A</c:v>
                </c:pt>
                <c:pt idx="7">
                  <c:v>525</c:v>
                </c:pt>
                <c:pt idx="8">
                  <c:v>#N/A</c:v>
                </c:pt>
                <c:pt idx="9">
                  <c:v>#N/A</c:v>
                </c:pt>
                <c:pt idx="10">
                  <c:v>483</c:v>
                </c:pt>
                <c:pt idx="11">
                  <c:v>#N/A</c:v>
                </c:pt>
                <c:pt idx="12">
                  <c:v>#N/A</c:v>
                </c:pt>
                <c:pt idx="13">
                  <c:v>628</c:v>
                </c:pt>
                <c:pt idx="14">
                  <c:v>#N/A</c:v>
                </c:pt>
              </c:numCache>
            </c:numRef>
          </c:val>
          <c:smooth val="0"/>
          <c:extLst>
            <c:ext xmlns:c16="http://schemas.microsoft.com/office/drawing/2014/chart" uri="{C3380CC4-5D6E-409C-BE32-E72D297353CC}">
              <c16:uniqueId val="{00000008-54C5-4307-9956-AF1C000241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25302</c:v>
                </c:pt>
                <c:pt idx="5">
                  <c:v>25458</c:v>
                </c:pt>
                <c:pt idx="8">
                  <c:v>25870</c:v>
                </c:pt>
                <c:pt idx="11">
                  <c:v>26335</c:v>
                </c:pt>
                <c:pt idx="14">
                  <c:v>25220</c:v>
                </c:pt>
              </c:numCache>
            </c:numRef>
          </c:val>
          <c:extLst>
            <c:ext xmlns:c16="http://schemas.microsoft.com/office/drawing/2014/chart" uri="{C3380CC4-5D6E-409C-BE32-E72D297353CC}">
              <c16:uniqueId val="{00000000-92B9-451C-8E93-54189EA38D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4127</c:v>
                </c:pt>
                <c:pt idx="5">
                  <c:v>4313</c:v>
                </c:pt>
                <c:pt idx="8">
                  <c:v>4316</c:v>
                </c:pt>
                <c:pt idx="11">
                  <c:v>4209</c:v>
                </c:pt>
                <c:pt idx="14">
                  <c:v>4316</c:v>
                </c:pt>
              </c:numCache>
            </c:numRef>
          </c:val>
          <c:extLst>
            <c:ext xmlns:c16="http://schemas.microsoft.com/office/drawing/2014/chart" uri="{C3380CC4-5D6E-409C-BE32-E72D297353CC}">
              <c16:uniqueId val="{00000001-92B9-451C-8E93-54189EA38D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4035</c:v>
                </c:pt>
                <c:pt idx="5">
                  <c:v>4863</c:v>
                </c:pt>
                <c:pt idx="8">
                  <c:v>5830</c:v>
                </c:pt>
                <c:pt idx="11">
                  <c:v>6924</c:v>
                </c:pt>
                <c:pt idx="14">
                  <c:v>8413</c:v>
                </c:pt>
              </c:numCache>
            </c:numRef>
          </c:val>
          <c:extLst>
            <c:ext xmlns:c16="http://schemas.microsoft.com/office/drawing/2014/chart" uri="{C3380CC4-5D6E-409C-BE32-E72D297353CC}">
              <c16:uniqueId val="{00000002-92B9-451C-8E93-54189EA38D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B9-451C-8E93-54189EA38D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B9-451C-8E93-54189EA38D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6</c:v>
                </c:pt>
                <c:pt idx="9">
                  <c:v>0</c:v>
                </c:pt>
                <c:pt idx="12">
                  <c:v>1</c:v>
                </c:pt>
              </c:numCache>
            </c:numRef>
          </c:val>
          <c:extLst>
            <c:ext xmlns:c16="http://schemas.microsoft.com/office/drawing/2014/chart" uri="{C3380CC4-5D6E-409C-BE32-E72D297353CC}">
              <c16:uniqueId val="{00000005-92B9-451C-8E93-54189EA38D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3799</c:v>
                </c:pt>
                <c:pt idx="3">
                  <c:v>3893</c:v>
                </c:pt>
                <c:pt idx="6">
                  <c:v>3983</c:v>
                </c:pt>
                <c:pt idx="9">
                  <c:v>4126</c:v>
                </c:pt>
                <c:pt idx="12">
                  <c:v>4261</c:v>
                </c:pt>
              </c:numCache>
            </c:numRef>
          </c:val>
          <c:extLst>
            <c:ext xmlns:c16="http://schemas.microsoft.com/office/drawing/2014/chart" uri="{C3380CC4-5D6E-409C-BE32-E72D297353CC}">
              <c16:uniqueId val="{00000006-92B9-451C-8E93-54189EA38D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B9-451C-8E93-54189EA38D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8421</c:v>
                </c:pt>
                <c:pt idx="3">
                  <c:v>8734</c:v>
                </c:pt>
                <c:pt idx="6">
                  <c:v>9215</c:v>
                </c:pt>
                <c:pt idx="9">
                  <c:v>9426</c:v>
                </c:pt>
                <c:pt idx="12">
                  <c:v>9656</c:v>
                </c:pt>
              </c:numCache>
            </c:numRef>
          </c:val>
          <c:extLst>
            <c:ext xmlns:c16="http://schemas.microsoft.com/office/drawing/2014/chart" uri="{C3380CC4-5D6E-409C-BE32-E72D297353CC}">
              <c16:uniqueId val="{00000008-92B9-451C-8E93-54189EA38D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281</c:v>
                </c:pt>
                <c:pt idx="3">
                  <c:v>1850</c:v>
                </c:pt>
                <c:pt idx="6">
                  <c:v>1807</c:v>
                </c:pt>
                <c:pt idx="9">
                  <c:v>150</c:v>
                </c:pt>
                <c:pt idx="12">
                  <c:v>490</c:v>
                </c:pt>
              </c:numCache>
            </c:numRef>
          </c:val>
          <c:extLst>
            <c:ext xmlns:c16="http://schemas.microsoft.com/office/drawing/2014/chart" uri="{C3380CC4-5D6E-409C-BE32-E72D297353CC}">
              <c16:uniqueId val="{00000009-92B9-451C-8E93-54189EA38D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20695</c:v>
                </c:pt>
                <c:pt idx="3">
                  <c:v>20401</c:v>
                </c:pt>
                <c:pt idx="6">
                  <c:v>20729</c:v>
                </c:pt>
                <c:pt idx="9">
                  <c:v>20403</c:v>
                </c:pt>
                <c:pt idx="12">
                  <c:v>20464</c:v>
                </c:pt>
              </c:numCache>
            </c:numRef>
          </c:val>
          <c:extLst>
            <c:ext xmlns:c16="http://schemas.microsoft.com/office/drawing/2014/chart" uri="{C3380CC4-5D6E-409C-BE32-E72D297353CC}">
              <c16:uniqueId val="{0000000A-92B9-451C-8E93-54189EA38D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246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B9-451C-8E93-54189EA38D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4122</c:v>
                </c:pt>
                <c:pt idx="1">
                  <c:v>4893</c:v>
                </c:pt>
                <c:pt idx="2">
                  <c:v>5894</c:v>
                </c:pt>
              </c:numCache>
            </c:numRef>
          </c:val>
          <c:extLst>
            <c:ext xmlns:c16="http://schemas.microsoft.com/office/drawing/2014/chart" uri="{C3380CC4-5D6E-409C-BE32-E72D297353CC}">
              <c16:uniqueId val="{00000000-6C96-4CD1-AD0E-88B5EA1ADF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6C96-4CD1-AD0E-88B5EA1ADF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1411</c:v>
                </c:pt>
                <c:pt idx="1">
                  <c:v>1700</c:v>
                </c:pt>
                <c:pt idx="2">
                  <c:v>2190</c:v>
                </c:pt>
              </c:numCache>
            </c:numRef>
          </c:val>
          <c:extLst>
            <c:ext xmlns:c16="http://schemas.microsoft.com/office/drawing/2014/chart" uri="{C3380CC4-5D6E-409C-BE32-E72D297353CC}">
              <c16:uniqueId val="{00000002-6C96-4CD1-AD0E-88B5EA1ADF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実質公債費比率の分子については、算入公債費等が微減し、元利償還金等はすべて増加したことから、増加した。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元利償還金については、公共施設の再編整備、大規模改修等が予定されていることから、今後も増加していく見込みである。それに伴う実質公債費比率の上昇を抑制するため、引き続き地方債の新規発行に当たっては計画的に行うよう努めるとともに事業実施手法等を検討し、財政措置が有利な地方債の活用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将来負担額については、給食センター整備運営事業に係る債務負担行為に基づく支出予定額が増加した影響等で、前年度から増加した。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充当可能財源等については、財政調整基金や公共施設等整備基金へ積立を行ったことにより充当可能基金が増加した影響等で、前年度から増加した。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将来負担額が増加したものの、充当可能財源等が将来負担額を上回ったことから、将来負担比率の分子がマイナスに転じ、将来負担比率は算定されていない。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将来負担比率としては、公共施設の再編整備や大規模改修等が見込まれ、地方債残高の増加や基金の取崩しが予測されることから、悪化する見込みとなっている。そのため、計画的な地方債の発行と事業実施手法等の検討、国や県補助の活用等将来的な財政運営を見据えた取組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岡山県玉野市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万円の増、公共施設等整備基金が約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年度に作成した中期財政試算では、令和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基金残高の減少が続く見込みとなっている。今後、公共施設の再編整備や大規模改修といった歳出の増加が予定されていることから、基金の大幅な取崩しを見込んでいるため、歳出抑制や新たな歳入確保に取り組み、基金残高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公共施設等整備基金：公共施設等の整備事業に要する財源を確保するため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水産業振興基金：水産業の振興を図るため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ふるさとづくり基金：ふるさと玉野の歴史、文化、産業等の振興を図るため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森林環境整備基金：森林整備及び整備の促進を図るため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公共施設等整備基金：競輪会計からの繰入金を積み立てたため、約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水産業振興基金：水産業振興のための経費として取崩しを行い、約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ふるさとづくり基金：玉野商工高等学校機械科運営経費として取崩しを行い、約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森林環境整備基金：森林環境譲与税の活用事業未執行分の積立、森林環境整備事業のための取崩しを行い、約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社会福祉事業基金：基金運用益による利息積立のみを行ったため、微増となっている。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年度にかけて公共施設の再編整備に伴い、大きく取り崩す予定としており、残高は減少する見込みとなって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水産業振興基金：水産業振興のための経費として取崩しを行っていくため、残高は減少する見込みとなっている。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ふるさとづくり基金：玉野商工高等学校機械科の運営経費として取崩しを行っていくため、残高は減少する見込みとなっている。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森林環境整備基金：森林環境譲与税の活用事業未執行分の積立及び森林環境整備事業のための取崩しを行っていくが、積立額の方が大きく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残高は増加する見込みとなっている。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社会福祉事業基金：当面基金運用益による利息積立のみを予定しているため、残高は微増する見込みとなっている。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条に基づく積立を約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億円及び基金運用益による利息積立を行ったのに対して、普通交付税の再算定による上振れ等により取崩しは行わなかったため、残高が約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の積立を行うことと、健全な財政運営・歳出抑制に努め、基金の取崩し額を最小限とすることで財政調整金残高の確保を目指しているが、今後は公共施設の再編整備や大規模改修といった歳出増加が続くことが予測されることから、大幅な基金の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減債基金については、基金運用益による利息積立のみを行ったため、微増となっている。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年度に普通交付税の再算定による臨時財政対策債償還基金費分について、積み立てることとしており、令和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年度にかけて積立分を取り崩す予定としているが、その後は基金運用益による利息積立のみを予定しているため、基金残高は微増する見込みとなっている。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55,721
55,078
103.58
29,080,225
26,604,532
2,417,506
15,386,536
19,849,149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減少し、類似団体と比較した場合には平均値を下回っている状況にある。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が続く一方で、高齢化率は上昇する等、市税収入低下の要因を抱えていることから、引き続き、行財政改革に取り組み、経常経費等の歳出削減とともに、ふるさと寄附金や受益者負担の適正化等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68439</xdr:rowOff>
    </xdr:to>
    <xdr:cxnSp macro="">
      <xdr:nvCxnSpPr>
        <xdr:cNvPr id="72" name="直線コネクタ 71"/>
        <xdr:cNvCxnSpPr/>
      </xdr:nvCxnSpPr>
      <xdr:spPr>
        <a:xfrm>
          <a:off x="3225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類似団体の平均値は下回っているものの、前年度と比較して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経常一般財源等については、法人市民税と普通交付税が増額した一方で、臨時財政対策債の減収が大きかったことから、減少した。また、分子である経常経費充当一般財源についても、東清掃センター改修分の元金償還が始まったこと等により公債費が増加したこと等が影響し、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次年度についてもさらに臨時財政対策債の減収が見込まれており、悪化することが想定されるため、経常経費等の歳出削減に努める。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63</xdr:row>
      <xdr:rowOff>35878</xdr:rowOff>
    </xdr:to>
    <xdr:cxnSp macro="">
      <xdr:nvCxnSpPr>
        <xdr:cNvPr id="128" name="直線コネクタ 127"/>
        <xdr:cNvCxnSpPr/>
      </xdr:nvCxnSpPr>
      <xdr:spPr>
        <a:xfrm>
          <a:off x="4114800" y="10662285"/>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63</xdr:row>
      <xdr:rowOff>72072</xdr:rowOff>
    </xdr:to>
    <xdr:cxnSp macro="">
      <xdr:nvCxnSpPr>
        <xdr:cNvPr id="131" name="直線コネクタ 130"/>
        <xdr:cNvCxnSpPr/>
      </xdr:nvCxnSpPr>
      <xdr:spPr>
        <a:xfrm flipV="1">
          <a:off x="3225800" y="1066228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72072</xdr:rowOff>
    </xdr:to>
    <xdr:cxnSp macro="">
      <xdr:nvCxnSpPr>
        <xdr:cNvPr id="134" name="直線コネクタ 133"/>
        <xdr:cNvCxnSpPr/>
      </xdr:nvCxnSpPr>
      <xdr:spPr>
        <a:xfrm>
          <a:off x="2336800" y="1082516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64</xdr:row>
      <xdr:rowOff>147955</xdr:rowOff>
    </xdr:to>
    <xdr:cxnSp macro="">
      <xdr:nvCxnSpPr>
        <xdr:cNvPr id="137" name="直線コネクタ 136"/>
        <xdr:cNvCxnSpPr/>
      </xdr:nvCxnSpPr>
      <xdr:spPr>
        <a:xfrm flipV="1">
          <a:off x="1447800" y="10825163"/>
          <a:ext cx="8890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156528</xdr:rowOff>
    </xdr:from>
    <xdr:to>
      <xdr:col>23</xdr:col>
      <xdr:colOff>184150</xdr:colOff>
      <xdr:row>63</xdr:row>
      <xdr:rowOff>86678</xdr:rowOff>
    </xdr:to>
    <xdr:sp macro="" textlink="">
      <xdr:nvSpPr>
        <xdr:cNvPr id="147" name="楕円 146"/>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1605</xdr:rowOff>
    </xdr:from>
    <xdr:ext cx="762000" cy="259045"/>
    <xdr:sp macro="" textlink="">
      <xdr:nvSpPr>
        <xdr:cNvPr id="148" name="財政構造の弾力性該当値テキスト"/>
        <xdr:cNvSpPr txBox="1"/>
      </xdr:nvSpPr>
      <xdr:spPr>
        <a:xfrm>
          <a:off x="50419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67962</xdr:rowOff>
    </xdr:from>
    <xdr:ext cx="736600" cy="259045"/>
    <xdr:sp macro="" textlink="">
      <xdr:nvSpPr>
        <xdr:cNvPr id="150" name="テキスト ボックス 149"/>
        <xdr:cNvSpPr txBox="1"/>
      </xdr:nvSpPr>
      <xdr:spPr>
        <a:xfrm>
          <a:off x="3733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1" name="楕円 150"/>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52" name="テキスト ボックス 151"/>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3" name="楕円 152"/>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4" name="テキスト ボックス 153"/>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5" name="楕円 154"/>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6" name="テキスト ボックス 155"/>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決算額は、前年度より増加しており、類似団体と比較した場合、平均値を上回っている。主な要因としては、従来から消防・高等学校の直営実施を図ってきたこと、新型コロナウイルス感染症拡大に伴う消費活性化事業を行ったこと、近年の電気料高騰等が影響し、高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引き続き施設の統廃合、民間への業務委託の推進等により、サービス水準を維持しながら、経費の抑制に努める。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39267</xdr:rowOff>
    </xdr:from>
    <xdr:to>
      <xdr:col>23</xdr:col>
      <xdr:colOff>133350</xdr:colOff>
      <xdr:row>83</xdr:row>
      <xdr:rowOff>145729</xdr:rowOff>
    </xdr:to>
    <xdr:cxnSp macro="">
      <xdr:nvCxnSpPr>
        <xdr:cNvPr id="191" name="直線コネクタ 190"/>
        <xdr:cNvCxnSpPr/>
      </xdr:nvCxnSpPr>
      <xdr:spPr>
        <a:xfrm>
          <a:off x="4114800" y="14269617"/>
          <a:ext cx="8382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150118</xdr:rowOff>
    </xdr:from>
    <xdr:to>
      <xdr:col>19</xdr:col>
      <xdr:colOff>133350</xdr:colOff>
      <xdr:row>83</xdr:row>
      <xdr:rowOff>39267</xdr:rowOff>
    </xdr:to>
    <xdr:cxnSp macro="">
      <xdr:nvCxnSpPr>
        <xdr:cNvPr id="194" name="直線コネクタ 193"/>
        <xdr:cNvCxnSpPr/>
      </xdr:nvCxnSpPr>
      <xdr:spPr>
        <a:xfrm>
          <a:off x="3225800" y="14209018"/>
          <a:ext cx="889000" cy="6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38098</xdr:rowOff>
    </xdr:from>
    <xdr:to>
      <xdr:col>15</xdr:col>
      <xdr:colOff>82550</xdr:colOff>
      <xdr:row>82</xdr:row>
      <xdr:rowOff>150118</xdr:rowOff>
    </xdr:to>
    <xdr:cxnSp macro="">
      <xdr:nvCxnSpPr>
        <xdr:cNvPr id="197" name="直線コネクタ 196"/>
        <xdr:cNvCxnSpPr/>
      </xdr:nvCxnSpPr>
      <xdr:spPr>
        <a:xfrm>
          <a:off x="2336800" y="14096998"/>
          <a:ext cx="889000" cy="1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17628</xdr:rowOff>
    </xdr:from>
    <xdr:to>
      <xdr:col>11</xdr:col>
      <xdr:colOff>31750</xdr:colOff>
      <xdr:row>82</xdr:row>
      <xdr:rowOff>38098</xdr:rowOff>
    </xdr:to>
    <xdr:cxnSp macro="">
      <xdr:nvCxnSpPr>
        <xdr:cNvPr id="200" name="直線コネクタ 199"/>
        <xdr:cNvCxnSpPr/>
      </xdr:nvCxnSpPr>
      <xdr:spPr>
        <a:xfrm>
          <a:off x="1447800" y="14076528"/>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94929</xdr:rowOff>
    </xdr:from>
    <xdr:to>
      <xdr:col>23</xdr:col>
      <xdr:colOff>184150</xdr:colOff>
      <xdr:row>84</xdr:row>
      <xdr:rowOff>25079</xdr:rowOff>
    </xdr:to>
    <xdr:sp macro="" textlink="">
      <xdr:nvSpPr>
        <xdr:cNvPr id="210" name="楕円 209"/>
        <xdr:cNvSpPr/>
      </xdr:nvSpPr>
      <xdr:spPr>
        <a:xfrm>
          <a:off x="4902200" y="143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67006</xdr:rowOff>
    </xdr:from>
    <xdr:ext cx="762000" cy="259045"/>
    <xdr:sp macro="" textlink="">
      <xdr:nvSpPr>
        <xdr:cNvPr id="211" name="人件費・物件費等の状況該当値テキスト"/>
        <xdr:cNvSpPr txBox="1"/>
      </xdr:nvSpPr>
      <xdr:spPr>
        <a:xfrm>
          <a:off x="5041900" y="1429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159917</xdr:rowOff>
    </xdr:from>
    <xdr:to>
      <xdr:col>19</xdr:col>
      <xdr:colOff>184150</xdr:colOff>
      <xdr:row>83</xdr:row>
      <xdr:rowOff>90067</xdr:rowOff>
    </xdr:to>
    <xdr:sp macro="" textlink="">
      <xdr:nvSpPr>
        <xdr:cNvPr id="212" name="楕円 211"/>
        <xdr:cNvSpPr/>
      </xdr:nvSpPr>
      <xdr:spPr>
        <a:xfrm>
          <a:off x="4064000" y="142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74844</xdr:rowOff>
    </xdr:from>
    <xdr:ext cx="736600" cy="259045"/>
    <xdr:sp macro="" textlink="">
      <xdr:nvSpPr>
        <xdr:cNvPr id="213" name="テキスト ボックス 212"/>
        <xdr:cNvSpPr txBox="1"/>
      </xdr:nvSpPr>
      <xdr:spPr>
        <a:xfrm>
          <a:off x="3733800" y="1430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99318</xdr:rowOff>
    </xdr:from>
    <xdr:to>
      <xdr:col>15</xdr:col>
      <xdr:colOff>133350</xdr:colOff>
      <xdr:row>83</xdr:row>
      <xdr:rowOff>29468</xdr:rowOff>
    </xdr:to>
    <xdr:sp macro="" textlink="">
      <xdr:nvSpPr>
        <xdr:cNvPr id="214" name="楕円 213"/>
        <xdr:cNvSpPr/>
      </xdr:nvSpPr>
      <xdr:spPr>
        <a:xfrm>
          <a:off x="3175000" y="141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14245</xdr:rowOff>
    </xdr:from>
    <xdr:ext cx="762000" cy="259045"/>
    <xdr:sp macro="" textlink="">
      <xdr:nvSpPr>
        <xdr:cNvPr id="215" name="テキスト ボックス 214"/>
        <xdr:cNvSpPr txBox="1"/>
      </xdr:nvSpPr>
      <xdr:spPr>
        <a:xfrm>
          <a:off x="2844800" y="142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158748</xdr:rowOff>
    </xdr:from>
    <xdr:to>
      <xdr:col>11</xdr:col>
      <xdr:colOff>82550</xdr:colOff>
      <xdr:row>82</xdr:row>
      <xdr:rowOff>88898</xdr:rowOff>
    </xdr:to>
    <xdr:sp macro="" textlink="">
      <xdr:nvSpPr>
        <xdr:cNvPr id="216" name="楕円 215"/>
        <xdr:cNvSpPr/>
      </xdr:nvSpPr>
      <xdr:spPr>
        <a:xfrm>
          <a:off x="2286000" y="140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73675</xdr:rowOff>
    </xdr:from>
    <xdr:ext cx="762000" cy="259045"/>
    <xdr:sp macro="" textlink="">
      <xdr:nvSpPr>
        <xdr:cNvPr id="217" name="テキスト ボックス 216"/>
        <xdr:cNvSpPr txBox="1"/>
      </xdr:nvSpPr>
      <xdr:spPr>
        <a:xfrm>
          <a:off x="1955800" y="1413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138278</xdr:rowOff>
    </xdr:from>
    <xdr:to>
      <xdr:col>7</xdr:col>
      <xdr:colOff>31750</xdr:colOff>
      <xdr:row>82</xdr:row>
      <xdr:rowOff>68428</xdr:rowOff>
    </xdr:to>
    <xdr:sp macro="" textlink="">
      <xdr:nvSpPr>
        <xdr:cNvPr id="218" name="楕円 217"/>
        <xdr:cNvSpPr/>
      </xdr:nvSpPr>
      <xdr:spPr>
        <a:xfrm>
          <a:off x="1397000" y="140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53205</xdr:rowOff>
    </xdr:from>
    <xdr:ext cx="762000" cy="259045"/>
    <xdr:sp macro="" textlink="">
      <xdr:nvSpPr>
        <xdr:cNvPr id="219" name="テキスト ボックス 218"/>
        <xdr:cNvSpPr txBox="1"/>
      </xdr:nvSpPr>
      <xdr:spPr>
        <a:xfrm>
          <a:off x="1066800" y="1411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依然として、類似団体平均を上回っている状況にある。今後、行政経費に占める人件費の適正化を図るとともに、職員の能力・実績等を適切に反映させる給与制度の検討を進め、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0</xdr:rowOff>
    </xdr:to>
    <xdr:cxnSp macro="">
      <xdr:nvCxnSpPr>
        <xdr:cNvPr id="255" name="直線コネクタ 254"/>
        <xdr:cNvCxnSpPr/>
      </xdr:nvCxnSpPr>
      <xdr:spPr>
        <a:xfrm flipV="1">
          <a:off x="16179800" y="149152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0</xdr:rowOff>
    </xdr:to>
    <xdr:cxnSp macro="">
      <xdr:nvCxnSpPr>
        <xdr:cNvPr id="258" name="直線コネクタ 257"/>
        <xdr:cNvCxnSpPr/>
      </xdr:nvCxnSpPr>
      <xdr:spPr>
        <a:xfrm>
          <a:off x="15290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69850</xdr:rowOff>
    </xdr:to>
    <xdr:cxnSp macro="">
      <xdr:nvCxnSpPr>
        <xdr:cNvPr id="261" name="直線コネクタ 260"/>
        <xdr:cNvCxnSpPr/>
      </xdr:nvCxnSpPr>
      <xdr:spPr>
        <a:xfrm flipV="1">
          <a:off x="14401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69850</xdr:rowOff>
    </xdr:to>
    <xdr:cxnSp macro="">
      <xdr:nvCxnSpPr>
        <xdr:cNvPr id="264" name="直線コネクタ 263"/>
        <xdr:cNvCxnSpPr/>
      </xdr:nvCxnSpPr>
      <xdr:spPr>
        <a:xfrm>
          <a:off x="13512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2" name="楕円 281"/>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3" name="テキスト ボックス 282"/>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本市の地理的な特性により行政効率が優れない中、直営で消防や高等学校等を運営してきた経緯から、人口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人当たり職員数は類似団体を大きく上回る職員数となっている。施設の統廃合、事務事業の見直し等により、人員の効率的配置・定員管理に努める。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91122</xdr:rowOff>
    </xdr:to>
    <xdr:cxnSp macro="">
      <xdr:nvCxnSpPr>
        <xdr:cNvPr id="318" name="直線コネクタ 317"/>
        <xdr:cNvCxnSpPr/>
      </xdr:nvCxnSpPr>
      <xdr:spPr>
        <a:xfrm>
          <a:off x="16179800" y="1114488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133879</xdr:rowOff>
    </xdr:from>
    <xdr:to>
      <xdr:col>77</xdr:col>
      <xdr:colOff>44450</xdr:colOff>
      <xdr:row>65</xdr:row>
      <xdr:rowOff>635</xdr:rowOff>
    </xdr:to>
    <xdr:cxnSp macro="">
      <xdr:nvCxnSpPr>
        <xdr:cNvPr id="321" name="直線コネクタ 320"/>
        <xdr:cNvCxnSpPr/>
      </xdr:nvCxnSpPr>
      <xdr:spPr>
        <a:xfrm>
          <a:off x="15290800" y="1110667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109749</xdr:rowOff>
    </xdr:from>
    <xdr:to>
      <xdr:col>72</xdr:col>
      <xdr:colOff>203200</xdr:colOff>
      <xdr:row>64</xdr:row>
      <xdr:rowOff>133879</xdr:rowOff>
    </xdr:to>
    <xdr:cxnSp macro="">
      <xdr:nvCxnSpPr>
        <xdr:cNvPr id="324" name="直線コネクタ 323"/>
        <xdr:cNvCxnSpPr/>
      </xdr:nvCxnSpPr>
      <xdr:spPr>
        <a:xfrm>
          <a:off x="14401800" y="1108254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55456</xdr:rowOff>
    </xdr:from>
    <xdr:to>
      <xdr:col>68</xdr:col>
      <xdr:colOff>152400</xdr:colOff>
      <xdr:row>64</xdr:row>
      <xdr:rowOff>109749</xdr:rowOff>
    </xdr:to>
    <xdr:cxnSp macro="">
      <xdr:nvCxnSpPr>
        <xdr:cNvPr id="327" name="直線コネクタ 326"/>
        <xdr:cNvCxnSpPr/>
      </xdr:nvCxnSpPr>
      <xdr:spPr>
        <a:xfrm>
          <a:off x="13512800" y="11028256"/>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40322</xdr:rowOff>
    </xdr:from>
    <xdr:to>
      <xdr:col>81</xdr:col>
      <xdr:colOff>95250</xdr:colOff>
      <xdr:row>65</xdr:row>
      <xdr:rowOff>141922</xdr:rowOff>
    </xdr:to>
    <xdr:sp macro="" textlink="">
      <xdr:nvSpPr>
        <xdr:cNvPr id="337" name="楕円 336"/>
        <xdr:cNvSpPr/>
      </xdr:nvSpPr>
      <xdr:spPr>
        <a:xfrm>
          <a:off x="169672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12399</xdr:rowOff>
    </xdr:from>
    <xdr:ext cx="762000" cy="259045"/>
    <xdr:sp macro="" textlink="">
      <xdr:nvSpPr>
        <xdr:cNvPr id="338" name="定員管理の状況該当値テキスト"/>
        <xdr:cNvSpPr txBox="1"/>
      </xdr:nvSpPr>
      <xdr:spPr>
        <a:xfrm>
          <a:off x="17106900" y="11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39" name="楕円 338"/>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36212</xdr:rowOff>
    </xdr:from>
    <xdr:ext cx="736600" cy="259045"/>
    <xdr:sp macro="" textlink="">
      <xdr:nvSpPr>
        <xdr:cNvPr id="340" name="テキスト ボックス 339"/>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83079</xdr:rowOff>
    </xdr:from>
    <xdr:to>
      <xdr:col>73</xdr:col>
      <xdr:colOff>44450</xdr:colOff>
      <xdr:row>65</xdr:row>
      <xdr:rowOff>13229</xdr:rowOff>
    </xdr:to>
    <xdr:sp macro="" textlink="">
      <xdr:nvSpPr>
        <xdr:cNvPr id="341" name="楕円 340"/>
        <xdr:cNvSpPr/>
      </xdr:nvSpPr>
      <xdr:spPr>
        <a:xfrm>
          <a:off x="15240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169456</xdr:rowOff>
    </xdr:from>
    <xdr:ext cx="762000" cy="259045"/>
    <xdr:sp macro="" textlink="">
      <xdr:nvSpPr>
        <xdr:cNvPr id="342" name="テキスト ボックス 341"/>
        <xdr:cNvSpPr txBox="1"/>
      </xdr:nvSpPr>
      <xdr:spPr>
        <a:xfrm>
          <a:off x="14909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58949</xdr:rowOff>
    </xdr:from>
    <xdr:to>
      <xdr:col>68</xdr:col>
      <xdr:colOff>203200</xdr:colOff>
      <xdr:row>64</xdr:row>
      <xdr:rowOff>160549</xdr:rowOff>
    </xdr:to>
    <xdr:sp macro="" textlink="">
      <xdr:nvSpPr>
        <xdr:cNvPr id="343" name="楕円 342"/>
        <xdr:cNvSpPr/>
      </xdr:nvSpPr>
      <xdr:spPr>
        <a:xfrm>
          <a:off x="14351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145326</xdr:rowOff>
    </xdr:from>
    <xdr:ext cx="762000" cy="259045"/>
    <xdr:sp macro="" textlink="">
      <xdr:nvSpPr>
        <xdr:cNvPr id="344" name="テキスト ボックス 343"/>
        <xdr:cNvSpPr txBox="1"/>
      </xdr:nvSpPr>
      <xdr:spPr>
        <a:xfrm>
          <a:off x="14020800" y="111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45" name="楕円 344"/>
        <xdr:cNvSpPr/>
      </xdr:nvSpPr>
      <xdr:spPr>
        <a:xfrm>
          <a:off x="13462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46" name="テキスト ボックス 345"/>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に当たっては、可能な限り交付税措置のある有利なものに限定する等、健全な財政運営に努めてきた結果、類似団体平均を下回っている。しかし、数値の改善傾向は公債費の一時的な減少によるものであり、長期的には公共施設の再編整備や長寿命化事業等の実施により、悪化が見込まれる。そのため、普通建設事業の実施に当たっては、事業の選択と集中、実施手法の検討を行い、財政措置の有利な地方債を活用する等、実質公債費比率の悪化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132080</xdr:rowOff>
    </xdr:to>
    <xdr:cxnSp macro="">
      <xdr:nvCxnSpPr>
        <xdr:cNvPr id="378" name="直線コネクタ 377"/>
        <xdr:cNvCxnSpPr/>
      </xdr:nvCxnSpPr>
      <xdr:spPr>
        <a:xfrm>
          <a:off x="16179800" y="664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28194</xdr:rowOff>
    </xdr:to>
    <xdr:cxnSp macro="">
      <xdr:nvCxnSpPr>
        <xdr:cNvPr id="381" name="直線コネクタ 380"/>
        <xdr:cNvCxnSpPr/>
      </xdr:nvCxnSpPr>
      <xdr:spPr>
        <a:xfrm flipV="1">
          <a:off x="15290800" y="66471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66802</xdr:rowOff>
    </xdr:to>
    <xdr:cxnSp macro="">
      <xdr:nvCxnSpPr>
        <xdr:cNvPr id="384" name="直線コネクタ 383"/>
        <xdr:cNvCxnSpPr/>
      </xdr:nvCxnSpPr>
      <xdr:spPr>
        <a:xfrm flipV="1">
          <a:off x="14401800" y="671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76454</xdr:rowOff>
    </xdr:to>
    <xdr:cxnSp macro="">
      <xdr:nvCxnSpPr>
        <xdr:cNvPr id="387" name="直線コネクタ 386"/>
        <xdr:cNvCxnSpPr/>
      </xdr:nvCxnSpPr>
      <xdr:spPr>
        <a:xfrm flipV="1">
          <a:off x="13512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7" name="楕円 396"/>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8"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9" name="楕円 398"/>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0" name="テキスト ボックス 39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3" name="楕円 402"/>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4" name="テキスト ボックス 403"/>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5" name="楕円 404"/>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6" name="テキスト ボックス 405"/>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充当可能財源等が将来負担額を上回り、将来負担比率が算定されなかった。類似団体と比べ低い数値で推移しているが、今後は、本庁舎建替えやごみ広域処理に係る施設建設等の公共施設再編整備に伴う多額の地方債発行や基金の取崩しが見込まれるため、将来負担比率の悪化が予測される。引き続き、後年度負担となる地方債残高に留意し、計画的・長期的な視点に立った財政運営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49" name="テキスト ボックス 448"/>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55396</xdr:rowOff>
    </xdr:from>
    <xdr:to>
      <xdr:col>68</xdr:col>
      <xdr:colOff>203200</xdr:colOff>
      <xdr:row>13</xdr:row>
      <xdr:rowOff>156996</xdr:rowOff>
    </xdr:to>
    <xdr:sp macro="" textlink="">
      <xdr:nvSpPr>
        <xdr:cNvPr id="457" name="楕円 456"/>
        <xdr:cNvSpPr/>
      </xdr:nvSpPr>
      <xdr:spPr>
        <a:xfrm>
          <a:off x="14351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167173</xdr:rowOff>
    </xdr:from>
    <xdr:ext cx="762000" cy="259045"/>
    <xdr:sp macro="" textlink="">
      <xdr:nvSpPr>
        <xdr:cNvPr id="458" name="テキスト ボックス 457"/>
        <xdr:cNvSpPr txBox="1"/>
      </xdr:nvSpPr>
      <xdr:spPr>
        <a:xfrm>
          <a:off x="14020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55,721
55,078
103.58
29,080,225
26,604,532
2,417,506
15,386,536
19,849,149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横ばいであるものの、依然として類似団体平均を上回っている。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退職手当や職員給は増加したものの、給食センターの民間委託開始等の影響で、会計年度任用職員報酬が減少し、全体としては前年度並みの経常収支比率となった。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類似団体平均を上回る状態が続いている要因としては、消防・高等学校の直営実施等で人口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人当たりの職員数が多いことがあげられる。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99568</xdr:rowOff>
    </xdr:to>
    <xdr:cxnSp macro="">
      <xdr:nvCxnSpPr>
        <xdr:cNvPr id="64" name="直線コネクタ 63"/>
        <xdr:cNvCxnSpPr/>
      </xdr:nvCxnSpPr>
      <xdr:spPr>
        <a:xfrm>
          <a:off x="3987800" y="6614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39</xdr:row>
      <xdr:rowOff>5842</xdr:rowOff>
    </xdr:to>
    <xdr:cxnSp macro="">
      <xdr:nvCxnSpPr>
        <xdr:cNvPr id="67" name="直線コネクタ 66"/>
        <xdr:cNvCxnSpPr/>
      </xdr:nvCxnSpPr>
      <xdr:spPr>
        <a:xfrm flipV="1">
          <a:off x="3098800" y="66146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39</xdr:row>
      <xdr:rowOff>5842</xdr:rowOff>
    </xdr:to>
    <xdr:cxnSp macro="">
      <xdr:nvCxnSpPr>
        <xdr:cNvPr id="70" name="直線コネクタ 69"/>
        <xdr:cNvCxnSpPr/>
      </xdr:nvCxnSpPr>
      <xdr:spPr>
        <a:xfrm>
          <a:off x="2209800" y="6518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67564</xdr:rowOff>
    </xdr:to>
    <xdr:cxnSp macro="">
      <xdr:nvCxnSpPr>
        <xdr:cNvPr id="73" name="直線コネクタ 72"/>
        <xdr:cNvCxnSpPr/>
      </xdr:nvCxnSpPr>
      <xdr:spPr>
        <a:xfrm flipV="1">
          <a:off x="1320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xdr:rowOff>
    </xdr:from>
    <xdr:to>
      <xdr:col>6</xdr:col>
      <xdr:colOff>171450</xdr:colOff>
      <xdr:row>38</xdr:row>
      <xdr:rowOff>118364</xdr:rowOff>
    </xdr:to>
    <xdr:sp macro="" textlink="">
      <xdr:nvSpPr>
        <xdr:cNvPr id="91" name="楕円 90"/>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103141</xdr:rowOff>
    </xdr:from>
    <xdr:ext cx="762000" cy="259045"/>
    <xdr:sp macro="" textlink="">
      <xdr:nvSpPr>
        <xdr:cNvPr id="92" name="テキスト ボックス 91"/>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電気料高騰の影響で、各公共施設の需用費が増加したことから、前年度と比較して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類似団体平均を下回っていることから、今後とも引き続き、施設の統廃合、事務事業の見直し等によって効率的な執行に努める。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134620</xdr:rowOff>
    </xdr:to>
    <xdr:cxnSp macro="">
      <xdr:nvCxnSpPr>
        <xdr:cNvPr id="125" name="直線コネクタ 124"/>
        <xdr:cNvCxnSpPr/>
      </xdr:nvCxnSpPr>
      <xdr:spPr>
        <a:xfrm>
          <a:off x="15671800" y="282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157480</xdr:rowOff>
    </xdr:to>
    <xdr:cxnSp macro="">
      <xdr:nvCxnSpPr>
        <xdr:cNvPr id="128" name="直線コネクタ 127"/>
        <xdr:cNvCxnSpPr/>
      </xdr:nvCxnSpPr>
      <xdr:spPr>
        <a:xfrm flipV="1">
          <a:off x="14782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107950</xdr:rowOff>
    </xdr:to>
    <xdr:cxnSp macro="">
      <xdr:nvCxnSpPr>
        <xdr:cNvPr id="131" name="直線コネクタ 130"/>
        <xdr:cNvCxnSpPr/>
      </xdr:nvCxnSpPr>
      <xdr:spPr>
        <a:xfrm flipV="1">
          <a:off x="13893800" y="2900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153670</xdr:rowOff>
    </xdr:to>
    <xdr:cxnSp macro="">
      <xdr:nvCxnSpPr>
        <xdr:cNvPr id="134" name="直線コネクタ 133"/>
        <xdr:cNvCxnSpPr/>
      </xdr:nvCxnSpPr>
      <xdr:spPr>
        <a:xfrm flipV="1">
          <a:off x="13004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100347</xdr:rowOff>
    </xdr:from>
    <xdr:ext cx="762000" cy="259045"/>
    <xdr:sp macro="" textlink="">
      <xdr:nvSpPr>
        <xdr:cNvPr id="145"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1" name="テキスト ボックス 150"/>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2" name="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53" name="テキスト ボックス 152"/>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障害福祉サービス費等給付事業において給付費が伸びたこと等が影響したものであり、今後も少子高齢化に伴い、緩やかに増加していく見込みである。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102507</xdr:rowOff>
    </xdr:to>
    <xdr:cxnSp macro="">
      <xdr:nvCxnSpPr>
        <xdr:cNvPr id="188" name="直線コネクタ 187"/>
        <xdr:cNvCxnSpPr/>
      </xdr:nvCxnSpPr>
      <xdr:spPr>
        <a:xfrm>
          <a:off x="3987800" y="94016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20865</xdr:rowOff>
    </xdr:to>
    <xdr:cxnSp macro="">
      <xdr:nvCxnSpPr>
        <xdr:cNvPr id="191" name="直線コネクタ 190"/>
        <xdr:cNvCxnSpPr/>
      </xdr:nvCxnSpPr>
      <xdr:spPr>
        <a:xfrm flipV="1">
          <a:off x="3098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57</xdr:row>
      <xdr:rowOff>20865</xdr:rowOff>
    </xdr:to>
    <xdr:cxnSp macro="">
      <xdr:nvCxnSpPr>
        <xdr:cNvPr id="194" name="直線コネクタ 193"/>
        <xdr:cNvCxnSpPr/>
      </xdr:nvCxnSpPr>
      <xdr:spPr>
        <a:xfrm flipV="1">
          <a:off x="2209800" y="94506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118835</xdr:rowOff>
    </xdr:to>
    <xdr:cxnSp macro="">
      <xdr:nvCxnSpPr>
        <xdr:cNvPr id="197" name="直線コネクタ 196"/>
        <xdr:cNvCxnSpPr/>
      </xdr:nvCxnSpPr>
      <xdr:spPr>
        <a:xfrm flipV="1">
          <a:off x="1320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08"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4" name="テキスト ボックス 213"/>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5" name="楕円 214"/>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16" name="テキスト ボックス 215"/>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大型の修繕が複数あった影響で維持補修費が増加したことと、高齢化の進展に伴い、後期高齢者医療事業特別会計への繰出金が増加したことが主な要因となっている。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132443</xdr:rowOff>
    </xdr:from>
    <xdr:to>
      <xdr:col>82</xdr:col>
      <xdr:colOff>107950</xdr:colOff>
      <xdr:row>61</xdr:row>
      <xdr:rowOff>15422</xdr:rowOff>
    </xdr:to>
    <xdr:cxnSp macro="">
      <xdr:nvCxnSpPr>
        <xdr:cNvPr id="251" name="直線コネクタ 250"/>
        <xdr:cNvCxnSpPr/>
      </xdr:nvCxnSpPr>
      <xdr:spPr>
        <a:xfrm>
          <a:off x="15671800" y="10419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132443</xdr:rowOff>
    </xdr:from>
    <xdr:to>
      <xdr:col>78</xdr:col>
      <xdr:colOff>69850</xdr:colOff>
      <xdr:row>60</xdr:row>
      <xdr:rowOff>143328</xdr:rowOff>
    </xdr:to>
    <xdr:cxnSp macro="">
      <xdr:nvCxnSpPr>
        <xdr:cNvPr id="254" name="直線コネクタ 253"/>
        <xdr:cNvCxnSpPr/>
      </xdr:nvCxnSpPr>
      <xdr:spPr>
        <a:xfrm flipV="1">
          <a:off x="14782800" y="1041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143328</xdr:rowOff>
    </xdr:to>
    <xdr:cxnSp macro="">
      <xdr:nvCxnSpPr>
        <xdr:cNvPr id="257" name="直線コネクタ 256"/>
        <xdr:cNvCxnSpPr/>
      </xdr:nvCxnSpPr>
      <xdr:spPr>
        <a:xfrm>
          <a:off x="13893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110672</xdr:rowOff>
    </xdr:to>
    <xdr:cxnSp macro="">
      <xdr:nvCxnSpPr>
        <xdr:cNvPr id="260" name="直線コネクタ 259"/>
        <xdr:cNvCxnSpPr/>
      </xdr:nvCxnSpPr>
      <xdr:spPr>
        <a:xfrm>
          <a:off x="13004800" y="10386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136072</xdr:rowOff>
    </xdr:from>
    <xdr:to>
      <xdr:col>82</xdr:col>
      <xdr:colOff>158750</xdr:colOff>
      <xdr:row>61</xdr:row>
      <xdr:rowOff>66222</xdr:rowOff>
    </xdr:to>
    <xdr:sp macro="" textlink="">
      <xdr:nvSpPr>
        <xdr:cNvPr id="270" name="楕円 269"/>
        <xdr:cNvSpPr/>
      </xdr:nvSpPr>
      <xdr:spPr>
        <a:xfrm>
          <a:off x="16459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44649</xdr:rowOff>
    </xdr:from>
    <xdr:ext cx="762000" cy="259045"/>
    <xdr:sp macro="" textlink="">
      <xdr:nvSpPr>
        <xdr:cNvPr id="271" name="その他該当値テキスト"/>
        <xdr:cNvSpPr txBox="1"/>
      </xdr:nvSpPr>
      <xdr:spPr>
        <a:xfrm>
          <a:off x="16598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81643</xdr:rowOff>
    </xdr:from>
    <xdr:to>
      <xdr:col>78</xdr:col>
      <xdr:colOff>120650</xdr:colOff>
      <xdr:row>61</xdr:row>
      <xdr:rowOff>11793</xdr:rowOff>
    </xdr:to>
    <xdr:sp macro="" textlink="">
      <xdr:nvSpPr>
        <xdr:cNvPr id="272" name="楕円 271"/>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168020</xdr:rowOff>
    </xdr:from>
    <xdr:ext cx="736600" cy="259045"/>
    <xdr:sp macro="" textlink="">
      <xdr:nvSpPr>
        <xdr:cNvPr id="273" name="テキスト ボックス 272"/>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4" name="楕円 273"/>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5" name="テキスト ボックス 274"/>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6" name="楕円 275"/>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7" name="テキスト ボックス 276"/>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78" name="楕円 277"/>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79" name="テキスト ボックス 278"/>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前年度と横ばいであり、類似団体平均を下回っている。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今後は病院の統合までの間、２病院体制が数年続くことや、少子高齢化による福祉サービス等の助成が増加していくことが見込まれるため、補助金の適正化や制度見直しに努める。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133858</xdr:rowOff>
    </xdr:to>
    <xdr:cxnSp macro="">
      <xdr:nvCxnSpPr>
        <xdr:cNvPr id="309" name="直線コネクタ 308"/>
        <xdr:cNvCxnSpPr/>
      </xdr:nvCxnSpPr>
      <xdr:spPr>
        <a:xfrm>
          <a:off x="15671800" y="6134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133858</xdr:rowOff>
    </xdr:to>
    <xdr:cxnSp macro="">
      <xdr:nvCxnSpPr>
        <xdr:cNvPr id="312" name="直線コネクタ 311"/>
        <xdr:cNvCxnSpPr/>
      </xdr:nvCxnSpPr>
      <xdr:spPr>
        <a:xfrm>
          <a:off x="14782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120142</xdr:rowOff>
    </xdr:to>
    <xdr:cxnSp macro="">
      <xdr:nvCxnSpPr>
        <xdr:cNvPr id="315" name="直線コネクタ 314"/>
        <xdr:cNvCxnSpPr/>
      </xdr:nvCxnSpPr>
      <xdr:spPr>
        <a:xfrm>
          <a:off x="13893800" y="6102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124714</xdr:rowOff>
    </xdr:to>
    <xdr:cxnSp macro="">
      <xdr:nvCxnSpPr>
        <xdr:cNvPr id="318" name="直線コネクタ 317"/>
        <xdr:cNvCxnSpPr/>
      </xdr:nvCxnSpPr>
      <xdr:spPr>
        <a:xfrm flipV="1">
          <a:off x="13004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8" name="楕円 327"/>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9"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30" name="楕円 329"/>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31" name="テキスト ボックス 330"/>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6" name="楕円 335"/>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7" name="テキスト ボックス 336"/>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ポイント上昇したものの、類似団体平均を下回っている。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東清掃センターの大規模改修に係る元金の償還が始まったことにより、増加したことが主な要因である。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しばらくは市役所庁舎の建替えやごみ処理施設の建設に伴う地方債発行額の増加が見込まれ、それとともに後年度の公債費が増加していくため、地方債残高に留意しながら、地方債の新規発行を伴う普通建設事業の実施に当たっては、事業内容の精査と計画的な実施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168148</xdr:rowOff>
    </xdr:to>
    <xdr:cxnSp macro="">
      <xdr:nvCxnSpPr>
        <xdr:cNvPr id="367" name="直線コネクタ 366"/>
        <xdr:cNvCxnSpPr/>
      </xdr:nvCxnSpPr>
      <xdr:spPr>
        <a:xfrm>
          <a:off x="3987800" y="13157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159004</xdr:rowOff>
    </xdr:to>
    <xdr:cxnSp macro="">
      <xdr:nvCxnSpPr>
        <xdr:cNvPr id="370" name="直線コネクタ 369"/>
        <xdr:cNvCxnSpPr/>
      </xdr:nvCxnSpPr>
      <xdr:spPr>
        <a:xfrm flipV="1">
          <a:off x="3098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159004</xdr:rowOff>
    </xdr:to>
    <xdr:cxnSp macro="">
      <xdr:nvCxnSpPr>
        <xdr:cNvPr id="373" name="直線コネクタ 372"/>
        <xdr:cNvCxnSpPr/>
      </xdr:nvCxnSpPr>
      <xdr:spPr>
        <a:xfrm>
          <a:off x="2209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74422</xdr:rowOff>
    </xdr:to>
    <xdr:cxnSp macro="">
      <xdr:nvCxnSpPr>
        <xdr:cNvPr id="376" name="直線コネクタ 375"/>
        <xdr:cNvCxnSpPr/>
      </xdr:nvCxnSpPr>
      <xdr:spPr>
        <a:xfrm flipV="1">
          <a:off x="1320800" y="13189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6" name="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7"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8" name="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0" name="楕円 389"/>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1" name="テキスト ボックス 390"/>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2" name="楕円 391"/>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3" name="テキスト ボックス 392"/>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4" name="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5" name="テキスト ボックス 394"/>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前年度と比較して２ポイント上昇し、類似団体平均を上回っている。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人件費が類似団体平均を大きく上回っていることが主な要因となり、高い水準で推移しているものと考えられる。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3556</xdr:rowOff>
    </xdr:to>
    <xdr:cxnSp macro="">
      <xdr:nvCxnSpPr>
        <xdr:cNvPr id="426" name="直線コネクタ 425"/>
        <xdr:cNvCxnSpPr/>
      </xdr:nvCxnSpPr>
      <xdr:spPr>
        <a:xfrm>
          <a:off x="15671800" y="132852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40132</xdr:rowOff>
    </xdr:to>
    <xdr:cxnSp macro="">
      <xdr:nvCxnSpPr>
        <xdr:cNvPr id="429" name="直線コネクタ 428"/>
        <xdr:cNvCxnSpPr/>
      </xdr:nvCxnSpPr>
      <xdr:spPr>
        <a:xfrm flipV="1">
          <a:off x="14782800" y="13285215"/>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40132</xdr:rowOff>
    </xdr:to>
    <xdr:cxnSp macro="">
      <xdr:nvCxnSpPr>
        <xdr:cNvPr id="432" name="直線コネクタ 431"/>
        <xdr:cNvCxnSpPr/>
      </xdr:nvCxnSpPr>
      <xdr:spPr>
        <a:xfrm>
          <a:off x="13893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140715</xdr:rowOff>
    </xdr:to>
    <xdr:cxnSp macro="">
      <xdr:nvCxnSpPr>
        <xdr:cNvPr id="435" name="直線コネクタ 434"/>
        <xdr:cNvCxnSpPr/>
      </xdr:nvCxnSpPr>
      <xdr:spPr>
        <a:xfrm flipV="1">
          <a:off x="13004800" y="133766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5" name="楕円 444"/>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6"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7" name="楕円 446"/>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8" name="テキスト ボックス 447"/>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9" name="楕円 448"/>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0" name="テキスト ボックス 449"/>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1" name="楕円 450"/>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2" name="テキスト ボックス 451"/>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3" name="楕円 452"/>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4" name="テキスト ボックス 453"/>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43580</xdr:rowOff>
    </xdr:from>
    <xdr:to>
      <xdr:col>29</xdr:col>
      <xdr:colOff>127000</xdr:colOff>
      <xdr:row>14</xdr:row>
      <xdr:rowOff>60458</xdr:rowOff>
    </xdr:to>
    <xdr:cxnSp macro="">
      <xdr:nvCxnSpPr>
        <xdr:cNvPr id="50" name="直線コネクタ 49"/>
        <xdr:cNvCxnSpPr/>
      </xdr:nvCxnSpPr>
      <xdr:spPr bwMode="auto">
        <a:xfrm flipV="1">
          <a:off x="5003800" y="2491505"/>
          <a:ext cx="6477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60458</xdr:rowOff>
    </xdr:from>
    <xdr:to>
      <xdr:col>26</xdr:col>
      <xdr:colOff>50800</xdr:colOff>
      <xdr:row>14</xdr:row>
      <xdr:rowOff>102940</xdr:rowOff>
    </xdr:to>
    <xdr:cxnSp macro="">
      <xdr:nvCxnSpPr>
        <xdr:cNvPr id="53" name="直線コネクタ 52"/>
        <xdr:cNvCxnSpPr/>
      </xdr:nvCxnSpPr>
      <xdr:spPr bwMode="auto">
        <a:xfrm flipV="1">
          <a:off x="4305300" y="2508383"/>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102940</xdr:rowOff>
    </xdr:from>
    <xdr:to>
      <xdr:col>22</xdr:col>
      <xdr:colOff>114300</xdr:colOff>
      <xdr:row>15</xdr:row>
      <xdr:rowOff>30226</xdr:rowOff>
    </xdr:to>
    <xdr:cxnSp macro="">
      <xdr:nvCxnSpPr>
        <xdr:cNvPr id="56" name="直線コネクタ 55"/>
        <xdr:cNvCxnSpPr/>
      </xdr:nvCxnSpPr>
      <xdr:spPr bwMode="auto">
        <a:xfrm flipV="1">
          <a:off x="3606800" y="2550865"/>
          <a:ext cx="698500" cy="9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30226</xdr:rowOff>
    </xdr:from>
    <xdr:to>
      <xdr:col>18</xdr:col>
      <xdr:colOff>177800</xdr:colOff>
      <xdr:row>15</xdr:row>
      <xdr:rowOff>48285</xdr:rowOff>
    </xdr:to>
    <xdr:cxnSp macro="">
      <xdr:nvCxnSpPr>
        <xdr:cNvPr id="59" name="直線コネクタ 58"/>
        <xdr:cNvCxnSpPr/>
      </xdr:nvCxnSpPr>
      <xdr:spPr bwMode="auto">
        <a:xfrm flipV="1">
          <a:off x="2908300" y="2649601"/>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164230</xdr:rowOff>
    </xdr:from>
    <xdr:to>
      <xdr:col>29</xdr:col>
      <xdr:colOff>177800</xdr:colOff>
      <xdr:row>14</xdr:row>
      <xdr:rowOff>94380</xdr:rowOff>
    </xdr:to>
    <xdr:sp macro="" textlink="">
      <xdr:nvSpPr>
        <xdr:cNvPr id="69" name="楕円 68"/>
        <xdr:cNvSpPr/>
      </xdr:nvSpPr>
      <xdr:spPr bwMode="auto">
        <a:xfrm>
          <a:off x="5600700" y="244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9307</xdr:rowOff>
    </xdr:from>
    <xdr:ext cx="762000" cy="259045"/>
    <xdr:sp macro="" textlink="">
      <xdr:nvSpPr>
        <xdr:cNvPr id="70" name="人口1人当たり決算額の推移該当値テキスト130"/>
        <xdr:cNvSpPr txBox="1"/>
      </xdr:nvSpPr>
      <xdr:spPr>
        <a:xfrm>
          <a:off x="5740400" y="228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9658</xdr:rowOff>
    </xdr:from>
    <xdr:to>
      <xdr:col>26</xdr:col>
      <xdr:colOff>101600</xdr:colOff>
      <xdr:row>14</xdr:row>
      <xdr:rowOff>111258</xdr:rowOff>
    </xdr:to>
    <xdr:sp macro="" textlink="">
      <xdr:nvSpPr>
        <xdr:cNvPr id="71" name="楕円 70"/>
        <xdr:cNvSpPr/>
      </xdr:nvSpPr>
      <xdr:spPr bwMode="auto">
        <a:xfrm>
          <a:off x="4953000" y="245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121435</xdr:rowOff>
    </xdr:from>
    <xdr:ext cx="736600" cy="259045"/>
    <xdr:sp macro="" textlink="">
      <xdr:nvSpPr>
        <xdr:cNvPr id="72" name="テキスト ボックス 71"/>
        <xdr:cNvSpPr txBox="1"/>
      </xdr:nvSpPr>
      <xdr:spPr>
        <a:xfrm>
          <a:off x="4622800" y="222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52140</xdr:rowOff>
    </xdr:from>
    <xdr:to>
      <xdr:col>22</xdr:col>
      <xdr:colOff>165100</xdr:colOff>
      <xdr:row>14</xdr:row>
      <xdr:rowOff>153740</xdr:rowOff>
    </xdr:to>
    <xdr:sp macro="" textlink="">
      <xdr:nvSpPr>
        <xdr:cNvPr id="73" name="楕円 72"/>
        <xdr:cNvSpPr/>
      </xdr:nvSpPr>
      <xdr:spPr bwMode="auto">
        <a:xfrm>
          <a:off x="4254500" y="250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163917</xdr:rowOff>
    </xdr:from>
    <xdr:ext cx="762000" cy="259045"/>
    <xdr:sp macro="" textlink="">
      <xdr:nvSpPr>
        <xdr:cNvPr id="74" name="テキスト ボックス 73"/>
        <xdr:cNvSpPr txBox="1"/>
      </xdr:nvSpPr>
      <xdr:spPr>
        <a:xfrm>
          <a:off x="3924300" y="226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150876</xdr:rowOff>
    </xdr:from>
    <xdr:to>
      <xdr:col>19</xdr:col>
      <xdr:colOff>38100</xdr:colOff>
      <xdr:row>15</xdr:row>
      <xdr:rowOff>81026</xdr:rowOff>
    </xdr:to>
    <xdr:sp macro="" textlink="">
      <xdr:nvSpPr>
        <xdr:cNvPr id="75" name="楕円 74"/>
        <xdr:cNvSpPr/>
      </xdr:nvSpPr>
      <xdr:spPr bwMode="auto">
        <a:xfrm>
          <a:off x="3556000" y="2598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91203</xdr:rowOff>
    </xdr:from>
    <xdr:ext cx="762000" cy="259045"/>
    <xdr:sp macro="" textlink="">
      <xdr:nvSpPr>
        <xdr:cNvPr id="76" name="テキスト ボックス 75"/>
        <xdr:cNvSpPr txBox="1"/>
      </xdr:nvSpPr>
      <xdr:spPr>
        <a:xfrm>
          <a:off x="3225800" y="236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168935</xdr:rowOff>
    </xdr:from>
    <xdr:to>
      <xdr:col>15</xdr:col>
      <xdr:colOff>101600</xdr:colOff>
      <xdr:row>15</xdr:row>
      <xdr:rowOff>99085</xdr:rowOff>
    </xdr:to>
    <xdr:sp macro="" textlink="">
      <xdr:nvSpPr>
        <xdr:cNvPr id="77" name="楕円 76"/>
        <xdr:cNvSpPr/>
      </xdr:nvSpPr>
      <xdr:spPr bwMode="auto">
        <a:xfrm>
          <a:off x="2857500" y="261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109262</xdr:rowOff>
    </xdr:from>
    <xdr:ext cx="762000" cy="259045"/>
    <xdr:sp macro="" textlink="">
      <xdr:nvSpPr>
        <xdr:cNvPr id="78" name="テキスト ボックス 77"/>
        <xdr:cNvSpPr txBox="1"/>
      </xdr:nvSpPr>
      <xdr:spPr>
        <a:xfrm>
          <a:off x="2527300" y="23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3061</xdr:rowOff>
    </xdr:from>
    <xdr:to>
      <xdr:col>29</xdr:col>
      <xdr:colOff>127000</xdr:colOff>
      <xdr:row>37</xdr:row>
      <xdr:rowOff>106921</xdr:rowOff>
    </xdr:to>
    <xdr:cxnSp macro="">
      <xdr:nvCxnSpPr>
        <xdr:cNvPr id="112" name="直線コネクタ 111"/>
        <xdr:cNvCxnSpPr/>
      </xdr:nvCxnSpPr>
      <xdr:spPr bwMode="auto">
        <a:xfrm flipV="1">
          <a:off x="5003800" y="7127761"/>
          <a:ext cx="647700" cy="103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86347</xdr:rowOff>
    </xdr:from>
    <xdr:to>
      <xdr:col>26</xdr:col>
      <xdr:colOff>50800</xdr:colOff>
      <xdr:row>37</xdr:row>
      <xdr:rowOff>106921</xdr:rowOff>
    </xdr:to>
    <xdr:cxnSp macro="">
      <xdr:nvCxnSpPr>
        <xdr:cNvPr id="115" name="直線コネクタ 114"/>
        <xdr:cNvCxnSpPr/>
      </xdr:nvCxnSpPr>
      <xdr:spPr bwMode="auto">
        <a:xfrm>
          <a:off x="4305300" y="721104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39065</xdr:rowOff>
    </xdr:from>
    <xdr:to>
      <xdr:col>22</xdr:col>
      <xdr:colOff>114300</xdr:colOff>
      <xdr:row>37</xdr:row>
      <xdr:rowOff>86347</xdr:rowOff>
    </xdr:to>
    <xdr:cxnSp macro="">
      <xdr:nvCxnSpPr>
        <xdr:cNvPr id="118" name="直線コネクタ 117"/>
        <xdr:cNvCxnSpPr/>
      </xdr:nvCxnSpPr>
      <xdr:spPr bwMode="auto">
        <a:xfrm>
          <a:off x="3606800" y="7163765"/>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142354</xdr:rowOff>
    </xdr:from>
    <xdr:to>
      <xdr:col>18</xdr:col>
      <xdr:colOff>177800</xdr:colOff>
      <xdr:row>37</xdr:row>
      <xdr:rowOff>39065</xdr:rowOff>
    </xdr:to>
    <xdr:cxnSp macro="">
      <xdr:nvCxnSpPr>
        <xdr:cNvPr id="121" name="直線コネクタ 120"/>
        <xdr:cNvCxnSpPr/>
      </xdr:nvCxnSpPr>
      <xdr:spPr bwMode="auto">
        <a:xfrm>
          <a:off x="2908300" y="7095604"/>
          <a:ext cx="698500" cy="6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123711</xdr:rowOff>
    </xdr:from>
    <xdr:to>
      <xdr:col>29</xdr:col>
      <xdr:colOff>177800</xdr:colOff>
      <xdr:row>37</xdr:row>
      <xdr:rowOff>53861</xdr:rowOff>
    </xdr:to>
    <xdr:sp macro="" textlink="">
      <xdr:nvSpPr>
        <xdr:cNvPr id="131" name="楕円 130"/>
        <xdr:cNvSpPr/>
      </xdr:nvSpPr>
      <xdr:spPr bwMode="auto">
        <a:xfrm>
          <a:off x="5600700" y="707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95788</xdr:rowOff>
    </xdr:from>
    <xdr:ext cx="762000" cy="259045"/>
    <xdr:sp macro="" textlink="">
      <xdr:nvSpPr>
        <xdr:cNvPr id="132" name="人口1人当たり決算額の推移該当値テキスト445"/>
        <xdr:cNvSpPr txBox="1"/>
      </xdr:nvSpPr>
      <xdr:spPr>
        <a:xfrm>
          <a:off x="5740400" y="70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56121</xdr:rowOff>
    </xdr:from>
    <xdr:to>
      <xdr:col>26</xdr:col>
      <xdr:colOff>101600</xdr:colOff>
      <xdr:row>37</xdr:row>
      <xdr:rowOff>157721</xdr:rowOff>
    </xdr:to>
    <xdr:sp macro="" textlink="">
      <xdr:nvSpPr>
        <xdr:cNvPr id="133" name="楕円 132"/>
        <xdr:cNvSpPr/>
      </xdr:nvSpPr>
      <xdr:spPr bwMode="auto">
        <a:xfrm>
          <a:off x="4953000" y="718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142498</xdr:rowOff>
    </xdr:from>
    <xdr:ext cx="736600" cy="259045"/>
    <xdr:sp macro="" textlink="">
      <xdr:nvSpPr>
        <xdr:cNvPr id="134" name="テキスト ボックス 133"/>
        <xdr:cNvSpPr txBox="1"/>
      </xdr:nvSpPr>
      <xdr:spPr>
        <a:xfrm>
          <a:off x="4622800" y="726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35547</xdr:rowOff>
    </xdr:from>
    <xdr:to>
      <xdr:col>22</xdr:col>
      <xdr:colOff>165100</xdr:colOff>
      <xdr:row>37</xdr:row>
      <xdr:rowOff>137147</xdr:rowOff>
    </xdr:to>
    <xdr:sp macro="" textlink="">
      <xdr:nvSpPr>
        <xdr:cNvPr id="135" name="楕円 134"/>
        <xdr:cNvSpPr/>
      </xdr:nvSpPr>
      <xdr:spPr bwMode="auto">
        <a:xfrm>
          <a:off x="4254500" y="716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121924</xdr:rowOff>
    </xdr:from>
    <xdr:ext cx="762000" cy="259045"/>
    <xdr:sp macro="" textlink="">
      <xdr:nvSpPr>
        <xdr:cNvPr id="136" name="テキスト ボックス 135"/>
        <xdr:cNvSpPr txBox="1"/>
      </xdr:nvSpPr>
      <xdr:spPr>
        <a:xfrm>
          <a:off x="3924300" y="724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159715</xdr:rowOff>
    </xdr:from>
    <xdr:to>
      <xdr:col>19</xdr:col>
      <xdr:colOff>38100</xdr:colOff>
      <xdr:row>37</xdr:row>
      <xdr:rowOff>89865</xdr:rowOff>
    </xdr:to>
    <xdr:sp macro="" textlink="">
      <xdr:nvSpPr>
        <xdr:cNvPr id="137" name="楕円 136"/>
        <xdr:cNvSpPr/>
      </xdr:nvSpPr>
      <xdr:spPr bwMode="auto">
        <a:xfrm>
          <a:off x="3556000" y="711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74642</xdr:rowOff>
    </xdr:from>
    <xdr:ext cx="762000" cy="259045"/>
    <xdr:sp macro="" textlink="">
      <xdr:nvSpPr>
        <xdr:cNvPr id="138" name="テキスト ボックス 137"/>
        <xdr:cNvSpPr txBox="1"/>
      </xdr:nvSpPr>
      <xdr:spPr>
        <a:xfrm>
          <a:off x="3225800" y="719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91554</xdr:rowOff>
    </xdr:from>
    <xdr:to>
      <xdr:col>15</xdr:col>
      <xdr:colOff>101600</xdr:colOff>
      <xdr:row>37</xdr:row>
      <xdr:rowOff>21704</xdr:rowOff>
    </xdr:to>
    <xdr:sp macro="" textlink="">
      <xdr:nvSpPr>
        <xdr:cNvPr id="139" name="楕円 138"/>
        <xdr:cNvSpPr/>
      </xdr:nvSpPr>
      <xdr:spPr bwMode="auto">
        <a:xfrm>
          <a:off x="2857500" y="704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6481</xdr:rowOff>
    </xdr:from>
    <xdr:ext cx="762000" cy="259045"/>
    <xdr:sp macro="" textlink="">
      <xdr:nvSpPr>
        <xdr:cNvPr id="140" name="テキスト ボックス 139"/>
        <xdr:cNvSpPr txBox="1"/>
      </xdr:nvSpPr>
      <xdr:spPr>
        <a:xfrm>
          <a:off x="2527300" y="713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55,721
55,078
103.58
29,080,225
26,604,532
2,417,506
15,386,536
19,849,149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36030</xdr:rowOff>
    </xdr:from>
    <xdr:to>
      <xdr:col>24</xdr:col>
      <xdr:colOff>63500</xdr:colOff>
      <xdr:row>33</xdr:row>
      <xdr:rowOff>67253</xdr:rowOff>
    </xdr:to>
    <xdr:cxnSp macro="">
      <xdr:nvCxnSpPr>
        <xdr:cNvPr id="61" name="直線コネクタ 60"/>
        <xdr:cNvCxnSpPr/>
      </xdr:nvCxnSpPr>
      <xdr:spPr>
        <a:xfrm flipV="1">
          <a:off x="3797300" y="5693880"/>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67253</xdr:rowOff>
    </xdr:from>
    <xdr:to>
      <xdr:col>19</xdr:col>
      <xdr:colOff>177800</xdr:colOff>
      <xdr:row>33</xdr:row>
      <xdr:rowOff>97637</xdr:rowOff>
    </xdr:to>
    <xdr:cxnSp macro="">
      <xdr:nvCxnSpPr>
        <xdr:cNvPr id="64" name="直線コネクタ 63"/>
        <xdr:cNvCxnSpPr/>
      </xdr:nvCxnSpPr>
      <xdr:spPr>
        <a:xfrm flipV="1">
          <a:off x="2908300" y="5725103"/>
          <a:ext cx="8890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97637</xdr:rowOff>
    </xdr:from>
    <xdr:to>
      <xdr:col>15</xdr:col>
      <xdr:colOff>50800</xdr:colOff>
      <xdr:row>34</xdr:row>
      <xdr:rowOff>116611</xdr:rowOff>
    </xdr:to>
    <xdr:cxnSp macro="">
      <xdr:nvCxnSpPr>
        <xdr:cNvPr id="67" name="直線コネクタ 66"/>
        <xdr:cNvCxnSpPr/>
      </xdr:nvCxnSpPr>
      <xdr:spPr>
        <a:xfrm flipV="1">
          <a:off x="2019300" y="5755487"/>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116611</xdr:rowOff>
    </xdr:from>
    <xdr:to>
      <xdr:col>10</xdr:col>
      <xdr:colOff>114300</xdr:colOff>
      <xdr:row>34</xdr:row>
      <xdr:rowOff>143891</xdr:rowOff>
    </xdr:to>
    <xdr:cxnSp macro="">
      <xdr:nvCxnSpPr>
        <xdr:cNvPr id="70" name="直線コネクタ 69"/>
        <xdr:cNvCxnSpPr/>
      </xdr:nvCxnSpPr>
      <xdr:spPr>
        <a:xfrm flipV="1">
          <a:off x="1130300" y="5945911"/>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156680</xdr:rowOff>
    </xdr:from>
    <xdr:to>
      <xdr:col>24</xdr:col>
      <xdr:colOff>114300</xdr:colOff>
      <xdr:row>33</xdr:row>
      <xdr:rowOff>86830</xdr:rowOff>
    </xdr:to>
    <xdr:sp macro="" textlink="">
      <xdr:nvSpPr>
        <xdr:cNvPr id="80" name="楕円 79"/>
        <xdr:cNvSpPr/>
      </xdr:nvSpPr>
      <xdr:spPr>
        <a:xfrm>
          <a:off x="4584700" y="56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8107</xdr:rowOff>
    </xdr:from>
    <xdr:ext cx="534377" cy="259045"/>
    <xdr:sp macro="" textlink="">
      <xdr:nvSpPr>
        <xdr:cNvPr id="81" name="人件費該当値テキスト"/>
        <xdr:cNvSpPr txBox="1"/>
      </xdr:nvSpPr>
      <xdr:spPr>
        <a:xfrm>
          <a:off x="4686300" y="54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16453</xdr:rowOff>
    </xdr:from>
    <xdr:to>
      <xdr:col>20</xdr:col>
      <xdr:colOff>38100</xdr:colOff>
      <xdr:row>33</xdr:row>
      <xdr:rowOff>118053</xdr:rowOff>
    </xdr:to>
    <xdr:sp macro="" textlink="">
      <xdr:nvSpPr>
        <xdr:cNvPr id="82" name="楕円 81"/>
        <xdr:cNvSpPr/>
      </xdr:nvSpPr>
      <xdr:spPr>
        <a:xfrm>
          <a:off x="3746500" y="56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134580</xdr:rowOff>
    </xdr:from>
    <xdr:ext cx="534377" cy="259045"/>
    <xdr:sp macro="" textlink="">
      <xdr:nvSpPr>
        <xdr:cNvPr id="83" name="テキスト ボックス 82"/>
        <xdr:cNvSpPr txBox="1"/>
      </xdr:nvSpPr>
      <xdr:spPr>
        <a:xfrm>
          <a:off x="3530111" y="54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46837</xdr:rowOff>
    </xdr:from>
    <xdr:to>
      <xdr:col>15</xdr:col>
      <xdr:colOff>101600</xdr:colOff>
      <xdr:row>33</xdr:row>
      <xdr:rowOff>148437</xdr:rowOff>
    </xdr:to>
    <xdr:sp macro="" textlink="">
      <xdr:nvSpPr>
        <xdr:cNvPr id="84" name="楕円 83"/>
        <xdr:cNvSpPr/>
      </xdr:nvSpPr>
      <xdr:spPr>
        <a:xfrm>
          <a:off x="2857500" y="57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164964</xdr:rowOff>
    </xdr:from>
    <xdr:ext cx="534377" cy="259045"/>
    <xdr:sp macro="" textlink="">
      <xdr:nvSpPr>
        <xdr:cNvPr id="85" name="テキスト ボックス 84"/>
        <xdr:cNvSpPr txBox="1"/>
      </xdr:nvSpPr>
      <xdr:spPr>
        <a:xfrm>
          <a:off x="2641111" y="54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65811</xdr:rowOff>
    </xdr:from>
    <xdr:to>
      <xdr:col>10</xdr:col>
      <xdr:colOff>165100</xdr:colOff>
      <xdr:row>34</xdr:row>
      <xdr:rowOff>167411</xdr:rowOff>
    </xdr:to>
    <xdr:sp macro="" textlink="">
      <xdr:nvSpPr>
        <xdr:cNvPr id="86" name="楕円 85"/>
        <xdr:cNvSpPr/>
      </xdr:nvSpPr>
      <xdr:spPr>
        <a:xfrm>
          <a:off x="1968500" y="58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12488</xdr:rowOff>
    </xdr:from>
    <xdr:ext cx="534377" cy="259045"/>
    <xdr:sp macro="" textlink="">
      <xdr:nvSpPr>
        <xdr:cNvPr id="87" name="テキスト ボックス 86"/>
        <xdr:cNvSpPr txBox="1"/>
      </xdr:nvSpPr>
      <xdr:spPr>
        <a:xfrm>
          <a:off x="1752111" y="5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93091</xdr:rowOff>
    </xdr:from>
    <xdr:to>
      <xdr:col>6</xdr:col>
      <xdr:colOff>38100</xdr:colOff>
      <xdr:row>35</xdr:row>
      <xdr:rowOff>23241</xdr:rowOff>
    </xdr:to>
    <xdr:sp macro="" textlink="">
      <xdr:nvSpPr>
        <xdr:cNvPr id="88" name="楕円 87"/>
        <xdr:cNvSpPr/>
      </xdr:nvSpPr>
      <xdr:spPr>
        <a:xfrm>
          <a:off x="1079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39768</xdr:rowOff>
    </xdr:from>
    <xdr:ext cx="534377" cy="259045"/>
    <xdr:sp macro="" textlink="">
      <xdr:nvSpPr>
        <xdr:cNvPr id="89" name="テキスト ボックス 88"/>
        <xdr:cNvSpPr txBox="1"/>
      </xdr:nvSpPr>
      <xdr:spPr>
        <a:xfrm>
          <a:off x="863111" y="56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145176</xdr:rowOff>
    </xdr:from>
    <xdr:to>
      <xdr:col>24</xdr:col>
      <xdr:colOff>63500</xdr:colOff>
      <xdr:row>57</xdr:row>
      <xdr:rowOff>106858</xdr:rowOff>
    </xdr:to>
    <xdr:cxnSp macro="">
      <xdr:nvCxnSpPr>
        <xdr:cNvPr id="121" name="直線コネクタ 120"/>
        <xdr:cNvCxnSpPr/>
      </xdr:nvCxnSpPr>
      <xdr:spPr>
        <a:xfrm flipV="1">
          <a:off x="3797300" y="9746376"/>
          <a:ext cx="838200" cy="1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106858</xdr:rowOff>
    </xdr:from>
    <xdr:to>
      <xdr:col>19</xdr:col>
      <xdr:colOff>177800</xdr:colOff>
      <xdr:row>57</xdr:row>
      <xdr:rowOff>155582</xdr:rowOff>
    </xdr:to>
    <xdr:cxnSp macro="">
      <xdr:nvCxnSpPr>
        <xdr:cNvPr id="124" name="直線コネクタ 123"/>
        <xdr:cNvCxnSpPr/>
      </xdr:nvCxnSpPr>
      <xdr:spPr>
        <a:xfrm flipV="1">
          <a:off x="2908300" y="9879508"/>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155582</xdr:rowOff>
    </xdr:from>
    <xdr:to>
      <xdr:col>15</xdr:col>
      <xdr:colOff>50800</xdr:colOff>
      <xdr:row>58</xdr:row>
      <xdr:rowOff>7199</xdr:rowOff>
    </xdr:to>
    <xdr:cxnSp macro="">
      <xdr:nvCxnSpPr>
        <xdr:cNvPr id="127" name="直線コネクタ 126"/>
        <xdr:cNvCxnSpPr/>
      </xdr:nvCxnSpPr>
      <xdr:spPr>
        <a:xfrm flipV="1">
          <a:off x="2019300" y="9928232"/>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7199</xdr:rowOff>
    </xdr:from>
    <xdr:to>
      <xdr:col>10</xdr:col>
      <xdr:colOff>114300</xdr:colOff>
      <xdr:row>58</xdr:row>
      <xdr:rowOff>37146</xdr:rowOff>
    </xdr:to>
    <xdr:cxnSp macro="">
      <xdr:nvCxnSpPr>
        <xdr:cNvPr id="130" name="直線コネクタ 129"/>
        <xdr:cNvCxnSpPr/>
      </xdr:nvCxnSpPr>
      <xdr:spPr>
        <a:xfrm flipV="1">
          <a:off x="1130300" y="9951299"/>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94376</xdr:rowOff>
    </xdr:from>
    <xdr:to>
      <xdr:col>24</xdr:col>
      <xdr:colOff>114300</xdr:colOff>
      <xdr:row>57</xdr:row>
      <xdr:rowOff>24526</xdr:rowOff>
    </xdr:to>
    <xdr:sp macro="" textlink="">
      <xdr:nvSpPr>
        <xdr:cNvPr id="140" name="楕円 139"/>
        <xdr:cNvSpPr/>
      </xdr:nvSpPr>
      <xdr:spPr>
        <a:xfrm>
          <a:off x="4584700" y="96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72803</xdr:rowOff>
    </xdr:from>
    <xdr:ext cx="534377" cy="259045"/>
    <xdr:sp macro="" textlink="">
      <xdr:nvSpPr>
        <xdr:cNvPr id="141" name="物件費該当値テキスト"/>
        <xdr:cNvSpPr txBox="1"/>
      </xdr:nvSpPr>
      <xdr:spPr>
        <a:xfrm>
          <a:off x="4686300" y="96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56058</xdr:rowOff>
    </xdr:from>
    <xdr:to>
      <xdr:col>20</xdr:col>
      <xdr:colOff>38100</xdr:colOff>
      <xdr:row>57</xdr:row>
      <xdr:rowOff>157658</xdr:rowOff>
    </xdr:to>
    <xdr:sp macro="" textlink="">
      <xdr:nvSpPr>
        <xdr:cNvPr id="142" name="楕円 141"/>
        <xdr:cNvSpPr/>
      </xdr:nvSpPr>
      <xdr:spPr>
        <a:xfrm>
          <a:off x="3746500" y="98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148785</xdr:rowOff>
    </xdr:from>
    <xdr:ext cx="534377" cy="259045"/>
    <xdr:sp macro="" textlink="">
      <xdr:nvSpPr>
        <xdr:cNvPr id="143" name="テキスト ボックス 142"/>
        <xdr:cNvSpPr txBox="1"/>
      </xdr:nvSpPr>
      <xdr:spPr>
        <a:xfrm>
          <a:off x="3530111" y="99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104782</xdr:rowOff>
    </xdr:from>
    <xdr:to>
      <xdr:col>15</xdr:col>
      <xdr:colOff>101600</xdr:colOff>
      <xdr:row>58</xdr:row>
      <xdr:rowOff>34932</xdr:rowOff>
    </xdr:to>
    <xdr:sp macro="" textlink="">
      <xdr:nvSpPr>
        <xdr:cNvPr id="144" name="楕円 143"/>
        <xdr:cNvSpPr/>
      </xdr:nvSpPr>
      <xdr:spPr>
        <a:xfrm>
          <a:off x="2857500" y="98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26059</xdr:rowOff>
    </xdr:from>
    <xdr:ext cx="534377" cy="259045"/>
    <xdr:sp macro="" textlink="">
      <xdr:nvSpPr>
        <xdr:cNvPr id="145" name="テキスト ボックス 144"/>
        <xdr:cNvSpPr txBox="1"/>
      </xdr:nvSpPr>
      <xdr:spPr>
        <a:xfrm>
          <a:off x="2641111" y="99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127849</xdr:rowOff>
    </xdr:from>
    <xdr:to>
      <xdr:col>10</xdr:col>
      <xdr:colOff>165100</xdr:colOff>
      <xdr:row>58</xdr:row>
      <xdr:rowOff>57999</xdr:rowOff>
    </xdr:to>
    <xdr:sp macro="" textlink="">
      <xdr:nvSpPr>
        <xdr:cNvPr id="146" name="楕円 145"/>
        <xdr:cNvSpPr/>
      </xdr:nvSpPr>
      <xdr:spPr>
        <a:xfrm>
          <a:off x="1968500" y="99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49126</xdr:rowOff>
    </xdr:from>
    <xdr:ext cx="534377" cy="259045"/>
    <xdr:sp macro="" textlink="">
      <xdr:nvSpPr>
        <xdr:cNvPr id="147" name="テキスト ボックス 146"/>
        <xdr:cNvSpPr txBox="1"/>
      </xdr:nvSpPr>
      <xdr:spPr>
        <a:xfrm>
          <a:off x="1752111" y="999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157796</xdr:rowOff>
    </xdr:from>
    <xdr:to>
      <xdr:col>6</xdr:col>
      <xdr:colOff>38100</xdr:colOff>
      <xdr:row>58</xdr:row>
      <xdr:rowOff>87946</xdr:rowOff>
    </xdr:to>
    <xdr:sp macro="" textlink="">
      <xdr:nvSpPr>
        <xdr:cNvPr id="148" name="楕円 147"/>
        <xdr:cNvSpPr/>
      </xdr:nvSpPr>
      <xdr:spPr>
        <a:xfrm>
          <a:off x="1079500" y="9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79073</xdr:rowOff>
    </xdr:from>
    <xdr:ext cx="534377" cy="259045"/>
    <xdr:sp macro="" textlink="">
      <xdr:nvSpPr>
        <xdr:cNvPr id="149" name="テキスト ボックス 148"/>
        <xdr:cNvSpPr txBox="1"/>
      </xdr:nvSpPr>
      <xdr:spPr>
        <a:xfrm>
          <a:off x="863111" y="1002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143663</xdr:rowOff>
    </xdr:from>
    <xdr:to>
      <xdr:col>24</xdr:col>
      <xdr:colOff>63500</xdr:colOff>
      <xdr:row>77</xdr:row>
      <xdr:rowOff>150977</xdr:rowOff>
    </xdr:to>
    <xdr:cxnSp macro="">
      <xdr:nvCxnSpPr>
        <xdr:cNvPr id="178" name="直線コネクタ 177"/>
        <xdr:cNvCxnSpPr/>
      </xdr:nvCxnSpPr>
      <xdr:spPr>
        <a:xfrm flipV="1">
          <a:off x="3797300" y="13345313"/>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150977</xdr:rowOff>
    </xdr:from>
    <xdr:to>
      <xdr:col>19</xdr:col>
      <xdr:colOff>177800</xdr:colOff>
      <xdr:row>78</xdr:row>
      <xdr:rowOff>16827</xdr:rowOff>
    </xdr:to>
    <xdr:cxnSp macro="">
      <xdr:nvCxnSpPr>
        <xdr:cNvPr id="181" name="直線コネクタ 180"/>
        <xdr:cNvCxnSpPr/>
      </xdr:nvCxnSpPr>
      <xdr:spPr>
        <a:xfrm flipV="1">
          <a:off x="2908300" y="1335262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16827</xdr:rowOff>
    </xdr:from>
    <xdr:to>
      <xdr:col>15</xdr:col>
      <xdr:colOff>50800</xdr:colOff>
      <xdr:row>78</xdr:row>
      <xdr:rowOff>41439</xdr:rowOff>
    </xdr:to>
    <xdr:cxnSp macro="">
      <xdr:nvCxnSpPr>
        <xdr:cNvPr id="184" name="直線コネクタ 183"/>
        <xdr:cNvCxnSpPr/>
      </xdr:nvCxnSpPr>
      <xdr:spPr>
        <a:xfrm flipV="1">
          <a:off x="2019300" y="13389927"/>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3721</xdr:rowOff>
    </xdr:from>
    <xdr:to>
      <xdr:col>10</xdr:col>
      <xdr:colOff>114300</xdr:colOff>
      <xdr:row>78</xdr:row>
      <xdr:rowOff>41439</xdr:rowOff>
    </xdr:to>
    <xdr:cxnSp macro="">
      <xdr:nvCxnSpPr>
        <xdr:cNvPr id="187" name="直線コネクタ 186"/>
        <xdr:cNvCxnSpPr/>
      </xdr:nvCxnSpPr>
      <xdr:spPr>
        <a:xfrm>
          <a:off x="1130300" y="13376821"/>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92863</xdr:rowOff>
    </xdr:from>
    <xdr:to>
      <xdr:col>24</xdr:col>
      <xdr:colOff>114300</xdr:colOff>
      <xdr:row>78</xdr:row>
      <xdr:rowOff>23013</xdr:rowOff>
    </xdr:to>
    <xdr:sp macro="" textlink="">
      <xdr:nvSpPr>
        <xdr:cNvPr id="197" name="楕円 196"/>
        <xdr:cNvSpPr/>
      </xdr:nvSpPr>
      <xdr:spPr>
        <a:xfrm>
          <a:off x="4584700" y="132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115740</xdr:rowOff>
    </xdr:from>
    <xdr:ext cx="469744" cy="259045"/>
    <xdr:sp macro="" textlink="">
      <xdr:nvSpPr>
        <xdr:cNvPr id="198" name="維持補修費該当値テキスト"/>
        <xdr:cNvSpPr txBox="1"/>
      </xdr:nvSpPr>
      <xdr:spPr>
        <a:xfrm>
          <a:off x="4686300" y="131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100177</xdr:rowOff>
    </xdr:from>
    <xdr:to>
      <xdr:col>20</xdr:col>
      <xdr:colOff>38100</xdr:colOff>
      <xdr:row>78</xdr:row>
      <xdr:rowOff>30327</xdr:rowOff>
    </xdr:to>
    <xdr:sp macro="" textlink="">
      <xdr:nvSpPr>
        <xdr:cNvPr id="199" name="楕円 198"/>
        <xdr:cNvSpPr/>
      </xdr:nvSpPr>
      <xdr:spPr>
        <a:xfrm>
          <a:off x="37465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46854</xdr:rowOff>
    </xdr:from>
    <xdr:ext cx="469744" cy="259045"/>
    <xdr:sp macro="" textlink="">
      <xdr:nvSpPr>
        <xdr:cNvPr id="200" name="テキスト ボックス 199"/>
        <xdr:cNvSpPr txBox="1"/>
      </xdr:nvSpPr>
      <xdr:spPr>
        <a:xfrm>
          <a:off x="3562428" y="130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137477</xdr:rowOff>
    </xdr:from>
    <xdr:to>
      <xdr:col>15</xdr:col>
      <xdr:colOff>101600</xdr:colOff>
      <xdr:row>78</xdr:row>
      <xdr:rowOff>67627</xdr:rowOff>
    </xdr:to>
    <xdr:sp macro="" textlink="">
      <xdr:nvSpPr>
        <xdr:cNvPr id="201" name="楕円 200"/>
        <xdr:cNvSpPr/>
      </xdr:nvSpPr>
      <xdr:spPr>
        <a:xfrm>
          <a:off x="28575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84154</xdr:rowOff>
    </xdr:from>
    <xdr:ext cx="469744" cy="259045"/>
    <xdr:sp macro="" textlink="">
      <xdr:nvSpPr>
        <xdr:cNvPr id="202" name="テキスト ボックス 201"/>
        <xdr:cNvSpPr txBox="1"/>
      </xdr:nvSpPr>
      <xdr:spPr>
        <a:xfrm>
          <a:off x="2673428" y="1311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162089</xdr:rowOff>
    </xdr:from>
    <xdr:to>
      <xdr:col>10</xdr:col>
      <xdr:colOff>165100</xdr:colOff>
      <xdr:row>78</xdr:row>
      <xdr:rowOff>92239</xdr:rowOff>
    </xdr:to>
    <xdr:sp macro="" textlink="">
      <xdr:nvSpPr>
        <xdr:cNvPr id="203" name="楕円 202"/>
        <xdr:cNvSpPr/>
      </xdr:nvSpPr>
      <xdr:spPr>
        <a:xfrm>
          <a:off x="1968500" y="13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108766</xdr:rowOff>
    </xdr:from>
    <xdr:ext cx="469744" cy="259045"/>
    <xdr:sp macro="" textlink="">
      <xdr:nvSpPr>
        <xdr:cNvPr id="204" name="テキスト ボックス 203"/>
        <xdr:cNvSpPr txBox="1"/>
      </xdr:nvSpPr>
      <xdr:spPr>
        <a:xfrm>
          <a:off x="1784428" y="1313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124371</xdr:rowOff>
    </xdr:from>
    <xdr:to>
      <xdr:col>6</xdr:col>
      <xdr:colOff>38100</xdr:colOff>
      <xdr:row>78</xdr:row>
      <xdr:rowOff>54521</xdr:rowOff>
    </xdr:to>
    <xdr:sp macro="" textlink="">
      <xdr:nvSpPr>
        <xdr:cNvPr id="205" name="楕円 204"/>
        <xdr:cNvSpPr/>
      </xdr:nvSpPr>
      <xdr:spPr>
        <a:xfrm>
          <a:off x="1079500" y="133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71048</xdr:rowOff>
    </xdr:from>
    <xdr:ext cx="469744" cy="259045"/>
    <xdr:sp macro="" textlink="">
      <xdr:nvSpPr>
        <xdr:cNvPr id="206" name="テキスト ボックス 205"/>
        <xdr:cNvSpPr txBox="1"/>
      </xdr:nvSpPr>
      <xdr:spPr>
        <a:xfrm>
          <a:off x="895428" y="1310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56490</xdr:rowOff>
    </xdr:from>
    <xdr:to>
      <xdr:col>24</xdr:col>
      <xdr:colOff>63500</xdr:colOff>
      <xdr:row>97</xdr:row>
      <xdr:rowOff>90486</xdr:rowOff>
    </xdr:to>
    <xdr:cxnSp macro="">
      <xdr:nvCxnSpPr>
        <xdr:cNvPr id="238" name="直線コネクタ 237"/>
        <xdr:cNvCxnSpPr/>
      </xdr:nvCxnSpPr>
      <xdr:spPr>
        <a:xfrm flipV="1">
          <a:off x="3797300" y="16515690"/>
          <a:ext cx="838200" cy="2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55183</xdr:rowOff>
    </xdr:from>
    <xdr:to>
      <xdr:col>19</xdr:col>
      <xdr:colOff>177800</xdr:colOff>
      <xdr:row>97</xdr:row>
      <xdr:rowOff>90486</xdr:rowOff>
    </xdr:to>
    <xdr:cxnSp macro="">
      <xdr:nvCxnSpPr>
        <xdr:cNvPr id="241" name="直線コネクタ 240"/>
        <xdr:cNvCxnSpPr/>
      </xdr:nvCxnSpPr>
      <xdr:spPr>
        <a:xfrm>
          <a:off x="2908300" y="16685833"/>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160209</xdr:rowOff>
    </xdr:from>
    <xdr:to>
      <xdr:col>15</xdr:col>
      <xdr:colOff>50800</xdr:colOff>
      <xdr:row>97</xdr:row>
      <xdr:rowOff>55183</xdr:rowOff>
    </xdr:to>
    <xdr:cxnSp macro="">
      <xdr:nvCxnSpPr>
        <xdr:cNvPr id="244" name="直線コネクタ 243"/>
        <xdr:cNvCxnSpPr/>
      </xdr:nvCxnSpPr>
      <xdr:spPr>
        <a:xfrm>
          <a:off x="2019300" y="16619409"/>
          <a:ext cx="8890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154477</xdr:rowOff>
    </xdr:from>
    <xdr:to>
      <xdr:col>10</xdr:col>
      <xdr:colOff>114300</xdr:colOff>
      <xdr:row>96</xdr:row>
      <xdr:rowOff>160209</xdr:rowOff>
    </xdr:to>
    <xdr:cxnSp macro="">
      <xdr:nvCxnSpPr>
        <xdr:cNvPr id="247" name="直線コネクタ 246"/>
        <xdr:cNvCxnSpPr/>
      </xdr:nvCxnSpPr>
      <xdr:spPr>
        <a:xfrm>
          <a:off x="1130300" y="16613677"/>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5690</xdr:rowOff>
    </xdr:from>
    <xdr:to>
      <xdr:col>24</xdr:col>
      <xdr:colOff>114300</xdr:colOff>
      <xdr:row>96</xdr:row>
      <xdr:rowOff>107290</xdr:rowOff>
    </xdr:to>
    <xdr:sp macro="" textlink="">
      <xdr:nvSpPr>
        <xdr:cNvPr id="257" name="楕円 256"/>
        <xdr:cNvSpPr/>
      </xdr:nvSpPr>
      <xdr:spPr>
        <a:xfrm>
          <a:off x="45847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155567</xdr:rowOff>
    </xdr:from>
    <xdr:ext cx="534377" cy="259045"/>
    <xdr:sp macro="" textlink="">
      <xdr:nvSpPr>
        <xdr:cNvPr id="258" name="扶助費該当値テキスト"/>
        <xdr:cNvSpPr txBox="1"/>
      </xdr:nvSpPr>
      <xdr:spPr>
        <a:xfrm>
          <a:off x="4686300" y="164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39686</xdr:rowOff>
    </xdr:from>
    <xdr:to>
      <xdr:col>20</xdr:col>
      <xdr:colOff>38100</xdr:colOff>
      <xdr:row>97</xdr:row>
      <xdr:rowOff>141286</xdr:rowOff>
    </xdr:to>
    <xdr:sp macro="" textlink="">
      <xdr:nvSpPr>
        <xdr:cNvPr id="259" name="楕円 258"/>
        <xdr:cNvSpPr/>
      </xdr:nvSpPr>
      <xdr:spPr>
        <a:xfrm>
          <a:off x="3746500" y="166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132413</xdr:rowOff>
    </xdr:from>
    <xdr:ext cx="534377" cy="259045"/>
    <xdr:sp macro="" textlink="">
      <xdr:nvSpPr>
        <xdr:cNvPr id="260" name="テキスト ボックス 259"/>
        <xdr:cNvSpPr txBox="1"/>
      </xdr:nvSpPr>
      <xdr:spPr>
        <a:xfrm>
          <a:off x="3530111" y="167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4383</xdr:rowOff>
    </xdr:from>
    <xdr:to>
      <xdr:col>15</xdr:col>
      <xdr:colOff>101600</xdr:colOff>
      <xdr:row>97</xdr:row>
      <xdr:rowOff>105983</xdr:rowOff>
    </xdr:to>
    <xdr:sp macro="" textlink="">
      <xdr:nvSpPr>
        <xdr:cNvPr id="261" name="楕円 260"/>
        <xdr:cNvSpPr/>
      </xdr:nvSpPr>
      <xdr:spPr>
        <a:xfrm>
          <a:off x="2857500" y="16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97110</xdr:rowOff>
    </xdr:from>
    <xdr:ext cx="534377" cy="259045"/>
    <xdr:sp macro="" textlink="">
      <xdr:nvSpPr>
        <xdr:cNvPr id="262" name="テキスト ボックス 261"/>
        <xdr:cNvSpPr txBox="1"/>
      </xdr:nvSpPr>
      <xdr:spPr>
        <a:xfrm>
          <a:off x="2641111" y="16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109409</xdr:rowOff>
    </xdr:from>
    <xdr:to>
      <xdr:col>10</xdr:col>
      <xdr:colOff>165100</xdr:colOff>
      <xdr:row>97</xdr:row>
      <xdr:rowOff>39559</xdr:rowOff>
    </xdr:to>
    <xdr:sp macro="" textlink="">
      <xdr:nvSpPr>
        <xdr:cNvPr id="263" name="楕円 262"/>
        <xdr:cNvSpPr/>
      </xdr:nvSpPr>
      <xdr:spPr>
        <a:xfrm>
          <a:off x="1968500" y="165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56086</xdr:rowOff>
    </xdr:from>
    <xdr:ext cx="534377" cy="259045"/>
    <xdr:sp macro="" textlink="">
      <xdr:nvSpPr>
        <xdr:cNvPr id="264" name="テキスト ボックス 263"/>
        <xdr:cNvSpPr txBox="1"/>
      </xdr:nvSpPr>
      <xdr:spPr>
        <a:xfrm>
          <a:off x="1752111" y="163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103677</xdr:rowOff>
    </xdr:from>
    <xdr:to>
      <xdr:col>6</xdr:col>
      <xdr:colOff>38100</xdr:colOff>
      <xdr:row>97</xdr:row>
      <xdr:rowOff>33827</xdr:rowOff>
    </xdr:to>
    <xdr:sp macro="" textlink="">
      <xdr:nvSpPr>
        <xdr:cNvPr id="265" name="楕円 264"/>
        <xdr:cNvSpPr/>
      </xdr:nvSpPr>
      <xdr:spPr>
        <a:xfrm>
          <a:off x="1079500" y="165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50354</xdr:rowOff>
    </xdr:from>
    <xdr:ext cx="534377" cy="259045"/>
    <xdr:sp macro="" textlink="">
      <xdr:nvSpPr>
        <xdr:cNvPr id="266" name="テキスト ボックス 265"/>
        <xdr:cNvSpPr txBox="1"/>
      </xdr:nvSpPr>
      <xdr:spPr>
        <a:xfrm>
          <a:off x="863111" y="163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64959</xdr:rowOff>
    </xdr:from>
    <xdr:to>
      <xdr:col>55</xdr:col>
      <xdr:colOff>0</xdr:colOff>
      <xdr:row>38</xdr:row>
      <xdr:rowOff>127835</xdr:rowOff>
    </xdr:to>
    <xdr:cxnSp macro="">
      <xdr:nvCxnSpPr>
        <xdr:cNvPr id="298" name="直線コネクタ 297"/>
        <xdr:cNvCxnSpPr/>
      </xdr:nvCxnSpPr>
      <xdr:spPr>
        <a:xfrm>
          <a:off x="9639300" y="6408609"/>
          <a:ext cx="838200" cy="2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79676</xdr:rowOff>
    </xdr:from>
    <xdr:to>
      <xdr:col>50</xdr:col>
      <xdr:colOff>114300</xdr:colOff>
      <xdr:row>37</xdr:row>
      <xdr:rowOff>64959</xdr:rowOff>
    </xdr:to>
    <xdr:cxnSp macro="">
      <xdr:nvCxnSpPr>
        <xdr:cNvPr id="301" name="直線コネクタ 300"/>
        <xdr:cNvCxnSpPr/>
      </xdr:nvCxnSpPr>
      <xdr:spPr>
        <a:xfrm>
          <a:off x="8750300" y="5566076"/>
          <a:ext cx="889000" cy="84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79676</xdr:rowOff>
    </xdr:from>
    <xdr:to>
      <xdr:col>45</xdr:col>
      <xdr:colOff>177800</xdr:colOff>
      <xdr:row>39</xdr:row>
      <xdr:rowOff>121760</xdr:rowOff>
    </xdr:to>
    <xdr:cxnSp macro="">
      <xdr:nvCxnSpPr>
        <xdr:cNvPr id="304" name="直線コネクタ 303"/>
        <xdr:cNvCxnSpPr/>
      </xdr:nvCxnSpPr>
      <xdr:spPr>
        <a:xfrm flipV="1">
          <a:off x="7861300" y="5566076"/>
          <a:ext cx="889000" cy="12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97279</xdr:rowOff>
    </xdr:from>
    <xdr:to>
      <xdr:col>41</xdr:col>
      <xdr:colOff>50800</xdr:colOff>
      <xdr:row>39</xdr:row>
      <xdr:rowOff>121760</xdr:rowOff>
    </xdr:to>
    <xdr:cxnSp macro="">
      <xdr:nvCxnSpPr>
        <xdr:cNvPr id="307" name="直線コネクタ 306"/>
        <xdr:cNvCxnSpPr/>
      </xdr:nvCxnSpPr>
      <xdr:spPr>
        <a:xfrm>
          <a:off x="6972300" y="6783829"/>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77035</xdr:rowOff>
    </xdr:from>
    <xdr:to>
      <xdr:col>55</xdr:col>
      <xdr:colOff>50800</xdr:colOff>
      <xdr:row>39</xdr:row>
      <xdr:rowOff>7185</xdr:rowOff>
    </xdr:to>
    <xdr:sp macro="" textlink="">
      <xdr:nvSpPr>
        <xdr:cNvPr id="317" name="楕円 316"/>
        <xdr:cNvSpPr/>
      </xdr:nvSpPr>
      <xdr:spPr>
        <a:xfrm>
          <a:off x="10426700" y="65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55462</xdr:rowOff>
    </xdr:from>
    <xdr:ext cx="534377" cy="259045"/>
    <xdr:sp macro="" textlink="">
      <xdr:nvSpPr>
        <xdr:cNvPr id="318" name="補助費等該当値テキスト"/>
        <xdr:cNvSpPr txBox="1"/>
      </xdr:nvSpPr>
      <xdr:spPr>
        <a:xfrm>
          <a:off x="10528300" y="65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14159</xdr:rowOff>
    </xdr:from>
    <xdr:to>
      <xdr:col>50</xdr:col>
      <xdr:colOff>165100</xdr:colOff>
      <xdr:row>37</xdr:row>
      <xdr:rowOff>115759</xdr:rowOff>
    </xdr:to>
    <xdr:sp macro="" textlink="">
      <xdr:nvSpPr>
        <xdr:cNvPr id="319" name="楕円 318"/>
        <xdr:cNvSpPr/>
      </xdr:nvSpPr>
      <xdr:spPr>
        <a:xfrm>
          <a:off x="9588500" y="63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132286</xdr:rowOff>
    </xdr:from>
    <xdr:ext cx="534377" cy="259045"/>
    <xdr:sp macro="" textlink="">
      <xdr:nvSpPr>
        <xdr:cNvPr id="320" name="テキスト ボックス 319"/>
        <xdr:cNvSpPr txBox="1"/>
      </xdr:nvSpPr>
      <xdr:spPr>
        <a:xfrm>
          <a:off x="9372111" y="6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28876</xdr:rowOff>
    </xdr:from>
    <xdr:to>
      <xdr:col>46</xdr:col>
      <xdr:colOff>38100</xdr:colOff>
      <xdr:row>32</xdr:row>
      <xdr:rowOff>130476</xdr:rowOff>
    </xdr:to>
    <xdr:sp macro="" textlink="">
      <xdr:nvSpPr>
        <xdr:cNvPr id="321" name="楕円 320"/>
        <xdr:cNvSpPr/>
      </xdr:nvSpPr>
      <xdr:spPr>
        <a:xfrm>
          <a:off x="8699500" y="5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121603</xdr:rowOff>
    </xdr:from>
    <xdr:ext cx="599010" cy="259045"/>
    <xdr:sp macro="" textlink="">
      <xdr:nvSpPr>
        <xdr:cNvPr id="322" name="テキスト ボックス 321"/>
        <xdr:cNvSpPr txBox="1"/>
      </xdr:nvSpPr>
      <xdr:spPr>
        <a:xfrm>
          <a:off x="8450795" y="560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70960</xdr:rowOff>
    </xdr:from>
    <xdr:to>
      <xdr:col>41</xdr:col>
      <xdr:colOff>101600</xdr:colOff>
      <xdr:row>40</xdr:row>
      <xdr:rowOff>1110</xdr:rowOff>
    </xdr:to>
    <xdr:sp macro="" textlink="">
      <xdr:nvSpPr>
        <xdr:cNvPr id="323" name="楕円 322"/>
        <xdr:cNvSpPr/>
      </xdr:nvSpPr>
      <xdr:spPr>
        <a:xfrm>
          <a:off x="7810500" y="67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163687</xdr:rowOff>
    </xdr:from>
    <xdr:ext cx="534377" cy="259045"/>
    <xdr:sp macro="" textlink="">
      <xdr:nvSpPr>
        <xdr:cNvPr id="324" name="テキスト ボックス 323"/>
        <xdr:cNvSpPr txBox="1"/>
      </xdr:nvSpPr>
      <xdr:spPr>
        <a:xfrm>
          <a:off x="7594111" y="68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46479</xdr:rowOff>
    </xdr:from>
    <xdr:to>
      <xdr:col>36</xdr:col>
      <xdr:colOff>165100</xdr:colOff>
      <xdr:row>39</xdr:row>
      <xdr:rowOff>148079</xdr:rowOff>
    </xdr:to>
    <xdr:sp macro="" textlink="">
      <xdr:nvSpPr>
        <xdr:cNvPr id="325" name="楕円 324"/>
        <xdr:cNvSpPr/>
      </xdr:nvSpPr>
      <xdr:spPr>
        <a:xfrm>
          <a:off x="6921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139206</xdr:rowOff>
    </xdr:from>
    <xdr:ext cx="534377" cy="259045"/>
    <xdr:sp macro="" textlink="">
      <xdr:nvSpPr>
        <xdr:cNvPr id="326" name="テキスト ボックス 325"/>
        <xdr:cNvSpPr txBox="1"/>
      </xdr:nvSpPr>
      <xdr:spPr>
        <a:xfrm>
          <a:off x="6705111" y="68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142661</xdr:rowOff>
    </xdr:from>
    <xdr:to>
      <xdr:col>55</xdr:col>
      <xdr:colOff>0</xdr:colOff>
      <xdr:row>57</xdr:row>
      <xdr:rowOff>167382</xdr:rowOff>
    </xdr:to>
    <xdr:cxnSp macro="">
      <xdr:nvCxnSpPr>
        <xdr:cNvPr id="357" name="直線コネクタ 356"/>
        <xdr:cNvCxnSpPr/>
      </xdr:nvCxnSpPr>
      <xdr:spPr>
        <a:xfrm flipV="1">
          <a:off x="9639300" y="9743861"/>
          <a:ext cx="838200" cy="1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140353</xdr:rowOff>
    </xdr:from>
    <xdr:to>
      <xdr:col>50</xdr:col>
      <xdr:colOff>114300</xdr:colOff>
      <xdr:row>57</xdr:row>
      <xdr:rowOff>167382</xdr:rowOff>
    </xdr:to>
    <xdr:cxnSp macro="">
      <xdr:nvCxnSpPr>
        <xdr:cNvPr id="360" name="直線コネクタ 359"/>
        <xdr:cNvCxnSpPr/>
      </xdr:nvCxnSpPr>
      <xdr:spPr>
        <a:xfrm>
          <a:off x="8750300" y="9741553"/>
          <a:ext cx="889000" cy="19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140353</xdr:rowOff>
    </xdr:from>
    <xdr:to>
      <xdr:col>45</xdr:col>
      <xdr:colOff>177800</xdr:colOff>
      <xdr:row>57</xdr:row>
      <xdr:rowOff>114935</xdr:rowOff>
    </xdr:to>
    <xdr:cxnSp macro="">
      <xdr:nvCxnSpPr>
        <xdr:cNvPr id="363" name="直線コネクタ 362"/>
        <xdr:cNvCxnSpPr/>
      </xdr:nvCxnSpPr>
      <xdr:spPr>
        <a:xfrm flipV="1">
          <a:off x="7861300" y="9741553"/>
          <a:ext cx="889000" cy="1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114935</xdr:rowOff>
    </xdr:from>
    <xdr:to>
      <xdr:col>41</xdr:col>
      <xdr:colOff>50800</xdr:colOff>
      <xdr:row>58</xdr:row>
      <xdr:rowOff>104691</xdr:rowOff>
    </xdr:to>
    <xdr:cxnSp macro="">
      <xdr:nvCxnSpPr>
        <xdr:cNvPr id="366" name="直線コネクタ 365"/>
        <xdr:cNvCxnSpPr/>
      </xdr:nvCxnSpPr>
      <xdr:spPr>
        <a:xfrm flipV="1">
          <a:off x="6972300" y="9887585"/>
          <a:ext cx="889000" cy="16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91861</xdr:rowOff>
    </xdr:from>
    <xdr:to>
      <xdr:col>55</xdr:col>
      <xdr:colOff>50800</xdr:colOff>
      <xdr:row>57</xdr:row>
      <xdr:rowOff>22011</xdr:rowOff>
    </xdr:to>
    <xdr:sp macro="" textlink="">
      <xdr:nvSpPr>
        <xdr:cNvPr id="376" name="楕円 375"/>
        <xdr:cNvSpPr/>
      </xdr:nvSpPr>
      <xdr:spPr>
        <a:xfrm>
          <a:off x="10426700" y="96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70288</xdr:rowOff>
    </xdr:from>
    <xdr:ext cx="534377" cy="259045"/>
    <xdr:sp macro="" textlink="">
      <xdr:nvSpPr>
        <xdr:cNvPr id="377" name="普通建設事業費該当値テキスト"/>
        <xdr:cNvSpPr txBox="1"/>
      </xdr:nvSpPr>
      <xdr:spPr>
        <a:xfrm>
          <a:off x="10528300" y="96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116582</xdr:rowOff>
    </xdr:from>
    <xdr:to>
      <xdr:col>50</xdr:col>
      <xdr:colOff>165100</xdr:colOff>
      <xdr:row>58</xdr:row>
      <xdr:rowOff>46732</xdr:rowOff>
    </xdr:to>
    <xdr:sp macro="" textlink="">
      <xdr:nvSpPr>
        <xdr:cNvPr id="378" name="楕円 377"/>
        <xdr:cNvSpPr/>
      </xdr:nvSpPr>
      <xdr:spPr>
        <a:xfrm>
          <a:off x="9588500" y="98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37859</xdr:rowOff>
    </xdr:from>
    <xdr:ext cx="534377" cy="259045"/>
    <xdr:sp macro="" textlink="">
      <xdr:nvSpPr>
        <xdr:cNvPr id="379" name="テキスト ボックス 378"/>
        <xdr:cNvSpPr txBox="1"/>
      </xdr:nvSpPr>
      <xdr:spPr>
        <a:xfrm>
          <a:off x="9372111" y="99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89553</xdr:rowOff>
    </xdr:from>
    <xdr:to>
      <xdr:col>46</xdr:col>
      <xdr:colOff>38100</xdr:colOff>
      <xdr:row>57</xdr:row>
      <xdr:rowOff>19703</xdr:rowOff>
    </xdr:to>
    <xdr:sp macro="" textlink="">
      <xdr:nvSpPr>
        <xdr:cNvPr id="380" name="楕円 379"/>
        <xdr:cNvSpPr/>
      </xdr:nvSpPr>
      <xdr:spPr>
        <a:xfrm>
          <a:off x="8699500" y="96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10830</xdr:rowOff>
    </xdr:from>
    <xdr:ext cx="534377" cy="259045"/>
    <xdr:sp macro="" textlink="">
      <xdr:nvSpPr>
        <xdr:cNvPr id="381" name="テキスト ボックス 380"/>
        <xdr:cNvSpPr txBox="1"/>
      </xdr:nvSpPr>
      <xdr:spPr>
        <a:xfrm>
          <a:off x="8483111" y="97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64135</xdr:rowOff>
    </xdr:from>
    <xdr:to>
      <xdr:col>41</xdr:col>
      <xdr:colOff>101600</xdr:colOff>
      <xdr:row>57</xdr:row>
      <xdr:rowOff>165735</xdr:rowOff>
    </xdr:to>
    <xdr:sp macro="" textlink="">
      <xdr:nvSpPr>
        <xdr:cNvPr id="382" name="楕円 381"/>
        <xdr:cNvSpPr/>
      </xdr:nvSpPr>
      <xdr:spPr>
        <a:xfrm>
          <a:off x="7810500" y="98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156862</xdr:rowOff>
    </xdr:from>
    <xdr:ext cx="534377" cy="259045"/>
    <xdr:sp macro="" textlink="">
      <xdr:nvSpPr>
        <xdr:cNvPr id="383" name="テキスト ボックス 382"/>
        <xdr:cNvSpPr txBox="1"/>
      </xdr:nvSpPr>
      <xdr:spPr>
        <a:xfrm>
          <a:off x="7594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53891</xdr:rowOff>
    </xdr:from>
    <xdr:to>
      <xdr:col>36</xdr:col>
      <xdr:colOff>165100</xdr:colOff>
      <xdr:row>58</xdr:row>
      <xdr:rowOff>155491</xdr:rowOff>
    </xdr:to>
    <xdr:sp macro="" textlink="">
      <xdr:nvSpPr>
        <xdr:cNvPr id="384" name="楕円 383"/>
        <xdr:cNvSpPr/>
      </xdr:nvSpPr>
      <xdr:spPr>
        <a:xfrm>
          <a:off x="6921500" y="99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146618</xdr:rowOff>
    </xdr:from>
    <xdr:ext cx="534377" cy="259045"/>
    <xdr:sp macro="" textlink="">
      <xdr:nvSpPr>
        <xdr:cNvPr id="385" name="テキスト ボックス 384"/>
        <xdr:cNvSpPr txBox="1"/>
      </xdr:nvSpPr>
      <xdr:spPr>
        <a:xfrm>
          <a:off x="6705111" y="100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76561</xdr:rowOff>
    </xdr:from>
    <xdr:to>
      <xdr:col>55</xdr:col>
      <xdr:colOff>0</xdr:colOff>
      <xdr:row>78</xdr:row>
      <xdr:rowOff>111125</xdr:rowOff>
    </xdr:to>
    <xdr:cxnSp macro="">
      <xdr:nvCxnSpPr>
        <xdr:cNvPr id="412" name="直線コネクタ 411"/>
        <xdr:cNvCxnSpPr/>
      </xdr:nvCxnSpPr>
      <xdr:spPr>
        <a:xfrm>
          <a:off x="9639300" y="13449661"/>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66503</xdr:rowOff>
    </xdr:from>
    <xdr:to>
      <xdr:col>50</xdr:col>
      <xdr:colOff>114300</xdr:colOff>
      <xdr:row>78</xdr:row>
      <xdr:rowOff>76561</xdr:rowOff>
    </xdr:to>
    <xdr:cxnSp macro="">
      <xdr:nvCxnSpPr>
        <xdr:cNvPr id="415" name="直線コネクタ 414"/>
        <xdr:cNvCxnSpPr/>
      </xdr:nvCxnSpPr>
      <xdr:spPr>
        <a:xfrm>
          <a:off x="8750300" y="13096703"/>
          <a:ext cx="889000" cy="3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66503</xdr:rowOff>
    </xdr:from>
    <xdr:to>
      <xdr:col>45</xdr:col>
      <xdr:colOff>177800</xdr:colOff>
      <xdr:row>77</xdr:row>
      <xdr:rowOff>63919</xdr:rowOff>
    </xdr:to>
    <xdr:cxnSp macro="">
      <xdr:nvCxnSpPr>
        <xdr:cNvPr id="418" name="直線コネクタ 417"/>
        <xdr:cNvCxnSpPr/>
      </xdr:nvCxnSpPr>
      <xdr:spPr>
        <a:xfrm flipV="1">
          <a:off x="7861300" y="13096703"/>
          <a:ext cx="889000" cy="1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63919</xdr:rowOff>
    </xdr:from>
    <xdr:to>
      <xdr:col>41</xdr:col>
      <xdr:colOff>50800</xdr:colOff>
      <xdr:row>78</xdr:row>
      <xdr:rowOff>130739</xdr:rowOff>
    </xdr:to>
    <xdr:cxnSp macro="">
      <xdr:nvCxnSpPr>
        <xdr:cNvPr id="421" name="直線コネクタ 420"/>
        <xdr:cNvCxnSpPr/>
      </xdr:nvCxnSpPr>
      <xdr:spPr>
        <a:xfrm flipV="1">
          <a:off x="6972300" y="13265569"/>
          <a:ext cx="889000" cy="2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60325</xdr:rowOff>
    </xdr:from>
    <xdr:to>
      <xdr:col>55</xdr:col>
      <xdr:colOff>50800</xdr:colOff>
      <xdr:row>78</xdr:row>
      <xdr:rowOff>161925</xdr:rowOff>
    </xdr:to>
    <xdr:sp macro="" textlink="">
      <xdr:nvSpPr>
        <xdr:cNvPr id="431" name="楕円 430"/>
        <xdr:cNvSpPr/>
      </xdr:nvSpPr>
      <xdr:spPr>
        <a:xfrm>
          <a:off x="104267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146702</xdr:rowOff>
    </xdr:from>
    <xdr:ext cx="469744" cy="259045"/>
    <xdr:sp macro="" textlink="">
      <xdr:nvSpPr>
        <xdr:cNvPr id="432" name="普通建設事業費 （ うち新規整備　）該当値テキスト"/>
        <xdr:cNvSpPr txBox="1"/>
      </xdr:nvSpPr>
      <xdr:spPr>
        <a:xfrm>
          <a:off x="10528300" y="133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25761</xdr:rowOff>
    </xdr:from>
    <xdr:to>
      <xdr:col>50</xdr:col>
      <xdr:colOff>165100</xdr:colOff>
      <xdr:row>78</xdr:row>
      <xdr:rowOff>127361</xdr:rowOff>
    </xdr:to>
    <xdr:sp macro="" textlink="">
      <xdr:nvSpPr>
        <xdr:cNvPr id="433" name="楕円 432"/>
        <xdr:cNvSpPr/>
      </xdr:nvSpPr>
      <xdr:spPr>
        <a:xfrm>
          <a:off x="9588500" y="133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118488</xdr:rowOff>
    </xdr:from>
    <xdr:ext cx="469744" cy="259045"/>
    <xdr:sp macro="" textlink="">
      <xdr:nvSpPr>
        <xdr:cNvPr id="434" name="テキスト ボックス 433"/>
        <xdr:cNvSpPr txBox="1"/>
      </xdr:nvSpPr>
      <xdr:spPr>
        <a:xfrm>
          <a:off x="9404428" y="134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15703</xdr:rowOff>
    </xdr:from>
    <xdr:to>
      <xdr:col>46</xdr:col>
      <xdr:colOff>38100</xdr:colOff>
      <xdr:row>76</xdr:row>
      <xdr:rowOff>117303</xdr:rowOff>
    </xdr:to>
    <xdr:sp macro="" textlink="">
      <xdr:nvSpPr>
        <xdr:cNvPr id="435" name="楕円 434"/>
        <xdr:cNvSpPr/>
      </xdr:nvSpPr>
      <xdr:spPr>
        <a:xfrm>
          <a:off x="8699500" y="130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108430</xdr:rowOff>
    </xdr:from>
    <xdr:ext cx="534377" cy="259045"/>
    <xdr:sp macro="" textlink="">
      <xdr:nvSpPr>
        <xdr:cNvPr id="436" name="テキスト ボックス 435"/>
        <xdr:cNvSpPr txBox="1"/>
      </xdr:nvSpPr>
      <xdr:spPr>
        <a:xfrm>
          <a:off x="8483111" y="131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13119</xdr:rowOff>
    </xdr:from>
    <xdr:to>
      <xdr:col>41</xdr:col>
      <xdr:colOff>101600</xdr:colOff>
      <xdr:row>77</xdr:row>
      <xdr:rowOff>114719</xdr:rowOff>
    </xdr:to>
    <xdr:sp macro="" textlink="">
      <xdr:nvSpPr>
        <xdr:cNvPr id="437" name="楕円 436"/>
        <xdr:cNvSpPr/>
      </xdr:nvSpPr>
      <xdr:spPr>
        <a:xfrm>
          <a:off x="7810500" y="132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105846</xdr:rowOff>
    </xdr:from>
    <xdr:ext cx="534377" cy="259045"/>
    <xdr:sp macro="" textlink="">
      <xdr:nvSpPr>
        <xdr:cNvPr id="438" name="テキスト ボックス 437"/>
        <xdr:cNvSpPr txBox="1"/>
      </xdr:nvSpPr>
      <xdr:spPr>
        <a:xfrm>
          <a:off x="7594111" y="133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79939</xdr:rowOff>
    </xdr:from>
    <xdr:to>
      <xdr:col>36</xdr:col>
      <xdr:colOff>165100</xdr:colOff>
      <xdr:row>79</xdr:row>
      <xdr:rowOff>10089</xdr:rowOff>
    </xdr:to>
    <xdr:sp macro="" textlink="">
      <xdr:nvSpPr>
        <xdr:cNvPr id="439" name="楕円 438"/>
        <xdr:cNvSpPr/>
      </xdr:nvSpPr>
      <xdr:spPr>
        <a:xfrm>
          <a:off x="6921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1216</xdr:rowOff>
    </xdr:from>
    <xdr:ext cx="378565" cy="259045"/>
    <xdr:sp macro="" textlink="">
      <xdr:nvSpPr>
        <xdr:cNvPr id="440" name="テキスト ボックス 439"/>
        <xdr:cNvSpPr txBox="1"/>
      </xdr:nvSpPr>
      <xdr:spPr>
        <a:xfrm>
          <a:off x="6783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163491</xdr:rowOff>
    </xdr:from>
    <xdr:to>
      <xdr:col>55</xdr:col>
      <xdr:colOff>0</xdr:colOff>
      <xdr:row>97</xdr:row>
      <xdr:rowOff>142035</xdr:rowOff>
    </xdr:to>
    <xdr:cxnSp macro="">
      <xdr:nvCxnSpPr>
        <xdr:cNvPr id="471" name="直線コネクタ 470"/>
        <xdr:cNvCxnSpPr/>
      </xdr:nvCxnSpPr>
      <xdr:spPr>
        <a:xfrm flipV="1">
          <a:off x="9639300" y="16451241"/>
          <a:ext cx="838200" cy="3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94715</xdr:rowOff>
    </xdr:from>
    <xdr:to>
      <xdr:col>50</xdr:col>
      <xdr:colOff>114300</xdr:colOff>
      <xdr:row>97</xdr:row>
      <xdr:rowOff>142035</xdr:rowOff>
    </xdr:to>
    <xdr:cxnSp macro="">
      <xdr:nvCxnSpPr>
        <xdr:cNvPr id="474" name="直線コネクタ 473"/>
        <xdr:cNvCxnSpPr/>
      </xdr:nvCxnSpPr>
      <xdr:spPr>
        <a:xfrm>
          <a:off x="8750300" y="1672536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94715</xdr:rowOff>
    </xdr:from>
    <xdr:to>
      <xdr:col>45</xdr:col>
      <xdr:colOff>177800</xdr:colOff>
      <xdr:row>98</xdr:row>
      <xdr:rowOff>26167</xdr:rowOff>
    </xdr:to>
    <xdr:cxnSp macro="">
      <xdr:nvCxnSpPr>
        <xdr:cNvPr id="477" name="直線コネクタ 476"/>
        <xdr:cNvCxnSpPr/>
      </xdr:nvCxnSpPr>
      <xdr:spPr>
        <a:xfrm flipV="1">
          <a:off x="7861300" y="16725365"/>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26167</xdr:rowOff>
    </xdr:from>
    <xdr:to>
      <xdr:col>41</xdr:col>
      <xdr:colOff>50800</xdr:colOff>
      <xdr:row>98</xdr:row>
      <xdr:rowOff>85424</xdr:rowOff>
    </xdr:to>
    <xdr:cxnSp macro="">
      <xdr:nvCxnSpPr>
        <xdr:cNvPr id="480" name="直線コネクタ 479"/>
        <xdr:cNvCxnSpPr/>
      </xdr:nvCxnSpPr>
      <xdr:spPr>
        <a:xfrm flipV="1">
          <a:off x="6972300" y="16828267"/>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112691</xdr:rowOff>
    </xdr:from>
    <xdr:to>
      <xdr:col>55</xdr:col>
      <xdr:colOff>50800</xdr:colOff>
      <xdr:row>96</xdr:row>
      <xdr:rowOff>42841</xdr:rowOff>
    </xdr:to>
    <xdr:sp macro="" textlink="">
      <xdr:nvSpPr>
        <xdr:cNvPr id="490" name="楕円 489"/>
        <xdr:cNvSpPr/>
      </xdr:nvSpPr>
      <xdr:spPr>
        <a:xfrm>
          <a:off x="10426700" y="164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135568</xdr:rowOff>
    </xdr:from>
    <xdr:ext cx="534377" cy="259045"/>
    <xdr:sp macro="" textlink="">
      <xdr:nvSpPr>
        <xdr:cNvPr id="491" name="普通建設事業費 （ うち更新整備　）該当値テキスト"/>
        <xdr:cNvSpPr txBox="1"/>
      </xdr:nvSpPr>
      <xdr:spPr>
        <a:xfrm>
          <a:off x="10528300" y="162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91235</xdr:rowOff>
    </xdr:from>
    <xdr:to>
      <xdr:col>50</xdr:col>
      <xdr:colOff>165100</xdr:colOff>
      <xdr:row>98</xdr:row>
      <xdr:rowOff>21385</xdr:rowOff>
    </xdr:to>
    <xdr:sp macro="" textlink="">
      <xdr:nvSpPr>
        <xdr:cNvPr id="492" name="楕円 491"/>
        <xdr:cNvSpPr/>
      </xdr:nvSpPr>
      <xdr:spPr>
        <a:xfrm>
          <a:off x="9588500" y="167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12512</xdr:rowOff>
    </xdr:from>
    <xdr:ext cx="534377" cy="259045"/>
    <xdr:sp macro="" textlink="">
      <xdr:nvSpPr>
        <xdr:cNvPr id="493" name="テキスト ボックス 492"/>
        <xdr:cNvSpPr txBox="1"/>
      </xdr:nvSpPr>
      <xdr:spPr>
        <a:xfrm>
          <a:off x="9372111" y="168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43915</xdr:rowOff>
    </xdr:from>
    <xdr:to>
      <xdr:col>46</xdr:col>
      <xdr:colOff>38100</xdr:colOff>
      <xdr:row>97</xdr:row>
      <xdr:rowOff>145515</xdr:rowOff>
    </xdr:to>
    <xdr:sp macro="" textlink="">
      <xdr:nvSpPr>
        <xdr:cNvPr id="494" name="楕円 493"/>
        <xdr:cNvSpPr/>
      </xdr:nvSpPr>
      <xdr:spPr>
        <a:xfrm>
          <a:off x="8699500" y="166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136642</xdr:rowOff>
    </xdr:from>
    <xdr:ext cx="534377" cy="259045"/>
    <xdr:sp macro="" textlink="">
      <xdr:nvSpPr>
        <xdr:cNvPr id="495" name="テキスト ボックス 494"/>
        <xdr:cNvSpPr txBox="1"/>
      </xdr:nvSpPr>
      <xdr:spPr>
        <a:xfrm>
          <a:off x="8483111" y="167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146817</xdr:rowOff>
    </xdr:from>
    <xdr:to>
      <xdr:col>41</xdr:col>
      <xdr:colOff>101600</xdr:colOff>
      <xdr:row>98</xdr:row>
      <xdr:rowOff>76967</xdr:rowOff>
    </xdr:to>
    <xdr:sp macro="" textlink="">
      <xdr:nvSpPr>
        <xdr:cNvPr id="496" name="楕円 495"/>
        <xdr:cNvSpPr/>
      </xdr:nvSpPr>
      <xdr:spPr>
        <a:xfrm>
          <a:off x="7810500" y="167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68094</xdr:rowOff>
    </xdr:from>
    <xdr:ext cx="534377" cy="259045"/>
    <xdr:sp macro="" textlink="">
      <xdr:nvSpPr>
        <xdr:cNvPr id="497" name="テキスト ボックス 496"/>
        <xdr:cNvSpPr txBox="1"/>
      </xdr:nvSpPr>
      <xdr:spPr>
        <a:xfrm>
          <a:off x="7594111" y="168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34624</xdr:rowOff>
    </xdr:from>
    <xdr:to>
      <xdr:col>36</xdr:col>
      <xdr:colOff>165100</xdr:colOff>
      <xdr:row>98</xdr:row>
      <xdr:rowOff>136224</xdr:rowOff>
    </xdr:to>
    <xdr:sp macro="" textlink="">
      <xdr:nvSpPr>
        <xdr:cNvPr id="498" name="楕円 497"/>
        <xdr:cNvSpPr/>
      </xdr:nvSpPr>
      <xdr:spPr>
        <a:xfrm>
          <a:off x="6921500" y="168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127351</xdr:rowOff>
    </xdr:from>
    <xdr:ext cx="534377" cy="259045"/>
    <xdr:sp macro="" textlink="">
      <xdr:nvSpPr>
        <xdr:cNvPr id="499" name="テキスト ボックス 498"/>
        <xdr:cNvSpPr txBox="1"/>
      </xdr:nvSpPr>
      <xdr:spPr>
        <a:xfrm>
          <a:off x="6705111" y="1692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137094</xdr:rowOff>
    </xdr:from>
    <xdr:to>
      <xdr:col>85</xdr:col>
      <xdr:colOff>127000</xdr:colOff>
      <xdr:row>38</xdr:row>
      <xdr:rowOff>139700</xdr:rowOff>
    </xdr:to>
    <xdr:cxnSp macro="">
      <xdr:nvCxnSpPr>
        <xdr:cNvPr id="526" name="直線コネクタ 525"/>
        <xdr:cNvCxnSpPr/>
      </xdr:nvCxnSpPr>
      <xdr:spPr>
        <a:xfrm flipV="1">
          <a:off x="15481300" y="6652194"/>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136111</xdr:rowOff>
    </xdr:from>
    <xdr:to>
      <xdr:col>81</xdr:col>
      <xdr:colOff>50800</xdr:colOff>
      <xdr:row>38</xdr:row>
      <xdr:rowOff>139700</xdr:rowOff>
    </xdr:to>
    <xdr:cxnSp macro="">
      <xdr:nvCxnSpPr>
        <xdr:cNvPr id="529" name="直線コネクタ 528"/>
        <xdr:cNvCxnSpPr/>
      </xdr:nvCxnSpPr>
      <xdr:spPr>
        <a:xfrm>
          <a:off x="14592300" y="6651211"/>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114966</xdr:rowOff>
    </xdr:from>
    <xdr:to>
      <xdr:col>76</xdr:col>
      <xdr:colOff>114300</xdr:colOff>
      <xdr:row>38</xdr:row>
      <xdr:rowOff>136111</xdr:rowOff>
    </xdr:to>
    <xdr:cxnSp macro="">
      <xdr:nvCxnSpPr>
        <xdr:cNvPr id="532" name="直線コネクタ 531"/>
        <xdr:cNvCxnSpPr/>
      </xdr:nvCxnSpPr>
      <xdr:spPr>
        <a:xfrm>
          <a:off x="13703300" y="6630066"/>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114966</xdr:rowOff>
    </xdr:from>
    <xdr:to>
      <xdr:col>71</xdr:col>
      <xdr:colOff>177800</xdr:colOff>
      <xdr:row>38</xdr:row>
      <xdr:rowOff>118235</xdr:rowOff>
    </xdr:to>
    <xdr:cxnSp macro="">
      <xdr:nvCxnSpPr>
        <xdr:cNvPr id="535" name="直線コネクタ 534"/>
        <xdr:cNvCxnSpPr/>
      </xdr:nvCxnSpPr>
      <xdr:spPr>
        <a:xfrm flipV="1">
          <a:off x="12814300" y="6630066"/>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86294</xdr:rowOff>
    </xdr:from>
    <xdr:to>
      <xdr:col>85</xdr:col>
      <xdr:colOff>177800</xdr:colOff>
      <xdr:row>39</xdr:row>
      <xdr:rowOff>16444</xdr:rowOff>
    </xdr:to>
    <xdr:sp macro="" textlink="">
      <xdr:nvSpPr>
        <xdr:cNvPr id="545" name="楕円 544"/>
        <xdr:cNvSpPr/>
      </xdr:nvSpPr>
      <xdr:spPr>
        <a:xfrm>
          <a:off x="16268700" y="66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85311</xdr:rowOff>
    </xdr:from>
    <xdr:to>
      <xdr:col>76</xdr:col>
      <xdr:colOff>165100</xdr:colOff>
      <xdr:row>39</xdr:row>
      <xdr:rowOff>15461</xdr:rowOff>
    </xdr:to>
    <xdr:sp macro="" textlink="">
      <xdr:nvSpPr>
        <xdr:cNvPr id="549" name="楕円 548"/>
        <xdr:cNvSpPr/>
      </xdr:nvSpPr>
      <xdr:spPr>
        <a:xfrm>
          <a:off x="14541500" y="66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6588</xdr:rowOff>
    </xdr:from>
    <xdr:ext cx="378565" cy="259045"/>
    <xdr:sp macro="" textlink="">
      <xdr:nvSpPr>
        <xdr:cNvPr id="550" name="テキスト ボックス 549"/>
        <xdr:cNvSpPr txBox="1"/>
      </xdr:nvSpPr>
      <xdr:spPr>
        <a:xfrm>
          <a:off x="14403017" y="669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64166</xdr:rowOff>
    </xdr:from>
    <xdr:to>
      <xdr:col>72</xdr:col>
      <xdr:colOff>38100</xdr:colOff>
      <xdr:row>38</xdr:row>
      <xdr:rowOff>165766</xdr:rowOff>
    </xdr:to>
    <xdr:sp macro="" textlink="">
      <xdr:nvSpPr>
        <xdr:cNvPr id="551" name="楕円 550"/>
        <xdr:cNvSpPr/>
      </xdr:nvSpPr>
      <xdr:spPr>
        <a:xfrm>
          <a:off x="13652500" y="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156893</xdr:rowOff>
    </xdr:from>
    <xdr:ext cx="469744" cy="259045"/>
    <xdr:sp macro="" textlink="">
      <xdr:nvSpPr>
        <xdr:cNvPr id="552" name="テキスト ボックス 551"/>
        <xdr:cNvSpPr txBox="1"/>
      </xdr:nvSpPr>
      <xdr:spPr>
        <a:xfrm>
          <a:off x="13468428" y="66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67435</xdr:rowOff>
    </xdr:from>
    <xdr:to>
      <xdr:col>67</xdr:col>
      <xdr:colOff>101600</xdr:colOff>
      <xdr:row>38</xdr:row>
      <xdr:rowOff>169035</xdr:rowOff>
    </xdr:to>
    <xdr:sp macro="" textlink="">
      <xdr:nvSpPr>
        <xdr:cNvPr id="553" name="楕円 552"/>
        <xdr:cNvSpPr/>
      </xdr:nvSpPr>
      <xdr:spPr>
        <a:xfrm>
          <a:off x="12763500" y="6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160162</xdr:rowOff>
    </xdr:from>
    <xdr:ext cx="378565" cy="259045"/>
    <xdr:sp macro="" textlink="">
      <xdr:nvSpPr>
        <xdr:cNvPr id="554" name="テキスト ボックス 553"/>
        <xdr:cNvSpPr txBox="1"/>
      </xdr:nvSpPr>
      <xdr:spPr>
        <a:xfrm>
          <a:off x="12625017" y="667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117053</xdr:rowOff>
    </xdr:from>
    <xdr:to>
      <xdr:col>85</xdr:col>
      <xdr:colOff>127000</xdr:colOff>
      <xdr:row>75</xdr:row>
      <xdr:rowOff>144533</xdr:rowOff>
    </xdr:to>
    <xdr:cxnSp macro="">
      <xdr:nvCxnSpPr>
        <xdr:cNvPr id="634" name="直線コネクタ 633"/>
        <xdr:cNvCxnSpPr/>
      </xdr:nvCxnSpPr>
      <xdr:spPr>
        <a:xfrm flipV="1">
          <a:off x="15481300" y="12975803"/>
          <a:ext cx="838200" cy="2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141839</xdr:rowOff>
    </xdr:from>
    <xdr:to>
      <xdr:col>81</xdr:col>
      <xdr:colOff>50800</xdr:colOff>
      <xdr:row>75</xdr:row>
      <xdr:rowOff>144533</xdr:rowOff>
    </xdr:to>
    <xdr:cxnSp macro="">
      <xdr:nvCxnSpPr>
        <xdr:cNvPr id="637" name="直線コネクタ 636"/>
        <xdr:cNvCxnSpPr/>
      </xdr:nvCxnSpPr>
      <xdr:spPr>
        <a:xfrm>
          <a:off x="14592300" y="13000589"/>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140435</xdr:rowOff>
    </xdr:from>
    <xdr:to>
      <xdr:col>76</xdr:col>
      <xdr:colOff>114300</xdr:colOff>
      <xdr:row>75</xdr:row>
      <xdr:rowOff>141839</xdr:rowOff>
    </xdr:to>
    <xdr:cxnSp macro="">
      <xdr:nvCxnSpPr>
        <xdr:cNvPr id="640" name="直線コネクタ 639"/>
        <xdr:cNvCxnSpPr/>
      </xdr:nvCxnSpPr>
      <xdr:spPr>
        <a:xfrm>
          <a:off x="13703300" y="1299918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119616</xdr:rowOff>
    </xdr:from>
    <xdr:to>
      <xdr:col>71</xdr:col>
      <xdr:colOff>177800</xdr:colOff>
      <xdr:row>75</xdr:row>
      <xdr:rowOff>140435</xdr:rowOff>
    </xdr:to>
    <xdr:cxnSp macro="">
      <xdr:nvCxnSpPr>
        <xdr:cNvPr id="643" name="直線コネクタ 642"/>
        <xdr:cNvCxnSpPr/>
      </xdr:nvCxnSpPr>
      <xdr:spPr>
        <a:xfrm>
          <a:off x="12814300" y="12978366"/>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66253</xdr:rowOff>
    </xdr:from>
    <xdr:to>
      <xdr:col>85</xdr:col>
      <xdr:colOff>177800</xdr:colOff>
      <xdr:row>75</xdr:row>
      <xdr:rowOff>167853</xdr:rowOff>
    </xdr:to>
    <xdr:sp macro="" textlink="">
      <xdr:nvSpPr>
        <xdr:cNvPr id="653" name="楕円 652"/>
        <xdr:cNvSpPr/>
      </xdr:nvSpPr>
      <xdr:spPr>
        <a:xfrm>
          <a:off x="16268700" y="129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44680</xdr:rowOff>
    </xdr:from>
    <xdr:ext cx="534377" cy="259045"/>
    <xdr:sp macro="" textlink="">
      <xdr:nvSpPr>
        <xdr:cNvPr id="654" name="公債費該当値テキスト"/>
        <xdr:cNvSpPr txBox="1"/>
      </xdr:nvSpPr>
      <xdr:spPr>
        <a:xfrm>
          <a:off x="16370300" y="129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93733</xdr:rowOff>
    </xdr:from>
    <xdr:to>
      <xdr:col>81</xdr:col>
      <xdr:colOff>101600</xdr:colOff>
      <xdr:row>76</xdr:row>
      <xdr:rowOff>23884</xdr:rowOff>
    </xdr:to>
    <xdr:sp macro="" textlink="">
      <xdr:nvSpPr>
        <xdr:cNvPr id="655" name="楕円 654"/>
        <xdr:cNvSpPr/>
      </xdr:nvSpPr>
      <xdr:spPr>
        <a:xfrm>
          <a:off x="15430500" y="12952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15011</xdr:rowOff>
    </xdr:from>
    <xdr:ext cx="534377" cy="259045"/>
    <xdr:sp macro="" textlink="">
      <xdr:nvSpPr>
        <xdr:cNvPr id="656" name="テキスト ボックス 655"/>
        <xdr:cNvSpPr txBox="1"/>
      </xdr:nvSpPr>
      <xdr:spPr>
        <a:xfrm>
          <a:off x="15214111" y="130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91039</xdr:rowOff>
    </xdr:from>
    <xdr:to>
      <xdr:col>76</xdr:col>
      <xdr:colOff>165100</xdr:colOff>
      <xdr:row>76</xdr:row>
      <xdr:rowOff>21189</xdr:rowOff>
    </xdr:to>
    <xdr:sp macro="" textlink="">
      <xdr:nvSpPr>
        <xdr:cNvPr id="657" name="楕円 656"/>
        <xdr:cNvSpPr/>
      </xdr:nvSpPr>
      <xdr:spPr>
        <a:xfrm>
          <a:off x="14541500" y="129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12316</xdr:rowOff>
    </xdr:from>
    <xdr:ext cx="534377" cy="259045"/>
    <xdr:sp macro="" textlink="">
      <xdr:nvSpPr>
        <xdr:cNvPr id="658" name="テキスト ボックス 657"/>
        <xdr:cNvSpPr txBox="1"/>
      </xdr:nvSpPr>
      <xdr:spPr>
        <a:xfrm>
          <a:off x="14325111" y="130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89635</xdr:rowOff>
    </xdr:from>
    <xdr:to>
      <xdr:col>72</xdr:col>
      <xdr:colOff>38100</xdr:colOff>
      <xdr:row>76</xdr:row>
      <xdr:rowOff>19785</xdr:rowOff>
    </xdr:to>
    <xdr:sp macro="" textlink="">
      <xdr:nvSpPr>
        <xdr:cNvPr id="659" name="楕円 658"/>
        <xdr:cNvSpPr/>
      </xdr:nvSpPr>
      <xdr:spPr>
        <a:xfrm>
          <a:off x="13652500" y="129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10912</xdr:rowOff>
    </xdr:from>
    <xdr:ext cx="534377" cy="259045"/>
    <xdr:sp macro="" textlink="">
      <xdr:nvSpPr>
        <xdr:cNvPr id="660" name="テキスト ボックス 659"/>
        <xdr:cNvSpPr txBox="1"/>
      </xdr:nvSpPr>
      <xdr:spPr>
        <a:xfrm>
          <a:off x="13436111" y="130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68816</xdr:rowOff>
    </xdr:from>
    <xdr:to>
      <xdr:col>67</xdr:col>
      <xdr:colOff>101600</xdr:colOff>
      <xdr:row>75</xdr:row>
      <xdr:rowOff>170416</xdr:rowOff>
    </xdr:to>
    <xdr:sp macro="" textlink="">
      <xdr:nvSpPr>
        <xdr:cNvPr id="661" name="楕円 660"/>
        <xdr:cNvSpPr/>
      </xdr:nvSpPr>
      <xdr:spPr>
        <a:xfrm>
          <a:off x="12763500" y="129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161543</xdr:rowOff>
    </xdr:from>
    <xdr:ext cx="534377" cy="259045"/>
    <xdr:sp macro="" textlink="">
      <xdr:nvSpPr>
        <xdr:cNvPr id="662" name="テキスト ボックス 661"/>
        <xdr:cNvSpPr txBox="1"/>
      </xdr:nvSpPr>
      <xdr:spPr>
        <a:xfrm>
          <a:off x="12547111" y="13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43599</xdr:rowOff>
    </xdr:from>
    <xdr:to>
      <xdr:col>85</xdr:col>
      <xdr:colOff>127000</xdr:colOff>
      <xdr:row>97</xdr:row>
      <xdr:rowOff>138481</xdr:rowOff>
    </xdr:to>
    <xdr:cxnSp macro="">
      <xdr:nvCxnSpPr>
        <xdr:cNvPr id="691" name="直線コネクタ 690"/>
        <xdr:cNvCxnSpPr/>
      </xdr:nvCxnSpPr>
      <xdr:spPr>
        <a:xfrm flipV="1">
          <a:off x="15481300" y="16674249"/>
          <a:ext cx="838200" cy="9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138481</xdr:rowOff>
    </xdr:from>
    <xdr:to>
      <xdr:col>81</xdr:col>
      <xdr:colOff>50800</xdr:colOff>
      <xdr:row>97</xdr:row>
      <xdr:rowOff>145072</xdr:rowOff>
    </xdr:to>
    <xdr:cxnSp macro="">
      <xdr:nvCxnSpPr>
        <xdr:cNvPr id="694" name="直線コネクタ 693"/>
        <xdr:cNvCxnSpPr/>
      </xdr:nvCxnSpPr>
      <xdr:spPr>
        <a:xfrm flipV="1">
          <a:off x="14592300" y="1676913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145072</xdr:rowOff>
    </xdr:from>
    <xdr:to>
      <xdr:col>76</xdr:col>
      <xdr:colOff>114300</xdr:colOff>
      <xdr:row>98</xdr:row>
      <xdr:rowOff>24752</xdr:rowOff>
    </xdr:to>
    <xdr:cxnSp macro="">
      <xdr:nvCxnSpPr>
        <xdr:cNvPr id="697" name="直線コネクタ 696"/>
        <xdr:cNvCxnSpPr/>
      </xdr:nvCxnSpPr>
      <xdr:spPr>
        <a:xfrm flipV="1">
          <a:off x="13703300" y="1677572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7125</xdr:rowOff>
    </xdr:from>
    <xdr:to>
      <xdr:col>71</xdr:col>
      <xdr:colOff>177800</xdr:colOff>
      <xdr:row>98</xdr:row>
      <xdr:rowOff>24752</xdr:rowOff>
    </xdr:to>
    <xdr:cxnSp macro="">
      <xdr:nvCxnSpPr>
        <xdr:cNvPr id="700" name="直線コネクタ 699"/>
        <xdr:cNvCxnSpPr/>
      </xdr:nvCxnSpPr>
      <xdr:spPr>
        <a:xfrm>
          <a:off x="12814300" y="16809225"/>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164249</xdr:rowOff>
    </xdr:from>
    <xdr:to>
      <xdr:col>85</xdr:col>
      <xdr:colOff>177800</xdr:colOff>
      <xdr:row>97</xdr:row>
      <xdr:rowOff>94399</xdr:rowOff>
    </xdr:to>
    <xdr:sp macro="" textlink="">
      <xdr:nvSpPr>
        <xdr:cNvPr id="710" name="楕円 709"/>
        <xdr:cNvSpPr/>
      </xdr:nvSpPr>
      <xdr:spPr>
        <a:xfrm>
          <a:off x="16268700" y="166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15676</xdr:rowOff>
    </xdr:from>
    <xdr:ext cx="534377" cy="259045"/>
    <xdr:sp macro="" textlink="">
      <xdr:nvSpPr>
        <xdr:cNvPr id="711" name="積立金該当値テキスト"/>
        <xdr:cNvSpPr txBox="1"/>
      </xdr:nvSpPr>
      <xdr:spPr>
        <a:xfrm>
          <a:off x="16370300" y="164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87681</xdr:rowOff>
    </xdr:from>
    <xdr:to>
      <xdr:col>81</xdr:col>
      <xdr:colOff>101600</xdr:colOff>
      <xdr:row>98</xdr:row>
      <xdr:rowOff>17831</xdr:rowOff>
    </xdr:to>
    <xdr:sp macro="" textlink="">
      <xdr:nvSpPr>
        <xdr:cNvPr id="712" name="楕円 711"/>
        <xdr:cNvSpPr/>
      </xdr:nvSpPr>
      <xdr:spPr>
        <a:xfrm>
          <a:off x="15430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8958</xdr:rowOff>
    </xdr:from>
    <xdr:ext cx="534377" cy="259045"/>
    <xdr:sp macro="" textlink="">
      <xdr:nvSpPr>
        <xdr:cNvPr id="713" name="テキスト ボックス 712"/>
        <xdr:cNvSpPr txBox="1"/>
      </xdr:nvSpPr>
      <xdr:spPr>
        <a:xfrm>
          <a:off x="15214111" y="16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94272</xdr:rowOff>
    </xdr:from>
    <xdr:to>
      <xdr:col>76</xdr:col>
      <xdr:colOff>165100</xdr:colOff>
      <xdr:row>98</xdr:row>
      <xdr:rowOff>24422</xdr:rowOff>
    </xdr:to>
    <xdr:sp macro="" textlink="">
      <xdr:nvSpPr>
        <xdr:cNvPr id="714" name="楕円 713"/>
        <xdr:cNvSpPr/>
      </xdr:nvSpPr>
      <xdr:spPr>
        <a:xfrm>
          <a:off x="14541500" y="167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40949</xdr:rowOff>
    </xdr:from>
    <xdr:ext cx="534377" cy="259045"/>
    <xdr:sp macro="" textlink="">
      <xdr:nvSpPr>
        <xdr:cNvPr id="715" name="テキスト ボックス 714"/>
        <xdr:cNvSpPr txBox="1"/>
      </xdr:nvSpPr>
      <xdr:spPr>
        <a:xfrm>
          <a:off x="14325111" y="165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145402</xdr:rowOff>
    </xdr:from>
    <xdr:to>
      <xdr:col>72</xdr:col>
      <xdr:colOff>38100</xdr:colOff>
      <xdr:row>98</xdr:row>
      <xdr:rowOff>75552</xdr:rowOff>
    </xdr:to>
    <xdr:sp macro="" textlink="">
      <xdr:nvSpPr>
        <xdr:cNvPr id="716" name="楕円 715"/>
        <xdr:cNvSpPr/>
      </xdr:nvSpPr>
      <xdr:spPr>
        <a:xfrm>
          <a:off x="13652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92079</xdr:rowOff>
    </xdr:from>
    <xdr:ext cx="534377" cy="259045"/>
    <xdr:sp macro="" textlink="">
      <xdr:nvSpPr>
        <xdr:cNvPr id="717" name="テキスト ボックス 716"/>
        <xdr:cNvSpPr txBox="1"/>
      </xdr:nvSpPr>
      <xdr:spPr>
        <a:xfrm>
          <a:off x="13436111" y="165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127775</xdr:rowOff>
    </xdr:from>
    <xdr:to>
      <xdr:col>67</xdr:col>
      <xdr:colOff>101600</xdr:colOff>
      <xdr:row>98</xdr:row>
      <xdr:rowOff>57925</xdr:rowOff>
    </xdr:to>
    <xdr:sp macro="" textlink="">
      <xdr:nvSpPr>
        <xdr:cNvPr id="718" name="楕円 717"/>
        <xdr:cNvSpPr/>
      </xdr:nvSpPr>
      <xdr:spPr>
        <a:xfrm>
          <a:off x="12763500" y="167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74452</xdr:rowOff>
    </xdr:from>
    <xdr:ext cx="534377" cy="259045"/>
    <xdr:sp macro="" textlink="">
      <xdr:nvSpPr>
        <xdr:cNvPr id="719" name="テキスト ボックス 718"/>
        <xdr:cNvSpPr txBox="1"/>
      </xdr:nvSpPr>
      <xdr:spPr>
        <a:xfrm>
          <a:off x="12547111" y="165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49997</xdr:rowOff>
    </xdr:from>
    <xdr:to>
      <xdr:col>116</xdr:col>
      <xdr:colOff>63500</xdr:colOff>
      <xdr:row>38</xdr:row>
      <xdr:rowOff>81224</xdr:rowOff>
    </xdr:to>
    <xdr:cxnSp macro="">
      <xdr:nvCxnSpPr>
        <xdr:cNvPr id="746" name="直線コネクタ 745"/>
        <xdr:cNvCxnSpPr/>
      </xdr:nvCxnSpPr>
      <xdr:spPr>
        <a:xfrm>
          <a:off x="21323300" y="6222197"/>
          <a:ext cx="838200" cy="3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49997</xdr:rowOff>
    </xdr:from>
    <xdr:to>
      <xdr:col>111</xdr:col>
      <xdr:colOff>177800</xdr:colOff>
      <xdr:row>37</xdr:row>
      <xdr:rowOff>112954</xdr:rowOff>
    </xdr:to>
    <xdr:cxnSp macro="">
      <xdr:nvCxnSpPr>
        <xdr:cNvPr id="749" name="直線コネクタ 748"/>
        <xdr:cNvCxnSpPr/>
      </xdr:nvCxnSpPr>
      <xdr:spPr>
        <a:xfrm flipV="1">
          <a:off x="20434300" y="6222197"/>
          <a:ext cx="889000" cy="2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137368</xdr:rowOff>
    </xdr:from>
    <xdr:to>
      <xdr:col>107</xdr:col>
      <xdr:colOff>50800</xdr:colOff>
      <xdr:row>37</xdr:row>
      <xdr:rowOff>112954</xdr:rowOff>
    </xdr:to>
    <xdr:cxnSp macro="">
      <xdr:nvCxnSpPr>
        <xdr:cNvPr id="752" name="直線コネクタ 751"/>
        <xdr:cNvCxnSpPr/>
      </xdr:nvCxnSpPr>
      <xdr:spPr>
        <a:xfrm>
          <a:off x="19545300" y="6309568"/>
          <a:ext cx="889000" cy="1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137368</xdr:rowOff>
    </xdr:from>
    <xdr:to>
      <xdr:col>102</xdr:col>
      <xdr:colOff>114300</xdr:colOff>
      <xdr:row>38</xdr:row>
      <xdr:rowOff>4597</xdr:rowOff>
    </xdr:to>
    <xdr:cxnSp macro="">
      <xdr:nvCxnSpPr>
        <xdr:cNvPr id="755" name="直線コネクタ 754"/>
        <xdr:cNvCxnSpPr/>
      </xdr:nvCxnSpPr>
      <xdr:spPr>
        <a:xfrm flipV="1">
          <a:off x="18656300" y="6309568"/>
          <a:ext cx="889000" cy="2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30424</xdr:rowOff>
    </xdr:from>
    <xdr:to>
      <xdr:col>116</xdr:col>
      <xdr:colOff>114300</xdr:colOff>
      <xdr:row>38</xdr:row>
      <xdr:rowOff>132024</xdr:rowOff>
    </xdr:to>
    <xdr:sp macro="" textlink="">
      <xdr:nvSpPr>
        <xdr:cNvPr id="765" name="楕円 764"/>
        <xdr:cNvSpPr/>
      </xdr:nvSpPr>
      <xdr:spPr>
        <a:xfrm>
          <a:off x="22110700" y="65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116801</xdr:rowOff>
    </xdr:from>
    <xdr:ext cx="469744" cy="259045"/>
    <xdr:sp macro="" textlink="">
      <xdr:nvSpPr>
        <xdr:cNvPr id="766" name="投資及び出資金該当値テキスト"/>
        <xdr:cNvSpPr txBox="1"/>
      </xdr:nvSpPr>
      <xdr:spPr>
        <a:xfrm>
          <a:off x="22212300" y="646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170647</xdr:rowOff>
    </xdr:from>
    <xdr:to>
      <xdr:col>112</xdr:col>
      <xdr:colOff>38100</xdr:colOff>
      <xdr:row>36</xdr:row>
      <xdr:rowOff>100797</xdr:rowOff>
    </xdr:to>
    <xdr:sp macro="" textlink="">
      <xdr:nvSpPr>
        <xdr:cNvPr id="767" name="楕円 766"/>
        <xdr:cNvSpPr/>
      </xdr:nvSpPr>
      <xdr:spPr>
        <a:xfrm>
          <a:off x="21272500" y="617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117324</xdr:rowOff>
    </xdr:from>
    <xdr:ext cx="469744" cy="259045"/>
    <xdr:sp macro="" textlink="">
      <xdr:nvSpPr>
        <xdr:cNvPr id="768" name="テキスト ボックス 767"/>
        <xdr:cNvSpPr txBox="1"/>
      </xdr:nvSpPr>
      <xdr:spPr>
        <a:xfrm>
          <a:off x="21088428" y="594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62154</xdr:rowOff>
    </xdr:from>
    <xdr:to>
      <xdr:col>107</xdr:col>
      <xdr:colOff>101600</xdr:colOff>
      <xdr:row>37</xdr:row>
      <xdr:rowOff>163754</xdr:rowOff>
    </xdr:to>
    <xdr:sp macro="" textlink="">
      <xdr:nvSpPr>
        <xdr:cNvPr id="769" name="楕円 768"/>
        <xdr:cNvSpPr/>
      </xdr:nvSpPr>
      <xdr:spPr>
        <a:xfrm>
          <a:off x="20383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8831</xdr:rowOff>
    </xdr:from>
    <xdr:ext cx="469744" cy="259045"/>
    <xdr:sp macro="" textlink="">
      <xdr:nvSpPr>
        <xdr:cNvPr id="770" name="テキスト ボックス 769"/>
        <xdr:cNvSpPr txBox="1"/>
      </xdr:nvSpPr>
      <xdr:spPr>
        <a:xfrm>
          <a:off x="20199428" y="61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86568</xdr:rowOff>
    </xdr:from>
    <xdr:to>
      <xdr:col>102</xdr:col>
      <xdr:colOff>165100</xdr:colOff>
      <xdr:row>37</xdr:row>
      <xdr:rowOff>16718</xdr:rowOff>
    </xdr:to>
    <xdr:sp macro="" textlink="">
      <xdr:nvSpPr>
        <xdr:cNvPr id="771" name="楕円 770"/>
        <xdr:cNvSpPr/>
      </xdr:nvSpPr>
      <xdr:spPr>
        <a:xfrm>
          <a:off x="19494500" y="62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33245</xdr:rowOff>
    </xdr:from>
    <xdr:ext cx="469744" cy="259045"/>
    <xdr:sp macro="" textlink="">
      <xdr:nvSpPr>
        <xdr:cNvPr id="772" name="テキスト ボックス 771"/>
        <xdr:cNvSpPr txBox="1"/>
      </xdr:nvSpPr>
      <xdr:spPr>
        <a:xfrm>
          <a:off x="19310428" y="6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125247</xdr:rowOff>
    </xdr:from>
    <xdr:to>
      <xdr:col>98</xdr:col>
      <xdr:colOff>38100</xdr:colOff>
      <xdr:row>38</xdr:row>
      <xdr:rowOff>55397</xdr:rowOff>
    </xdr:to>
    <xdr:sp macro="" textlink="">
      <xdr:nvSpPr>
        <xdr:cNvPr id="773" name="楕円 772"/>
        <xdr:cNvSpPr/>
      </xdr:nvSpPr>
      <xdr:spPr>
        <a:xfrm>
          <a:off x="18605500" y="64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71924</xdr:rowOff>
    </xdr:from>
    <xdr:ext cx="469744" cy="259045"/>
    <xdr:sp macro="" textlink="">
      <xdr:nvSpPr>
        <xdr:cNvPr id="774" name="テキスト ボックス 773"/>
        <xdr:cNvSpPr txBox="1"/>
      </xdr:nvSpPr>
      <xdr:spPr>
        <a:xfrm>
          <a:off x="18421428" y="62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152235</xdr:rowOff>
    </xdr:from>
    <xdr:to>
      <xdr:col>116</xdr:col>
      <xdr:colOff>63500</xdr:colOff>
      <xdr:row>58</xdr:row>
      <xdr:rowOff>155702</xdr:rowOff>
    </xdr:to>
    <xdr:cxnSp macro="">
      <xdr:nvCxnSpPr>
        <xdr:cNvPr id="803" name="直線コネクタ 802"/>
        <xdr:cNvCxnSpPr/>
      </xdr:nvCxnSpPr>
      <xdr:spPr>
        <a:xfrm flipV="1">
          <a:off x="21323300" y="10096335"/>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130061</xdr:rowOff>
    </xdr:from>
    <xdr:to>
      <xdr:col>111</xdr:col>
      <xdr:colOff>177800</xdr:colOff>
      <xdr:row>58</xdr:row>
      <xdr:rowOff>155702</xdr:rowOff>
    </xdr:to>
    <xdr:cxnSp macro="">
      <xdr:nvCxnSpPr>
        <xdr:cNvPr id="806" name="直線コネクタ 805"/>
        <xdr:cNvCxnSpPr/>
      </xdr:nvCxnSpPr>
      <xdr:spPr>
        <a:xfrm>
          <a:off x="20434300" y="9902711"/>
          <a:ext cx="889000" cy="19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130061</xdr:rowOff>
    </xdr:from>
    <xdr:to>
      <xdr:col>107</xdr:col>
      <xdr:colOff>50800</xdr:colOff>
      <xdr:row>57</xdr:row>
      <xdr:rowOff>132766</xdr:rowOff>
    </xdr:to>
    <xdr:cxnSp macro="">
      <xdr:nvCxnSpPr>
        <xdr:cNvPr id="809" name="直線コネクタ 808"/>
        <xdr:cNvCxnSpPr/>
      </xdr:nvCxnSpPr>
      <xdr:spPr>
        <a:xfrm flipV="1">
          <a:off x="19545300" y="9902711"/>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132766</xdr:rowOff>
    </xdr:from>
    <xdr:to>
      <xdr:col>102</xdr:col>
      <xdr:colOff>114300</xdr:colOff>
      <xdr:row>57</xdr:row>
      <xdr:rowOff>136804</xdr:rowOff>
    </xdr:to>
    <xdr:cxnSp macro="">
      <xdr:nvCxnSpPr>
        <xdr:cNvPr id="812" name="直線コネクタ 811"/>
        <xdr:cNvCxnSpPr/>
      </xdr:nvCxnSpPr>
      <xdr:spPr>
        <a:xfrm flipV="1">
          <a:off x="18656300" y="990541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101435</xdr:rowOff>
    </xdr:from>
    <xdr:to>
      <xdr:col>116</xdr:col>
      <xdr:colOff>114300</xdr:colOff>
      <xdr:row>59</xdr:row>
      <xdr:rowOff>31585</xdr:rowOff>
    </xdr:to>
    <xdr:sp macro="" textlink="">
      <xdr:nvSpPr>
        <xdr:cNvPr id="822" name="楕円 821"/>
        <xdr:cNvSpPr/>
      </xdr:nvSpPr>
      <xdr:spPr>
        <a:xfrm>
          <a:off x="22110700" y="100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16362</xdr:rowOff>
    </xdr:from>
    <xdr:ext cx="469744" cy="259045"/>
    <xdr:sp macro="" textlink="">
      <xdr:nvSpPr>
        <xdr:cNvPr id="823" name="貸付金該当値テキスト"/>
        <xdr:cNvSpPr txBox="1"/>
      </xdr:nvSpPr>
      <xdr:spPr>
        <a:xfrm>
          <a:off x="22212300" y="996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104902</xdr:rowOff>
    </xdr:from>
    <xdr:to>
      <xdr:col>112</xdr:col>
      <xdr:colOff>38100</xdr:colOff>
      <xdr:row>59</xdr:row>
      <xdr:rowOff>35052</xdr:rowOff>
    </xdr:to>
    <xdr:sp macro="" textlink="">
      <xdr:nvSpPr>
        <xdr:cNvPr id="824" name="楕円 823"/>
        <xdr:cNvSpPr/>
      </xdr:nvSpPr>
      <xdr:spPr>
        <a:xfrm>
          <a:off x="212725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26179</xdr:rowOff>
    </xdr:from>
    <xdr:ext cx="469744" cy="259045"/>
    <xdr:sp macro="" textlink="">
      <xdr:nvSpPr>
        <xdr:cNvPr id="825" name="テキスト ボックス 824"/>
        <xdr:cNvSpPr txBox="1"/>
      </xdr:nvSpPr>
      <xdr:spPr>
        <a:xfrm>
          <a:off x="21088428"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79261</xdr:rowOff>
    </xdr:from>
    <xdr:to>
      <xdr:col>107</xdr:col>
      <xdr:colOff>101600</xdr:colOff>
      <xdr:row>58</xdr:row>
      <xdr:rowOff>9411</xdr:rowOff>
    </xdr:to>
    <xdr:sp macro="" textlink="">
      <xdr:nvSpPr>
        <xdr:cNvPr id="826" name="楕円 825"/>
        <xdr:cNvSpPr/>
      </xdr:nvSpPr>
      <xdr:spPr>
        <a:xfrm>
          <a:off x="20383500" y="98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25938</xdr:rowOff>
    </xdr:from>
    <xdr:ext cx="469744" cy="259045"/>
    <xdr:sp macro="" textlink="">
      <xdr:nvSpPr>
        <xdr:cNvPr id="827" name="テキスト ボックス 826"/>
        <xdr:cNvSpPr txBox="1"/>
      </xdr:nvSpPr>
      <xdr:spPr>
        <a:xfrm>
          <a:off x="20199428" y="96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81966</xdr:rowOff>
    </xdr:from>
    <xdr:to>
      <xdr:col>102</xdr:col>
      <xdr:colOff>165100</xdr:colOff>
      <xdr:row>58</xdr:row>
      <xdr:rowOff>12116</xdr:rowOff>
    </xdr:to>
    <xdr:sp macro="" textlink="">
      <xdr:nvSpPr>
        <xdr:cNvPr id="828" name="楕円 827"/>
        <xdr:cNvSpPr/>
      </xdr:nvSpPr>
      <xdr:spPr>
        <a:xfrm>
          <a:off x="19494500" y="98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28643</xdr:rowOff>
    </xdr:from>
    <xdr:ext cx="469744" cy="259045"/>
    <xdr:sp macro="" textlink="">
      <xdr:nvSpPr>
        <xdr:cNvPr id="829" name="テキスト ボックス 828"/>
        <xdr:cNvSpPr txBox="1"/>
      </xdr:nvSpPr>
      <xdr:spPr>
        <a:xfrm>
          <a:off x="19310428" y="96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86004</xdr:rowOff>
    </xdr:from>
    <xdr:to>
      <xdr:col>98</xdr:col>
      <xdr:colOff>38100</xdr:colOff>
      <xdr:row>58</xdr:row>
      <xdr:rowOff>16154</xdr:rowOff>
    </xdr:to>
    <xdr:sp macro="" textlink="">
      <xdr:nvSpPr>
        <xdr:cNvPr id="830" name="楕円 829"/>
        <xdr:cNvSpPr/>
      </xdr:nvSpPr>
      <xdr:spPr>
        <a:xfrm>
          <a:off x="18605500" y="98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32681</xdr:rowOff>
    </xdr:from>
    <xdr:ext cx="469744" cy="259045"/>
    <xdr:sp macro="" textlink="">
      <xdr:nvSpPr>
        <xdr:cNvPr id="831" name="テキスト ボックス 830"/>
        <xdr:cNvSpPr txBox="1"/>
      </xdr:nvSpPr>
      <xdr:spPr>
        <a:xfrm>
          <a:off x="18421428" y="96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89591</xdr:rowOff>
    </xdr:from>
    <xdr:to>
      <xdr:col>116</xdr:col>
      <xdr:colOff>63500</xdr:colOff>
      <xdr:row>74</xdr:row>
      <xdr:rowOff>121938</xdr:rowOff>
    </xdr:to>
    <xdr:cxnSp macro="">
      <xdr:nvCxnSpPr>
        <xdr:cNvPr id="859" name="直線コネクタ 858"/>
        <xdr:cNvCxnSpPr/>
      </xdr:nvCxnSpPr>
      <xdr:spPr>
        <a:xfrm flipV="1">
          <a:off x="21323300" y="12776891"/>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121938</xdr:rowOff>
    </xdr:from>
    <xdr:to>
      <xdr:col>111</xdr:col>
      <xdr:colOff>177800</xdr:colOff>
      <xdr:row>74</xdr:row>
      <xdr:rowOff>168321</xdr:rowOff>
    </xdr:to>
    <xdr:cxnSp macro="">
      <xdr:nvCxnSpPr>
        <xdr:cNvPr id="862" name="直線コネクタ 861"/>
        <xdr:cNvCxnSpPr/>
      </xdr:nvCxnSpPr>
      <xdr:spPr>
        <a:xfrm flipV="1">
          <a:off x="20434300" y="12809238"/>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168321</xdr:rowOff>
    </xdr:from>
    <xdr:to>
      <xdr:col>107</xdr:col>
      <xdr:colOff>50800</xdr:colOff>
      <xdr:row>75</xdr:row>
      <xdr:rowOff>28098</xdr:rowOff>
    </xdr:to>
    <xdr:cxnSp macro="">
      <xdr:nvCxnSpPr>
        <xdr:cNvPr id="865" name="直線コネクタ 864"/>
        <xdr:cNvCxnSpPr/>
      </xdr:nvCxnSpPr>
      <xdr:spPr>
        <a:xfrm flipV="1">
          <a:off x="19545300" y="12855621"/>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28098</xdr:rowOff>
    </xdr:from>
    <xdr:to>
      <xdr:col>102</xdr:col>
      <xdr:colOff>114300</xdr:colOff>
      <xdr:row>75</xdr:row>
      <xdr:rowOff>122372</xdr:rowOff>
    </xdr:to>
    <xdr:cxnSp macro="">
      <xdr:nvCxnSpPr>
        <xdr:cNvPr id="868" name="直線コネクタ 867"/>
        <xdr:cNvCxnSpPr/>
      </xdr:nvCxnSpPr>
      <xdr:spPr>
        <a:xfrm flipV="1">
          <a:off x="18656300" y="12886848"/>
          <a:ext cx="889000" cy="9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38791</xdr:rowOff>
    </xdr:from>
    <xdr:to>
      <xdr:col>116</xdr:col>
      <xdr:colOff>114300</xdr:colOff>
      <xdr:row>74</xdr:row>
      <xdr:rowOff>140391</xdr:rowOff>
    </xdr:to>
    <xdr:sp macro="" textlink="">
      <xdr:nvSpPr>
        <xdr:cNvPr id="878" name="楕円 877"/>
        <xdr:cNvSpPr/>
      </xdr:nvSpPr>
      <xdr:spPr>
        <a:xfrm>
          <a:off x="22110700" y="127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61668</xdr:rowOff>
    </xdr:from>
    <xdr:ext cx="534377" cy="259045"/>
    <xdr:sp macro="" textlink="">
      <xdr:nvSpPr>
        <xdr:cNvPr id="879" name="繰出金該当値テキスト"/>
        <xdr:cNvSpPr txBox="1"/>
      </xdr:nvSpPr>
      <xdr:spPr>
        <a:xfrm>
          <a:off x="22212300" y="125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71138</xdr:rowOff>
    </xdr:from>
    <xdr:to>
      <xdr:col>112</xdr:col>
      <xdr:colOff>38100</xdr:colOff>
      <xdr:row>75</xdr:row>
      <xdr:rowOff>1288</xdr:rowOff>
    </xdr:to>
    <xdr:sp macro="" textlink="">
      <xdr:nvSpPr>
        <xdr:cNvPr id="880" name="楕円 879"/>
        <xdr:cNvSpPr/>
      </xdr:nvSpPr>
      <xdr:spPr>
        <a:xfrm>
          <a:off x="21272500" y="12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17815</xdr:rowOff>
    </xdr:from>
    <xdr:ext cx="534377" cy="259045"/>
    <xdr:sp macro="" textlink="">
      <xdr:nvSpPr>
        <xdr:cNvPr id="881" name="テキスト ボックス 880"/>
        <xdr:cNvSpPr txBox="1"/>
      </xdr:nvSpPr>
      <xdr:spPr>
        <a:xfrm>
          <a:off x="21056111" y="125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117521</xdr:rowOff>
    </xdr:from>
    <xdr:to>
      <xdr:col>107</xdr:col>
      <xdr:colOff>101600</xdr:colOff>
      <xdr:row>75</xdr:row>
      <xdr:rowOff>47671</xdr:rowOff>
    </xdr:to>
    <xdr:sp macro="" textlink="">
      <xdr:nvSpPr>
        <xdr:cNvPr id="882" name="楕円 881"/>
        <xdr:cNvSpPr/>
      </xdr:nvSpPr>
      <xdr:spPr>
        <a:xfrm>
          <a:off x="20383500" y="128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64198</xdr:rowOff>
    </xdr:from>
    <xdr:ext cx="534377" cy="259045"/>
    <xdr:sp macro="" textlink="">
      <xdr:nvSpPr>
        <xdr:cNvPr id="883" name="テキスト ボックス 882"/>
        <xdr:cNvSpPr txBox="1"/>
      </xdr:nvSpPr>
      <xdr:spPr>
        <a:xfrm>
          <a:off x="20167111" y="125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148748</xdr:rowOff>
    </xdr:from>
    <xdr:to>
      <xdr:col>102</xdr:col>
      <xdr:colOff>165100</xdr:colOff>
      <xdr:row>75</xdr:row>
      <xdr:rowOff>78898</xdr:rowOff>
    </xdr:to>
    <xdr:sp macro="" textlink="">
      <xdr:nvSpPr>
        <xdr:cNvPr id="884" name="楕円 883"/>
        <xdr:cNvSpPr/>
      </xdr:nvSpPr>
      <xdr:spPr>
        <a:xfrm>
          <a:off x="19494500" y="128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95425</xdr:rowOff>
    </xdr:from>
    <xdr:ext cx="534377" cy="259045"/>
    <xdr:sp macro="" textlink="">
      <xdr:nvSpPr>
        <xdr:cNvPr id="885" name="テキスト ボックス 884"/>
        <xdr:cNvSpPr txBox="1"/>
      </xdr:nvSpPr>
      <xdr:spPr>
        <a:xfrm>
          <a:off x="19278111" y="126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71572</xdr:rowOff>
    </xdr:from>
    <xdr:to>
      <xdr:col>98</xdr:col>
      <xdr:colOff>38100</xdr:colOff>
      <xdr:row>76</xdr:row>
      <xdr:rowOff>1722</xdr:rowOff>
    </xdr:to>
    <xdr:sp macro="" textlink="">
      <xdr:nvSpPr>
        <xdr:cNvPr id="886" name="楕円 885"/>
        <xdr:cNvSpPr/>
      </xdr:nvSpPr>
      <xdr:spPr>
        <a:xfrm>
          <a:off x="18605500" y="129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18249</xdr:rowOff>
    </xdr:from>
    <xdr:ext cx="534377" cy="259045"/>
    <xdr:sp macro="" textlink="">
      <xdr:nvSpPr>
        <xdr:cNvPr id="887" name="テキスト ボックス 886"/>
        <xdr:cNvSpPr txBox="1"/>
      </xdr:nvSpPr>
      <xdr:spPr>
        <a:xfrm>
          <a:off x="18389111" y="12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人件費は、住民１人当たり</a:t>
          </a:r>
          <a:r>
            <a:rPr kumimoji="1" lang="en-US" altLang="ja-JP" sz="1300">
              <a:latin typeface="ＭＳ Ｐゴシック" panose="020B0600070205080204" pitchFamily="50" charset="-128"/>
              <a:ea typeface="ＭＳ Ｐゴシック" panose="020B0600070205080204" pitchFamily="50" charset="-128"/>
            </a:rPr>
            <a:t>94,442</a:t>
          </a:r>
          <a:r>
            <a:rPr kumimoji="1" lang="ja-JP" altLang="en-US" sz="1300">
              <a:latin typeface="ＭＳ Ｐゴシック" panose="020B0600070205080204" pitchFamily="50" charset="-128"/>
              <a:ea typeface="ＭＳ Ｐゴシック" panose="020B0600070205080204" pitchFamily="50" charset="-128"/>
            </a:rPr>
            <a:t>円となっており、消防・高等学校等の直営実施が影響し、類似団体と比較して住民１人当たりのコストが高い状況となっている。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補助費等は、住民１人当たり</a:t>
          </a:r>
          <a:r>
            <a:rPr kumimoji="1" lang="en-US" altLang="ja-JP" sz="1300">
              <a:latin typeface="ＭＳ Ｐゴシック" panose="020B0600070205080204" pitchFamily="50" charset="-128"/>
              <a:ea typeface="ＭＳ Ｐゴシック" panose="020B0600070205080204" pitchFamily="50" charset="-128"/>
            </a:rPr>
            <a:t>43,090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円となっており、新型コロナウイルス感染症拡大に伴う給付金事業等が完了したことが影響し、減少している。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普通建設事業費は、住民１人当たり</a:t>
          </a:r>
          <a:r>
            <a:rPr kumimoji="1" lang="en-US" altLang="ja-JP" sz="1300">
              <a:latin typeface="ＭＳ Ｐゴシック" panose="020B0600070205080204" pitchFamily="50" charset="-128"/>
              <a:ea typeface="ＭＳ Ｐゴシック" panose="020B0600070205080204" pitchFamily="50" charset="-128"/>
            </a:rPr>
            <a:t>43,228</a:t>
          </a:r>
          <a:r>
            <a:rPr kumimoji="1" lang="ja-JP" altLang="en-US" sz="1300">
              <a:latin typeface="ＭＳ Ｐゴシック" panose="020B0600070205080204" pitchFamily="50" charset="-128"/>
              <a:ea typeface="ＭＳ Ｐゴシック" panose="020B0600070205080204" pitchFamily="50" charset="-128"/>
            </a:rPr>
            <a:t>円となっており、給食センターの建設費が影響し、大きく増加している。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今後とも引き続き、施設の統廃合や事務事業の見直し、それに伴う人員配置の適正化を行う等、効率的な事業執行に努める。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55,721
55,078
103.58
29,080,225
26,604,532
2,417,506
15,386,536
19,849,149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108610</xdr:rowOff>
    </xdr:from>
    <xdr:to>
      <xdr:col>24</xdr:col>
      <xdr:colOff>63500</xdr:colOff>
      <xdr:row>32</xdr:row>
      <xdr:rowOff>112268</xdr:rowOff>
    </xdr:to>
    <xdr:cxnSp macro="">
      <xdr:nvCxnSpPr>
        <xdr:cNvPr id="59" name="直線コネクタ 58"/>
        <xdr:cNvCxnSpPr/>
      </xdr:nvCxnSpPr>
      <xdr:spPr>
        <a:xfrm flipV="1">
          <a:off x="3797300" y="559501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92608</xdr:rowOff>
    </xdr:from>
    <xdr:to>
      <xdr:col>19</xdr:col>
      <xdr:colOff>177800</xdr:colOff>
      <xdr:row>32</xdr:row>
      <xdr:rowOff>112268</xdr:rowOff>
    </xdr:to>
    <xdr:cxnSp macro="">
      <xdr:nvCxnSpPr>
        <xdr:cNvPr id="62" name="直線コネクタ 61"/>
        <xdr:cNvCxnSpPr/>
      </xdr:nvCxnSpPr>
      <xdr:spPr>
        <a:xfrm>
          <a:off x="2908300" y="557900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92608</xdr:rowOff>
    </xdr:from>
    <xdr:to>
      <xdr:col>15</xdr:col>
      <xdr:colOff>50800</xdr:colOff>
      <xdr:row>32</xdr:row>
      <xdr:rowOff>103124</xdr:rowOff>
    </xdr:to>
    <xdr:cxnSp macro="">
      <xdr:nvCxnSpPr>
        <xdr:cNvPr id="65" name="直線コネクタ 64"/>
        <xdr:cNvCxnSpPr/>
      </xdr:nvCxnSpPr>
      <xdr:spPr>
        <a:xfrm flipV="1">
          <a:off x="2019300" y="557900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24028</xdr:rowOff>
    </xdr:from>
    <xdr:to>
      <xdr:col>10</xdr:col>
      <xdr:colOff>114300</xdr:colOff>
      <xdr:row>32</xdr:row>
      <xdr:rowOff>103124</xdr:rowOff>
    </xdr:to>
    <xdr:cxnSp macro="">
      <xdr:nvCxnSpPr>
        <xdr:cNvPr id="68" name="直線コネクタ 67"/>
        <xdr:cNvCxnSpPr/>
      </xdr:nvCxnSpPr>
      <xdr:spPr>
        <a:xfrm>
          <a:off x="1130300" y="551042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57810</xdr:rowOff>
    </xdr:from>
    <xdr:to>
      <xdr:col>24</xdr:col>
      <xdr:colOff>114300</xdr:colOff>
      <xdr:row>32</xdr:row>
      <xdr:rowOff>159410</xdr:rowOff>
    </xdr:to>
    <xdr:sp macro="" textlink="">
      <xdr:nvSpPr>
        <xdr:cNvPr id="78" name="楕円 77"/>
        <xdr:cNvSpPr/>
      </xdr:nvSpPr>
      <xdr:spPr>
        <a:xfrm>
          <a:off x="4584700" y="55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80687</xdr:rowOff>
    </xdr:from>
    <xdr:ext cx="469744" cy="259045"/>
    <xdr:sp macro="" textlink="">
      <xdr:nvSpPr>
        <xdr:cNvPr id="79" name="議会費該当値テキスト"/>
        <xdr:cNvSpPr txBox="1"/>
      </xdr:nvSpPr>
      <xdr:spPr>
        <a:xfrm>
          <a:off x="4686300" y="53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61468</xdr:rowOff>
    </xdr:from>
    <xdr:to>
      <xdr:col>20</xdr:col>
      <xdr:colOff>38100</xdr:colOff>
      <xdr:row>32</xdr:row>
      <xdr:rowOff>163068</xdr:rowOff>
    </xdr:to>
    <xdr:sp macro="" textlink="">
      <xdr:nvSpPr>
        <xdr:cNvPr id="80" name="楕円 79"/>
        <xdr:cNvSpPr/>
      </xdr:nvSpPr>
      <xdr:spPr>
        <a:xfrm>
          <a:off x="3746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8145</xdr:rowOff>
    </xdr:from>
    <xdr:ext cx="469744" cy="259045"/>
    <xdr:sp macro="" textlink="">
      <xdr:nvSpPr>
        <xdr:cNvPr id="81" name="テキスト ボックス 80"/>
        <xdr:cNvSpPr txBox="1"/>
      </xdr:nvSpPr>
      <xdr:spPr>
        <a:xfrm>
          <a:off x="3562428" y="53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41808</xdr:rowOff>
    </xdr:from>
    <xdr:to>
      <xdr:col>15</xdr:col>
      <xdr:colOff>101600</xdr:colOff>
      <xdr:row>32</xdr:row>
      <xdr:rowOff>143408</xdr:rowOff>
    </xdr:to>
    <xdr:sp macro="" textlink="">
      <xdr:nvSpPr>
        <xdr:cNvPr id="82" name="楕円 81"/>
        <xdr:cNvSpPr/>
      </xdr:nvSpPr>
      <xdr:spPr>
        <a:xfrm>
          <a:off x="2857500" y="55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159935</xdr:rowOff>
    </xdr:from>
    <xdr:ext cx="469744" cy="259045"/>
    <xdr:sp macro="" textlink="">
      <xdr:nvSpPr>
        <xdr:cNvPr id="83" name="テキスト ボックス 82"/>
        <xdr:cNvSpPr txBox="1"/>
      </xdr:nvSpPr>
      <xdr:spPr>
        <a:xfrm>
          <a:off x="2673428" y="530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52324</xdr:rowOff>
    </xdr:from>
    <xdr:to>
      <xdr:col>10</xdr:col>
      <xdr:colOff>165100</xdr:colOff>
      <xdr:row>32</xdr:row>
      <xdr:rowOff>153924</xdr:rowOff>
    </xdr:to>
    <xdr:sp macro="" textlink="">
      <xdr:nvSpPr>
        <xdr:cNvPr id="84" name="楕円 83"/>
        <xdr:cNvSpPr/>
      </xdr:nvSpPr>
      <xdr:spPr>
        <a:xfrm>
          <a:off x="1968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170451</xdr:rowOff>
    </xdr:from>
    <xdr:ext cx="469744" cy="259045"/>
    <xdr:sp macro="" textlink="">
      <xdr:nvSpPr>
        <xdr:cNvPr id="85" name="テキスト ボックス 84"/>
        <xdr:cNvSpPr txBox="1"/>
      </xdr:nvSpPr>
      <xdr:spPr>
        <a:xfrm>
          <a:off x="1784428"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144678</xdr:rowOff>
    </xdr:from>
    <xdr:to>
      <xdr:col>6</xdr:col>
      <xdr:colOff>38100</xdr:colOff>
      <xdr:row>32</xdr:row>
      <xdr:rowOff>74828</xdr:rowOff>
    </xdr:to>
    <xdr:sp macro="" textlink="">
      <xdr:nvSpPr>
        <xdr:cNvPr id="86" name="楕円 85"/>
        <xdr:cNvSpPr/>
      </xdr:nvSpPr>
      <xdr:spPr>
        <a:xfrm>
          <a:off x="1079500" y="54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91355</xdr:rowOff>
    </xdr:from>
    <xdr:ext cx="469744" cy="259045"/>
    <xdr:sp macro="" textlink="">
      <xdr:nvSpPr>
        <xdr:cNvPr id="87" name="テキスト ボックス 86"/>
        <xdr:cNvSpPr txBox="1"/>
      </xdr:nvSpPr>
      <xdr:spPr>
        <a:xfrm>
          <a:off x="895428" y="52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51460</xdr:rowOff>
    </xdr:from>
    <xdr:to>
      <xdr:col>24</xdr:col>
      <xdr:colOff>63500</xdr:colOff>
      <xdr:row>57</xdr:row>
      <xdr:rowOff>158631</xdr:rowOff>
    </xdr:to>
    <xdr:cxnSp macro="">
      <xdr:nvCxnSpPr>
        <xdr:cNvPr id="119" name="直線コネクタ 118"/>
        <xdr:cNvCxnSpPr/>
      </xdr:nvCxnSpPr>
      <xdr:spPr>
        <a:xfrm flipV="1">
          <a:off x="3797300" y="9824110"/>
          <a:ext cx="838200" cy="10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116731</xdr:rowOff>
    </xdr:from>
    <xdr:to>
      <xdr:col>19</xdr:col>
      <xdr:colOff>177800</xdr:colOff>
      <xdr:row>57</xdr:row>
      <xdr:rowOff>158631</xdr:rowOff>
    </xdr:to>
    <xdr:cxnSp macro="">
      <xdr:nvCxnSpPr>
        <xdr:cNvPr id="122" name="直線コネクタ 121"/>
        <xdr:cNvCxnSpPr/>
      </xdr:nvCxnSpPr>
      <xdr:spPr>
        <a:xfrm>
          <a:off x="2908300" y="8860681"/>
          <a:ext cx="889000" cy="10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116731</xdr:rowOff>
    </xdr:from>
    <xdr:to>
      <xdr:col>15</xdr:col>
      <xdr:colOff>50800</xdr:colOff>
      <xdr:row>58</xdr:row>
      <xdr:rowOff>62346</xdr:rowOff>
    </xdr:to>
    <xdr:cxnSp macro="">
      <xdr:nvCxnSpPr>
        <xdr:cNvPr id="125" name="直線コネクタ 124"/>
        <xdr:cNvCxnSpPr/>
      </xdr:nvCxnSpPr>
      <xdr:spPr>
        <a:xfrm flipV="1">
          <a:off x="2019300" y="8860681"/>
          <a:ext cx="889000" cy="11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62346</xdr:rowOff>
    </xdr:from>
    <xdr:to>
      <xdr:col>10</xdr:col>
      <xdr:colOff>114300</xdr:colOff>
      <xdr:row>58</xdr:row>
      <xdr:rowOff>68834</xdr:rowOff>
    </xdr:to>
    <xdr:cxnSp macro="">
      <xdr:nvCxnSpPr>
        <xdr:cNvPr id="128" name="直線コネクタ 127"/>
        <xdr:cNvCxnSpPr/>
      </xdr:nvCxnSpPr>
      <xdr:spPr>
        <a:xfrm flipV="1">
          <a:off x="1130300" y="10006446"/>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660</xdr:rowOff>
    </xdr:from>
    <xdr:to>
      <xdr:col>24</xdr:col>
      <xdr:colOff>114300</xdr:colOff>
      <xdr:row>57</xdr:row>
      <xdr:rowOff>102260</xdr:rowOff>
    </xdr:to>
    <xdr:sp macro="" textlink="">
      <xdr:nvSpPr>
        <xdr:cNvPr id="138" name="楕円 137"/>
        <xdr:cNvSpPr/>
      </xdr:nvSpPr>
      <xdr:spPr>
        <a:xfrm>
          <a:off x="4584700" y="97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150537</xdr:rowOff>
    </xdr:from>
    <xdr:ext cx="534377" cy="259045"/>
    <xdr:sp macro="" textlink="">
      <xdr:nvSpPr>
        <xdr:cNvPr id="139" name="総務費該当値テキスト"/>
        <xdr:cNvSpPr txBox="1"/>
      </xdr:nvSpPr>
      <xdr:spPr>
        <a:xfrm>
          <a:off x="4686300" y="9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107831</xdr:rowOff>
    </xdr:from>
    <xdr:to>
      <xdr:col>20</xdr:col>
      <xdr:colOff>38100</xdr:colOff>
      <xdr:row>58</xdr:row>
      <xdr:rowOff>37981</xdr:rowOff>
    </xdr:to>
    <xdr:sp macro="" textlink="">
      <xdr:nvSpPr>
        <xdr:cNvPr id="140" name="楕円 139"/>
        <xdr:cNvSpPr/>
      </xdr:nvSpPr>
      <xdr:spPr>
        <a:xfrm>
          <a:off x="3746500" y="9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29108</xdr:rowOff>
    </xdr:from>
    <xdr:ext cx="534377" cy="259045"/>
    <xdr:sp macro="" textlink="">
      <xdr:nvSpPr>
        <xdr:cNvPr id="141" name="テキスト ボックス 140"/>
        <xdr:cNvSpPr txBox="1"/>
      </xdr:nvSpPr>
      <xdr:spPr>
        <a:xfrm>
          <a:off x="3530111" y="99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65931</xdr:rowOff>
    </xdr:from>
    <xdr:to>
      <xdr:col>15</xdr:col>
      <xdr:colOff>101600</xdr:colOff>
      <xdr:row>51</xdr:row>
      <xdr:rowOff>167531</xdr:rowOff>
    </xdr:to>
    <xdr:sp macro="" textlink="">
      <xdr:nvSpPr>
        <xdr:cNvPr id="142" name="楕円 141"/>
        <xdr:cNvSpPr/>
      </xdr:nvSpPr>
      <xdr:spPr>
        <a:xfrm>
          <a:off x="2857500" y="88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158658</xdr:rowOff>
    </xdr:from>
    <xdr:ext cx="599010" cy="259045"/>
    <xdr:sp macro="" textlink="">
      <xdr:nvSpPr>
        <xdr:cNvPr id="143" name="テキスト ボックス 142"/>
        <xdr:cNvSpPr txBox="1"/>
      </xdr:nvSpPr>
      <xdr:spPr>
        <a:xfrm>
          <a:off x="2608795" y="890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11546</xdr:rowOff>
    </xdr:from>
    <xdr:to>
      <xdr:col>10</xdr:col>
      <xdr:colOff>165100</xdr:colOff>
      <xdr:row>58</xdr:row>
      <xdr:rowOff>113146</xdr:rowOff>
    </xdr:to>
    <xdr:sp macro="" textlink="">
      <xdr:nvSpPr>
        <xdr:cNvPr id="144" name="楕円 143"/>
        <xdr:cNvSpPr/>
      </xdr:nvSpPr>
      <xdr:spPr>
        <a:xfrm>
          <a:off x="1968500" y="99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104273</xdr:rowOff>
    </xdr:from>
    <xdr:ext cx="534377" cy="259045"/>
    <xdr:sp macro="" textlink="">
      <xdr:nvSpPr>
        <xdr:cNvPr id="145" name="テキスト ボックス 144"/>
        <xdr:cNvSpPr txBox="1"/>
      </xdr:nvSpPr>
      <xdr:spPr>
        <a:xfrm>
          <a:off x="1752111" y="1004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18034</xdr:rowOff>
    </xdr:from>
    <xdr:to>
      <xdr:col>6</xdr:col>
      <xdr:colOff>38100</xdr:colOff>
      <xdr:row>58</xdr:row>
      <xdr:rowOff>119634</xdr:rowOff>
    </xdr:to>
    <xdr:sp macro="" textlink="">
      <xdr:nvSpPr>
        <xdr:cNvPr id="146" name="楕円 145"/>
        <xdr:cNvSpPr/>
      </xdr:nvSpPr>
      <xdr:spPr>
        <a:xfrm>
          <a:off x="1079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110761</xdr:rowOff>
    </xdr:from>
    <xdr:ext cx="534377" cy="259045"/>
    <xdr:sp macro="" textlink="">
      <xdr:nvSpPr>
        <xdr:cNvPr id="147" name="テキスト ボックス 146"/>
        <xdr:cNvSpPr txBox="1"/>
      </xdr:nvSpPr>
      <xdr:spPr>
        <a:xfrm>
          <a:off x="863111" y="10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127788</xdr:rowOff>
    </xdr:from>
    <xdr:to>
      <xdr:col>24</xdr:col>
      <xdr:colOff>63500</xdr:colOff>
      <xdr:row>75</xdr:row>
      <xdr:rowOff>94577</xdr:rowOff>
    </xdr:to>
    <xdr:cxnSp macro="">
      <xdr:nvCxnSpPr>
        <xdr:cNvPr id="177" name="直線コネクタ 176"/>
        <xdr:cNvCxnSpPr/>
      </xdr:nvCxnSpPr>
      <xdr:spPr>
        <a:xfrm>
          <a:off x="3797300" y="12815088"/>
          <a:ext cx="838200" cy="13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127788</xdr:rowOff>
    </xdr:from>
    <xdr:to>
      <xdr:col>19</xdr:col>
      <xdr:colOff>177800</xdr:colOff>
      <xdr:row>76</xdr:row>
      <xdr:rowOff>140627</xdr:rowOff>
    </xdr:to>
    <xdr:cxnSp macro="">
      <xdr:nvCxnSpPr>
        <xdr:cNvPr id="180" name="直線コネクタ 179"/>
        <xdr:cNvCxnSpPr/>
      </xdr:nvCxnSpPr>
      <xdr:spPr>
        <a:xfrm flipV="1">
          <a:off x="2908300" y="12815088"/>
          <a:ext cx="889000" cy="35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140627</xdr:rowOff>
    </xdr:from>
    <xdr:to>
      <xdr:col>15</xdr:col>
      <xdr:colOff>50800</xdr:colOff>
      <xdr:row>76</xdr:row>
      <xdr:rowOff>147904</xdr:rowOff>
    </xdr:to>
    <xdr:cxnSp macro="">
      <xdr:nvCxnSpPr>
        <xdr:cNvPr id="183" name="直線コネクタ 182"/>
        <xdr:cNvCxnSpPr/>
      </xdr:nvCxnSpPr>
      <xdr:spPr>
        <a:xfrm flipV="1">
          <a:off x="2019300" y="13170827"/>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147904</xdr:rowOff>
    </xdr:from>
    <xdr:to>
      <xdr:col>10</xdr:col>
      <xdr:colOff>114300</xdr:colOff>
      <xdr:row>77</xdr:row>
      <xdr:rowOff>29984</xdr:rowOff>
    </xdr:to>
    <xdr:cxnSp macro="">
      <xdr:nvCxnSpPr>
        <xdr:cNvPr id="186" name="直線コネクタ 185"/>
        <xdr:cNvCxnSpPr/>
      </xdr:nvCxnSpPr>
      <xdr:spPr>
        <a:xfrm flipV="1">
          <a:off x="1130300" y="13178104"/>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43777</xdr:rowOff>
    </xdr:from>
    <xdr:to>
      <xdr:col>24</xdr:col>
      <xdr:colOff>114300</xdr:colOff>
      <xdr:row>75</xdr:row>
      <xdr:rowOff>145377</xdr:rowOff>
    </xdr:to>
    <xdr:sp macro="" textlink="">
      <xdr:nvSpPr>
        <xdr:cNvPr id="196" name="楕円 195"/>
        <xdr:cNvSpPr/>
      </xdr:nvSpPr>
      <xdr:spPr>
        <a:xfrm>
          <a:off x="4584700" y="129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66654</xdr:rowOff>
    </xdr:from>
    <xdr:ext cx="599010" cy="259045"/>
    <xdr:sp macro="" textlink="">
      <xdr:nvSpPr>
        <xdr:cNvPr id="197" name="民生費該当値テキスト"/>
        <xdr:cNvSpPr txBox="1"/>
      </xdr:nvSpPr>
      <xdr:spPr>
        <a:xfrm>
          <a:off x="4686300" y="127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76988</xdr:rowOff>
    </xdr:from>
    <xdr:to>
      <xdr:col>20</xdr:col>
      <xdr:colOff>38100</xdr:colOff>
      <xdr:row>75</xdr:row>
      <xdr:rowOff>7138</xdr:rowOff>
    </xdr:to>
    <xdr:sp macro="" textlink="">
      <xdr:nvSpPr>
        <xdr:cNvPr id="198" name="楕円 197"/>
        <xdr:cNvSpPr/>
      </xdr:nvSpPr>
      <xdr:spPr>
        <a:xfrm>
          <a:off x="3746500" y="127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23665</xdr:rowOff>
    </xdr:from>
    <xdr:ext cx="599010" cy="259045"/>
    <xdr:sp macro="" textlink="">
      <xdr:nvSpPr>
        <xdr:cNvPr id="199" name="テキスト ボックス 198"/>
        <xdr:cNvSpPr txBox="1"/>
      </xdr:nvSpPr>
      <xdr:spPr>
        <a:xfrm>
          <a:off x="3497795" y="1253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89827</xdr:rowOff>
    </xdr:from>
    <xdr:to>
      <xdr:col>15</xdr:col>
      <xdr:colOff>101600</xdr:colOff>
      <xdr:row>77</xdr:row>
      <xdr:rowOff>19977</xdr:rowOff>
    </xdr:to>
    <xdr:sp macro="" textlink="">
      <xdr:nvSpPr>
        <xdr:cNvPr id="200" name="楕円 199"/>
        <xdr:cNvSpPr/>
      </xdr:nvSpPr>
      <xdr:spPr>
        <a:xfrm>
          <a:off x="2857500" y="131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36504</xdr:rowOff>
    </xdr:from>
    <xdr:ext cx="599010" cy="259045"/>
    <xdr:sp macro="" textlink="">
      <xdr:nvSpPr>
        <xdr:cNvPr id="201" name="テキスト ボックス 200"/>
        <xdr:cNvSpPr txBox="1"/>
      </xdr:nvSpPr>
      <xdr:spPr>
        <a:xfrm>
          <a:off x="2608795" y="1289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97104</xdr:rowOff>
    </xdr:from>
    <xdr:to>
      <xdr:col>10</xdr:col>
      <xdr:colOff>165100</xdr:colOff>
      <xdr:row>77</xdr:row>
      <xdr:rowOff>27254</xdr:rowOff>
    </xdr:to>
    <xdr:sp macro="" textlink="">
      <xdr:nvSpPr>
        <xdr:cNvPr id="202" name="楕円 201"/>
        <xdr:cNvSpPr/>
      </xdr:nvSpPr>
      <xdr:spPr>
        <a:xfrm>
          <a:off x="1968500" y="1312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43781</xdr:rowOff>
    </xdr:from>
    <xdr:ext cx="599010" cy="259045"/>
    <xdr:sp macro="" textlink="">
      <xdr:nvSpPr>
        <xdr:cNvPr id="203" name="テキスト ボックス 202"/>
        <xdr:cNvSpPr txBox="1"/>
      </xdr:nvSpPr>
      <xdr:spPr>
        <a:xfrm>
          <a:off x="1719795" y="1290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150634</xdr:rowOff>
    </xdr:from>
    <xdr:to>
      <xdr:col>6</xdr:col>
      <xdr:colOff>38100</xdr:colOff>
      <xdr:row>77</xdr:row>
      <xdr:rowOff>80784</xdr:rowOff>
    </xdr:to>
    <xdr:sp macro="" textlink="">
      <xdr:nvSpPr>
        <xdr:cNvPr id="204" name="楕円 203"/>
        <xdr:cNvSpPr/>
      </xdr:nvSpPr>
      <xdr:spPr>
        <a:xfrm>
          <a:off x="1079500" y="131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97312</xdr:rowOff>
    </xdr:from>
    <xdr:ext cx="599010" cy="259045"/>
    <xdr:sp macro="" textlink="">
      <xdr:nvSpPr>
        <xdr:cNvPr id="205" name="テキスト ボックス 204"/>
        <xdr:cNvSpPr txBox="1"/>
      </xdr:nvSpPr>
      <xdr:spPr>
        <a:xfrm>
          <a:off x="830795" y="1295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26333</xdr:rowOff>
    </xdr:from>
    <xdr:to>
      <xdr:col>24</xdr:col>
      <xdr:colOff>63500</xdr:colOff>
      <xdr:row>95</xdr:row>
      <xdr:rowOff>81769</xdr:rowOff>
    </xdr:to>
    <xdr:cxnSp macro="">
      <xdr:nvCxnSpPr>
        <xdr:cNvPr id="235" name="直線コネクタ 234"/>
        <xdr:cNvCxnSpPr/>
      </xdr:nvCxnSpPr>
      <xdr:spPr>
        <a:xfrm>
          <a:off x="3797300" y="16314083"/>
          <a:ext cx="8382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26333</xdr:rowOff>
    </xdr:from>
    <xdr:to>
      <xdr:col>19</xdr:col>
      <xdr:colOff>177800</xdr:colOff>
      <xdr:row>96</xdr:row>
      <xdr:rowOff>36812</xdr:rowOff>
    </xdr:to>
    <xdr:cxnSp macro="">
      <xdr:nvCxnSpPr>
        <xdr:cNvPr id="238" name="直線コネクタ 237"/>
        <xdr:cNvCxnSpPr/>
      </xdr:nvCxnSpPr>
      <xdr:spPr>
        <a:xfrm flipV="1">
          <a:off x="2908300" y="16314083"/>
          <a:ext cx="889000" cy="18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36812</xdr:rowOff>
    </xdr:from>
    <xdr:to>
      <xdr:col>15</xdr:col>
      <xdr:colOff>50800</xdr:colOff>
      <xdr:row>96</xdr:row>
      <xdr:rowOff>104533</xdr:rowOff>
    </xdr:to>
    <xdr:cxnSp macro="">
      <xdr:nvCxnSpPr>
        <xdr:cNvPr id="241" name="直線コネクタ 240"/>
        <xdr:cNvCxnSpPr/>
      </xdr:nvCxnSpPr>
      <xdr:spPr>
        <a:xfrm flipV="1">
          <a:off x="2019300" y="16496012"/>
          <a:ext cx="889000" cy="6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104533</xdr:rowOff>
    </xdr:from>
    <xdr:to>
      <xdr:col>10</xdr:col>
      <xdr:colOff>114300</xdr:colOff>
      <xdr:row>96</xdr:row>
      <xdr:rowOff>137737</xdr:rowOff>
    </xdr:to>
    <xdr:cxnSp macro="">
      <xdr:nvCxnSpPr>
        <xdr:cNvPr id="244" name="直線コネクタ 243"/>
        <xdr:cNvCxnSpPr/>
      </xdr:nvCxnSpPr>
      <xdr:spPr>
        <a:xfrm flipV="1">
          <a:off x="1130300" y="16563733"/>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30969</xdr:rowOff>
    </xdr:from>
    <xdr:to>
      <xdr:col>24</xdr:col>
      <xdr:colOff>114300</xdr:colOff>
      <xdr:row>95</xdr:row>
      <xdr:rowOff>132569</xdr:rowOff>
    </xdr:to>
    <xdr:sp macro="" textlink="">
      <xdr:nvSpPr>
        <xdr:cNvPr id="254" name="楕円 253"/>
        <xdr:cNvSpPr/>
      </xdr:nvSpPr>
      <xdr:spPr>
        <a:xfrm>
          <a:off x="4584700" y="163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53846</xdr:rowOff>
    </xdr:from>
    <xdr:ext cx="534377" cy="259045"/>
    <xdr:sp macro="" textlink="">
      <xdr:nvSpPr>
        <xdr:cNvPr id="255" name="衛生費該当値テキスト"/>
        <xdr:cNvSpPr txBox="1"/>
      </xdr:nvSpPr>
      <xdr:spPr>
        <a:xfrm>
          <a:off x="4686300" y="161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146983</xdr:rowOff>
    </xdr:from>
    <xdr:to>
      <xdr:col>20</xdr:col>
      <xdr:colOff>38100</xdr:colOff>
      <xdr:row>95</xdr:row>
      <xdr:rowOff>77133</xdr:rowOff>
    </xdr:to>
    <xdr:sp macro="" textlink="">
      <xdr:nvSpPr>
        <xdr:cNvPr id="256" name="楕円 255"/>
        <xdr:cNvSpPr/>
      </xdr:nvSpPr>
      <xdr:spPr>
        <a:xfrm>
          <a:off x="3746500" y="162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93660</xdr:rowOff>
    </xdr:from>
    <xdr:ext cx="534377" cy="259045"/>
    <xdr:sp macro="" textlink="">
      <xdr:nvSpPr>
        <xdr:cNvPr id="257" name="テキスト ボックス 256"/>
        <xdr:cNvSpPr txBox="1"/>
      </xdr:nvSpPr>
      <xdr:spPr>
        <a:xfrm>
          <a:off x="3530111" y="160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157462</xdr:rowOff>
    </xdr:from>
    <xdr:to>
      <xdr:col>15</xdr:col>
      <xdr:colOff>101600</xdr:colOff>
      <xdr:row>96</xdr:row>
      <xdr:rowOff>87612</xdr:rowOff>
    </xdr:to>
    <xdr:sp macro="" textlink="">
      <xdr:nvSpPr>
        <xdr:cNvPr id="258" name="楕円 257"/>
        <xdr:cNvSpPr/>
      </xdr:nvSpPr>
      <xdr:spPr>
        <a:xfrm>
          <a:off x="2857500" y="164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104139</xdr:rowOff>
    </xdr:from>
    <xdr:ext cx="534377" cy="259045"/>
    <xdr:sp macro="" textlink="">
      <xdr:nvSpPr>
        <xdr:cNvPr id="259" name="テキスト ボックス 258"/>
        <xdr:cNvSpPr txBox="1"/>
      </xdr:nvSpPr>
      <xdr:spPr>
        <a:xfrm>
          <a:off x="2641111" y="162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53733</xdr:rowOff>
    </xdr:from>
    <xdr:to>
      <xdr:col>10</xdr:col>
      <xdr:colOff>165100</xdr:colOff>
      <xdr:row>96</xdr:row>
      <xdr:rowOff>155333</xdr:rowOff>
    </xdr:to>
    <xdr:sp macro="" textlink="">
      <xdr:nvSpPr>
        <xdr:cNvPr id="260" name="楕円 259"/>
        <xdr:cNvSpPr/>
      </xdr:nvSpPr>
      <xdr:spPr>
        <a:xfrm>
          <a:off x="1968500" y="165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410</xdr:rowOff>
    </xdr:from>
    <xdr:ext cx="534377" cy="259045"/>
    <xdr:sp macro="" textlink="">
      <xdr:nvSpPr>
        <xdr:cNvPr id="261" name="テキスト ボックス 260"/>
        <xdr:cNvSpPr txBox="1"/>
      </xdr:nvSpPr>
      <xdr:spPr>
        <a:xfrm>
          <a:off x="1752111" y="162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86937</xdr:rowOff>
    </xdr:from>
    <xdr:to>
      <xdr:col>6</xdr:col>
      <xdr:colOff>38100</xdr:colOff>
      <xdr:row>97</xdr:row>
      <xdr:rowOff>17087</xdr:rowOff>
    </xdr:to>
    <xdr:sp macro="" textlink="">
      <xdr:nvSpPr>
        <xdr:cNvPr id="262" name="楕円 261"/>
        <xdr:cNvSpPr/>
      </xdr:nvSpPr>
      <xdr:spPr>
        <a:xfrm>
          <a:off x="1079500" y="165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33614</xdr:rowOff>
    </xdr:from>
    <xdr:ext cx="534377" cy="259045"/>
    <xdr:sp macro="" textlink="">
      <xdr:nvSpPr>
        <xdr:cNvPr id="263" name="テキスト ボックス 262"/>
        <xdr:cNvSpPr txBox="1"/>
      </xdr:nvSpPr>
      <xdr:spPr>
        <a:xfrm>
          <a:off x="863111" y="163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66624</xdr:rowOff>
    </xdr:from>
    <xdr:to>
      <xdr:col>55</xdr:col>
      <xdr:colOff>0</xdr:colOff>
      <xdr:row>38</xdr:row>
      <xdr:rowOff>75387</xdr:rowOff>
    </xdr:to>
    <xdr:cxnSp macro="">
      <xdr:nvCxnSpPr>
        <xdr:cNvPr id="292" name="直線コネクタ 291"/>
        <xdr:cNvCxnSpPr/>
      </xdr:nvCxnSpPr>
      <xdr:spPr>
        <a:xfrm>
          <a:off x="9639300" y="658172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66624</xdr:rowOff>
    </xdr:from>
    <xdr:to>
      <xdr:col>50</xdr:col>
      <xdr:colOff>114300</xdr:colOff>
      <xdr:row>38</xdr:row>
      <xdr:rowOff>77064</xdr:rowOff>
    </xdr:to>
    <xdr:cxnSp macro="">
      <xdr:nvCxnSpPr>
        <xdr:cNvPr id="295" name="直線コネクタ 294"/>
        <xdr:cNvCxnSpPr/>
      </xdr:nvCxnSpPr>
      <xdr:spPr>
        <a:xfrm flipV="1">
          <a:off x="8750300" y="6581724"/>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77064</xdr:rowOff>
    </xdr:from>
    <xdr:to>
      <xdr:col>45</xdr:col>
      <xdr:colOff>177800</xdr:colOff>
      <xdr:row>38</xdr:row>
      <xdr:rowOff>78740</xdr:rowOff>
    </xdr:to>
    <xdr:cxnSp macro="">
      <xdr:nvCxnSpPr>
        <xdr:cNvPr id="298" name="直線コネクタ 297"/>
        <xdr:cNvCxnSpPr/>
      </xdr:nvCxnSpPr>
      <xdr:spPr>
        <a:xfrm flipV="1">
          <a:off x="7861300" y="659216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78740</xdr:rowOff>
    </xdr:from>
    <xdr:to>
      <xdr:col>41</xdr:col>
      <xdr:colOff>50800</xdr:colOff>
      <xdr:row>38</xdr:row>
      <xdr:rowOff>82245</xdr:rowOff>
    </xdr:to>
    <xdr:cxnSp macro="">
      <xdr:nvCxnSpPr>
        <xdr:cNvPr id="301" name="直線コネクタ 300"/>
        <xdr:cNvCxnSpPr/>
      </xdr:nvCxnSpPr>
      <xdr:spPr>
        <a:xfrm flipV="1">
          <a:off x="6972300" y="659384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24587</xdr:rowOff>
    </xdr:from>
    <xdr:to>
      <xdr:col>55</xdr:col>
      <xdr:colOff>50800</xdr:colOff>
      <xdr:row>38</xdr:row>
      <xdr:rowOff>126187</xdr:rowOff>
    </xdr:to>
    <xdr:sp macro="" textlink="">
      <xdr:nvSpPr>
        <xdr:cNvPr id="311" name="楕円 310"/>
        <xdr:cNvSpPr/>
      </xdr:nvSpPr>
      <xdr:spPr>
        <a:xfrm>
          <a:off x="10426700" y="65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47464</xdr:rowOff>
    </xdr:from>
    <xdr:ext cx="469744" cy="259045"/>
    <xdr:sp macro="" textlink="">
      <xdr:nvSpPr>
        <xdr:cNvPr id="312" name="労働費該当値テキスト"/>
        <xdr:cNvSpPr txBox="1"/>
      </xdr:nvSpPr>
      <xdr:spPr>
        <a:xfrm>
          <a:off x="10528300" y="639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15824</xdr:rowOff>
    </xdr:from>
    <xdr:to>
      <xdr:col>50</xdr:col>
      <xdr:colOff>165100</xdr:colOff>
      <xdr:row>38</xdr:row>
      <xdr:rowOff>117424</xdr:rowOff>
    </xdr:to>
    <xdr:sp macro="" textlink="">
      <xdr:nvSpPr>
        <xdr:cNvPr id="313" name="楕円 312"/>
        <xdr:cNvSpPr/>
      </xdr:nvSpPr>
      <xdr:spPr>
        <a:xfrm>
          <a:off x="9588500" y="65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133951</xdr:rowOff>
    </xdr:from>
    <xdr:ext cx="469744" cy="259045"/>
    <xdr:sp macro="" textlink="">
      <xdr:nvSpPr>
        <xdr:cNvPr id="314" name="テキスト ボックス 313"/>
        <xdr:cNvSpPr txBox="1"/>
      </xdr:nvSpPr>
      <xdr:spPr>
        <a:xfrm>
          <a:off x="9404428" y="630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26264</xdr:rowOff>
    </xdr:from>
    <xdr:to>
      <xdr:col>46</xdr:col>
      <xdr:colOff>38100</xdr:colOff>
      <xdr:row>38</xdr:row>
      <xdr:rowOff>127864</xdr:rowOff>
    </xdr:to>
    <xdr:sp macro="" textlink="">
      <xdr:nvSpPr>
        <xdr:cNvPr id="315" name="楕円 314"/>
        <xdr:cNvSpPr/>
      </xdr:nvSpPr>
      <xdr:spPr>
        <a:xfrm>
          <a:off x="8699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144391</xdr:rowOff>
    </xdr:from>
    <xdr:ext cx="469744" cy="259045"/>
    <xdr:sp macro="" textlink="">
      <xdr:nvSpPr>
        <xdr:cNvPr id="316" name="テキスト ボックス 315"/>
        <xdr:cNvSpPr txBox="1"/>
      </xdr:nvSpPr>
      <xdr:spPr>
        <a:xfrm>
          <a:off x="8515428" y="6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7" name="楕円 316"/>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146067</xdr:rowOff>
    </xdr:from>
    <xdr:ext cx="469744" cy="259045"/>
    <xdr:sp macro="" textlink="">
      <xdr:nvSpPr>
        <xdr:cNvPr id="318" name="テキスト ボックス 317"/>
        <xdr:cNvSpPr txBox="1"/>
      </xdr:nvSpPr>
      <xdr:spPr>
        <a:xfrm>
          <a:off x="762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31445</xdr:rowOff>
    </xdr:from>
    <xdr:to>
      <xdr:col>36</xdr:col>
      <xdr:colOff>165100</xdr:colOff>
      <xdr:row>38</xdr:row>
      <xdr:rowOff>133045</xdr:rowOff>
    </xdr:to>
    <xdr:sp macro="" textlink="">
      <xdr:nvSpPr>
        <xdr:cNvPr id="319" name="楕円 318"/>
        <xdr:cNvSpPr/>
      </xdr:nvSpPr>
      <xdr:spPr>
        <a:xfrm>
          <a:off x="6921500" y="6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149572</xdr:rowOff>
    </xdr:from>
    <xdr:ext cx="469744" cy="259045"/>
    <xdr:sp macro="" textlink="">
      <xdr:nvSpPr>
        <xdr:cNvPr id="320" name="テキスト ボックス 319"/>
        <xdr:cNvSpPr txBox="1"/>
      </xdr:nvSpPr>
      <xdr:spPr>
        <a:xfrm>
          <a:off x="6737428" y="63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91727</xdr:rowOff>
    </xdr:from>
    <xdr:to>
      <xdr:col>55</xdr:col>
      <xdr:colOff>0</xdr:colOff>
      <xdr:row>58</xdr:row>
      <xdr:rowOff>99973</xdr:rowOff>
    </xdr:to>
    <xdr:cxnSp macro="">
      <xdr:nvCxnSpPr>
        <xdr:cNvPr id="351" name="直線コネクタ 350"/>
        <xdr:cNvCxnSpPr/>
      </xdr:nvCxnSpPr>
      <xdr:spPr>
        <a:xfrm flipV="1">
          <a:off x="9639300" y="10035827"/>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99973</xdr:rowOff>
    </xdr:from>
    <xdr:to>
      <xdr:col>50</xdr:col>
      <xdr:colOff>114300</xdr:colOff>
      <xdr:row>58</xdr:row>
      <xdr:rowOff>100773</xdr:rowOff>
    </xdr:to>
    <xdr:cxnSp macro="">
      <xdr:nvCxnSpPr>
        <xdr:cNvPr id="354" name="直線コネクタ 353"/>
        <xdr:cNvCxnSpPr/>
      </xdr:nvCxnSpPr>
      <xdr:spPr>
        <a:xfrm flipV="1">
          <a:off x="8750300" y="1004407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100773</xdr:rowOff>
    </xdr:from>
    <xdr:to>
      <xdr:col>45</xdr:col>
      <xdr:colOff>177800</xdr:colOff>
      <xdr:row>58</xdr:row>
      <xdr:rowOff>105671</xdr:rowOff>
    </xdr:to>
    <xdr:cxnSp macro="">
      <xdr:nvCxnSpPr>
        <xdr:cNvPr id="357" name="直線コネクタ 356"/>
        <xdr:cNvCxnSpPr/>
      </xdr:nvCxnSpPr>
      <xdr:spPr>
        <a:xfrm flipV="1">
          <a:off x="7861300" y="100448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105671</xdr:rowOff>
    </xdr:from>
    <xdr:to>
      <xdr:col>41</xdr:col>
      <xdr:colOff>50800</xdr:colOff>
      <xdr:row>58</xdr:row>
      <xdr:rowOff>125396</xdr:rowOff>
    </xdr:to>
    <xdr:cxnSp macro="">
      <xdr:nvCxnSpPr>
        <xdr:cNvPr id="360" name="直線コネクタ 359"/>
        <xdr:cNvCxnSpPr/>
      </xdr:nvCxnSpPr>
      <xdr:spPr>
        <a:xfrm flipV="1">
          <a:off x="6972300" y="10049771"/>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40927</xdr:rowOff>
    </xdr:from>
    <xdr:to>
      <xdr:col>55</xdr:col>
      <xdr:colOff>50800</xdr:colOff>
      <xdr:row>58</xdr:row>
      <xdr:rowOff>142527</xdr:rowOff>
    </xdr:to>
    <xdr:sp macro="" textlink="">
      <xdr:nvSpPr>
        <xdr:cNvPr id="370" name="楕円 369"/>
        <xdr:cNvSpPr/>
      </xdr:nvSpPr>
      <xdr:spPr>
        <a:xfrm>
          <a:off x="10426700" y="99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19354</xdr:rowOff>
    </xdr:from>
    <xdr:ext cx="534377" cy="259045"/>
    <xdr:sp macro="" textlink="">
      <xdr:nvSpPr>
        <xdr:cNvPr id="371" name="農林水産業費該当値テキスト"/>
        <xdr:cNvSpPr txBox="1"/>
      </xdr:nvSpPr>
      <xdr:spPr>
        <a:xfrm>
          <a:off x="10528300" y="99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49173</xdr:rowOff>
    </xdr:from>
    <xdr:to>
      <xdr:col>50</xdr:col>
      <xdr:colOff>165100</xdr:colOff>
      <xdr:row>58</xdr:row>
      <xdr:rowOff>150773</xdr:rowOff>
    </xdr:to>
    <xdr:sp macro="" textlink="">
      <xdr:nvSpPr>
        <xdr:cNvPr id="372" name="楕円 371"/>
        <xdr:cNvSpPr/>
      </xdr:nvSpPr>
      <xdr:spPr>
        <a:xfrm>
          <a:off x="9588500" y="999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141900</xdr:rowOff>
    </xdr:from>
    <xdr:ext cx="534377" cy="259045"/>
    <xdr:sp macro="" textlink="">
      <xdr:nvSpPr>
        <xdr:cNvPr id="373" name="テキスト ボックス 372"/>
        <xdr:cNvSpPr txBox="1"/>
      </xdr:nvSpPr>
      <xdr:spPr>
        <a:xfrm>
          <a:off x="9372111" y="1008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49973</xdr:rowOff>
    </xdr:from>
    <xdr:to>
      <xdr:col>46</xdr:col>
      <xdr:colOff>38100</xdr:colOff>
      <xdr:row>58</xdr:row>
      <xdr:rowOff>151573</xdr:rowOff>
    </xdr:to>
    <xdr:sp macro="" textlink="">
      <xdr:nvSpPr>
        <xdr:cNvPr id="374" name="楕円 373"/>
        <xdr:cNvSpPr/>
      </xdr:nvSpPr>
      <xdr:spPr>
        <a:xfrm>
          <a:off x="8699500" y="999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142700</xdr:rowOff>
    </xdr:from>
    <xdr:ext cx="534377" cy="259045"/>
    <xdr:sp macro="" textlink="">
      <xdr:nvSpPr>
        <xdr:cNvPr id="375" name="テキスト ボックス 374"/>
        <xdr:cNvSpPr txBox="1"/>
      </xdr:nvSpPr>
      <xdr:spPr>
        <a:xfrm>
          <a:off x="8483111" y="1008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54871</xdr:rowOff>
    </xdr:from>
    <xdr:to>
      <xdr:col>41</xdr:col>
      <xdr:colOff>101600</xdr:colOff>
      <xdr:row>58</xdr:row>
      <xdr:rowOff>156471</xdr:rowOff>
    </xdr:to>
    <xdr:sp macro="" textlink="">
      <xdr:nvSpPr>
        <xdr:cNvPr id="376" name="楕円 375"/>
        <xdr:cNvSpPr/>
      </xdr:nvSpPr>
      <xdr:spPr>
        <a:xfrm>
          <a:off x="7810500" y="9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147598</xdr:rowOff>
    </xdr:from>
    <xdr:ext cx="534377" cy="259045"/>
    <xdr:sp macro="" textlink="">
      <xdr:nvSpPr>
        <xdr:cNvPr id="377" name="テキスト ボックス 376"/>
        <xdr:cNvSpPr txBox="1"/>
      </xdr:nvSpPr>
      <xdr:spPr>
        <a:xfrm>
          <a:off x="7594111" y="10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74596</xdr:rowOff>
    </xdr:from>
    <xdr:to>
      <xdr:col>36</xdr:col>
      <xdr:colOff>165100</xdr:colOff>
      <xdr:row>59</xdr:row>
      <xdr:rowOff>4746</xdr:rowOff>
    </xdr:to>
    <xdr:sp macro="" textlink="">
      <xdr:nvSpPr>
        <xdr:cNvPr id="378" name="楕円 377"/>
        <xdr:cNvSpPr/>
      </xdr:nvSpPr>
      <xdr:spPr>
        <a:xfrm>
          <a:off x="6921500" y="100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167323</xdr:rowOff>
    </xdr:from>
    <xdr:ext cx="469744" cy="259045"/>
    <xdr:sp macro="" textlink="">
      <xdr:nvSpPr>
        <xdr:cNvPr id="379" name="テキスト ボックス 378"/>
        <xdr:cNvSpPr txBox="1"/>
      </xdr:nvSpPr>
      <xdr:spPr>
        <a:xfrm>
          <a:off x="6737428" y="101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19095</xdr:rowOff>
    </xdr:from>
    <xdr:to>
      <xdr:col>55</xdr:col>
      <xdr:colOff>0</xdr:colOff>
      <xdr:row>78</xdr:row>
      <xdr:rowOff>67653</xdr:rowOff>
    </xdr:to>
    <xdr:cxnSp macro="">
      <xdr:nvCxnSpPr>
        <xdr:cNvPr id="408" name="直線コネクタ 407"/>
        <xdr:cNvCxnSpPr/>
      </xdr:nvCxnSpPr>
      <xdr:spPr>
        <a:xfrm flipV="1">
          <a:off x="9639300" y="13392195"/>
          <a:ext cx="838200" cy="4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129356</xdr:rowOff>
    </xdr:from>
    <xdr:to>
      <xdr:col>50</xdr:col>
      <xdr:colOff>114300</xdr:colOff>
      <xdr:row>78</xdr:row>
      <xdr:rowOff>67653</xdr:rowOff>
    </xdr:to>
    <xdr:cxnSp macro="">
      <xdr:nvCxnSpPr>
        <xdr:cNvPr id="411" name="直線コネクタ 410"/>
        <xdr:cNvCxnSpPr/>
      </xdr:nvCxnSpPr>
      <xdr:spPr>
        <a:xfrm>
          <a:off x="8750300" y="13331006"/>
          <a:ext cx="889000" cy="10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129356</xdr:rowOff>
    </xdr:from>
    <xdr:to>
      <xdr:col>45</xdr:col>
      <xdr:colOff>177800</xdr:colOff>
      <xdr:row>78</xdr:row>
      <xdr:rowOff>141987</xdr:rowOff>
    </xdr:to>
    <xdr:cxnSp macro="">
      <xdr:nvCxnSpPr>
        <xdr:cNvPr id="414" name="直線コネクタ 413"/>
        <xdr:cNvCxnSpPr/>
      </xdr:nvCxnSpPr>
      <xdr:spPr>
        <a:xfrm flipV="1">
          <a:off x="7861300" y="13331006"/>
          <a:ext cx="889000" cy="1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138367</xdr:rowOff>
    </xdr:from>
    <xdr:to>
      <xdr:col>41</xdr:col>
      <xdr:colOff>50800</xdr:colOff>
      <xdr:row>78</xdr:row>
      <xdr:rowOff>141987</xdr:rowOff>
    </xdr:to>
    <xdr:cxnSp macro="">
      <xdr:nvCxnSpPr>
        <xdr:cNvPr id="417" name="直線コネクタ 416"/>
        <xdr:cNvCxnSpPr/>
      </xdr:nvCxnSpPr>
      <xdr:spPr>
        <a:xfrm>
          <a:off x="6972300" y="1351146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139745</xdr:rowOff>
    </xdr:from>
    <xdr:to>
      <xdr:col>55</xdr:col>
      <xdr:colOff>50800</xdr:colOff>
      <xdr:row>78</xdr:row>
      <xdr:rowOff>69895</xdr:rowOff>
    </xdr:to>
    <xdr:sp macro="" textlink="">
      <xdr:nvSpPr>
        <xdr:cNvPr id="427" name="楕円 426"/>
        <xdr:cNvSpPr/>
      </xdr:nvSpPr>
      <xdr:spPr>
        <a:xfrm>
          <a:off x="10426700" y="133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118172</xdr:rowOff>
    </xdr:from>
    <xdr:ext cx="534377" cy="259045"/>
    <xdr:sp macro="" textlink="">
      <xdr:nvSpPr>
        <xdr:cNvPr id="428" name="商工費該当値テキスト"/>
        <xdr:cNvSpPr txBox="1"/>
      </xdr:nvSpPr>
      <xdr:spPr>
        <a:xfrm>
          <a:off x="10528300" y="133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16853</xdr:rowOff>
    </xdr:from>
    <xdr:to>
      <xdr:col>50</xdr:col>
      <xdr:colOff>165100</xdr:colOff>
      <xdr:row>78</xdr:row>
      <xdr:rowOff>118453</xdr:rowOff>
    </xdr:to>
    <xdr:sp macro="" textlink="">
      <xdr:nvSpPr>
        <xdr:cNvPr id="429" name="楕円 428"/>
        <xdr:cNvSpPr/>
      </xdr:nvSpPr>
      <xdr:spPr>
        <a:xfrm>
          <a:off x="9588500" y="133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109580</xdr:rowOff>
    </xdr:from>
    <xdr:ext cx="469744" cy="259045"/>
    <xdr:sp macro="" textlink="">
      <xdr:nvSpPr>
        <xdr:cNvPr id="430" name="テキスト ボックス 429"/>
        <xdr:cNvSpPr txBox="1"/>
      </xdr:nvSpPr>
      <xdr:spPr>
        <a:xfrm>
          <a:off x="9404428" y="134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78556</xdr:rowOff>
    </xdr:from>
    <xdr:to>
      <xdr:col>46</xdr:col>
      <xdr:colOff>38100</xdr:colOff>
      <xdr:row>78</xdr:row>
      <xdr:rowOff>8706</xdr:rowOff>
    </xdr:to>
    <xdr:sp macro="" textlink="">
      <xdr:nvSpPr>
        <xdr:cNvPr id="431" name="楕円 430"/>
        <xdr:cNvSpPr/>
      </xdr:nvSpPr>
      <xdr:spPr>
        <a:xfrm>
          <a:off x="86995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171283</xdr:rowOff>
    </xdr:from>
    <xdr:ext cx="534377" cy="259045"/>
    <xdr:sp macro="" textlink="">
      <xdr:nvSpPr>
        <xdr:cNvPr id="432" name="テキスト ボックス 431"/>
        <xdr:cNvSpPr txBox="1"/>
      </xdr:nvSpPr>
      <xdr:spPr>
        <a:xfrm>
          <a:off x="8483111" y="133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91187</xdr:rowOff>
    </xdr:from>
    <xdr:to>
      <xdr:col>41</xdr:col>
      <xdr:colOff>101600</xdr:colOff>
      <xdr:row>79</xdr:row>
      <xdr:rowOff>21337</xdr:rowOff>
    </xdr:to>
    <xdr:sp macro="" textlink="">
      <xdr:nvSpPr>
        <xdr:cNvPr id="433" name="楕円 432"/>
        <xdr:cNvSpPr/>
      </xdr:nvSpPr>
      <xdr:spPr>
        <a:xfrm>
          <a:off x="7810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12464</xdr:rowOff>
    </xdr:from>
    <xdr:ext cx="469744" cy="259045"/>
    <xdr:sp macro="" textlink="">
      <xdr:nvSpPr>
        <xdr:cNvPr id="434" name="テキスト ボックス 433"/>
        <xdr:cNvSpPr txBox="1"/>
      </xdr:nvSpPr>
      <xdr:spPr>
        <a:xfrm>
          <a:off x="7626428"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87567</xdr:rowOff>
    </xdr:from>
    <xdr:to>
      <xdr:col>36</xdr:col>
      <xdr:colOff>165100</xdr:colOff>
      <xdr:row>79</xdr:row>
      <xdr:rowOff>17717</xdr:rowOff>
    </xdr:to>
    <xdr:sp macro="" textlink="">
      <xdr:nvSpPr>
        <xdr:cNvPr id="435" name="楕円 434"/>
        <xdr:cNvSpPr/>
      </xdr:nvSpPr>
      <xdr:spPr>
        <a:xfrm>
          <a:off x="6921500" y="134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8844</xdr:rowOff>
    </xdr:from>
    <xdr:ext cx="469744" cy="259045"/>
    <xdr:sp macro="" textlink="">
      <xdr:nvSpPr>
        <xdr:cNvPr id="436" name="テキスト ボックス 435"/>
        <xdr:cNvSpPr txBox="1"/>
      </xdr:nvSpPr>
      <xdr:spPr>
        <a:xfrm>
          <a:off x="6737428" y="1355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152178</xdr:rowOff>
    </xdr:from>
    <xdr:to>
      <xdr:col>55</xdr:col>
      <xdr:colOff>0</xdr:colOff>
      <xdr:row>97</xdr:row>
      <xdr:rowOff>168523</xdr:rowOff>
    </xdr:to>
    <xdr:cxnSp macro="">
      <xdr:nvCxnSpPr>
        <xdr:cNvPr id="466" name="直線コネクタ 465"/>
        <xdr:cNvCxnSpPr/>
      </xdr:nvCxnSpPr>
      <xdr:spPr>
        <a:xfrm>
          <a:off x="9639300" y="16782828"/>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152178</xdr:rowOff>
    </xdr:from>
    <xdr:to>
      <xdr:col>50</xdr:col>
      <xdr:colOff>114300</xdr:colOff>
      <xdr:row>98</xdr:row>
      <xdr:rowOff>27420</xdr:rowOff>
    </xdr:to>
    <xdr:cxnSp macro="">
      <xdr:nvCxnSpPr>
        <xdr:cNvPr id="469" name="直線コネクタ 468"/>
        <xdr:cNvCxnSpPr/>
      </xdr:nvCxnSpPr>
      <xdr:spPr>
        <a:xfrm flipV="1">
          <a:off x="8750300" y="16782828"/>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27420</xdr:rowOff>
    </xdr:from>
    <xdr:to>
      <xdr:col>45</xdr:col>
      <xdr:colOff>177800</xdr:colOff>
      <xdr:row>98</xdr:row>
      <xdr:rowOff>37345</xdr:rowOff>
    </xdr:to>
    <xdr:cxnSp macro="">
      <xdr:nvCxnSpPr>
        <xdr:cNvPr id="472" name="直線コネクタ 471"/>
        <xdr:cNvCxnSpPr/>
      </xdr:nvCxnSpPr>
      <xdr:spPr>
        <a:xfrm flipV="1">
          <a:off x="7861300" y="16829520"/>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37345</xdr:rowOff>
    </xdr:from>
    <xdr:to>
      <xdr:col>41</xdr:col>
      <xdr:colOff>50800</xdr:colOff>
      <xdr:row>98</xdr:row>
      <xdr:rowOff>77539</xdr:rowOff>
    </xdr:to>
    <xdr:cxnSp macro="">
      <xdr:nvCxnSpPr>
        <xdr:cNvPr id="475" name="直線コネクタ 474"/>
        <xdr:cNvCxnSpPr/>
      </xdr:nvCxnSpPr>
      <xdr:spPr>
        <a:xfrm flipV="1">
          <a:off x="6972300" y="16839445"/>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117723</xdr:rowOff>
    </xdr:from>
    <xdr:to>
      <xdr:col>55</xdr:col>
      <xdr:colOff>50800</xdr:colOff>
      <xdr:row>98</xdr:row>
      <xdr:rowOff>47873</xdr:rowOff>
    </xdr:to>
    <xdr:sp macro="" textlink="">
      <xdr:nvSpPr>
        <xdr:cNvPr id="485" name="楕円 484"/>
        <xdr:cNvSpPr/>
      </xdr:nvSpPr>
      <xdr:spPr>
        <a:xfrm>
          <a:off x="10426700" y="167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96150</xdr:rowOff>
    </xdr:from>
    <xdr:ext cx="534377" cy="259045"/>
    <xdr:sp macro="" textlink="">
      <xdr:nvSpPr>
        <xdr:cNvPr id="486" name="土木費該当値テキスト"/>
        <xdr:cNvSpPr txBox="1"/>
      </xdr:nvSpPr>
      <xdr:spPr>
        <a:xfrm>
          <a:off x="10528300" y="167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101378</xdr:rowOff>
    </xdr:from>
    <xdr:to>
      <xdr:col>50</xdr:col>
      <xdr:colOff>165100</xdr:colOff>
      <xdr:row>98</xdr:row>
      <xdr:rowOff>31528</xdr:rowOff>
    </xdr:to>
    <xdr:sp macro="" textlink="">
      <xdr:nvSpPr>
        <xdr:cNvPr id="487" name="楕円 486"/>
        <xdr:cNvSpPr/>
      </xdr:nvSpPr>
      <xdr:spPr>
        <a:xfrm>
          <a:off x="9588500" y="167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22655</xdr:rowOff>
    </xdr:from>
    <xdr:ext cx="534377" cy="259045"/>
    <xdr:sp macro="" textlink="">
      <xdr:nvSpPr>
        <xdr:cNvPr id="488" name="テキスト ボックス 487"/>
        <xdr:cNvSpPr txBox="1"/>
      </xdr:nvSpPr>
      <xdr:spPr>
        <a:xfrm>
          <a:off x="9372111" y="168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148070</xdr:rowOff>
    </xdr:from>
    <xdr:to>
      <xdr:col>46</xdr:col>
      <xdr:colOff>38100</xdr:colOff>
      <xdr:row>98</xdr:row>
      <xdr:rowOff>78220</xdr:rowOff>
    </xdr:to>
    <xdr:sp macro="" textlink="">
      <xdr:nvSpPr>
        <xdr:cNvPr id="489" name="楕円 488"/>
        <xdr:cNvSpPr/>
      </xdr:nvSpPr>
      <xdr:spPr>
        <a:xfrm>
          <a:off x="8699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69347</xdr:rowOff>
    </xdr:from>
    <xdr:ext cx="534377" cy="259045"/>
    <xdr:sp macro="" textlink="">
      <xdr:nvSpPr>
        <xdr:cNvPr id="490" name="テキスト ボックス 489"/>
        <xdr:cNvSpPr txBox="1"/>
      </xdr:nvSpPr>
      <xdr:spPr>
        <a:xfrm>
          <a:off x="8483111" y="168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157995</xdr:rowOff>
    </xdr:from>
    <xdr:to>
      <xdr:col>41</xdr:col>
      <xdr:colOff>101600</xdr:colOff>
      <xdr:row>98</xdr:row>
      <xdr:rowOff>88145</xdr:rowOff>
    </xdr:to>
    <xdr:sp macro="" textlink="">
      <xdr:nvSpPr>
        <xdr:cNvPr id="491" name="楕円 490"/>
        <xdr:cNvSpPr/>
      </xdr:nvSpPr>
      <xdr:spPr>
        <a:xfrm>
          <a:off x="7810500" y="167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79272</xdr:rowOff>
    </xdr:from>
    <xdr:ext cx="534377" cy="259045"/>
    <xdr:sp macro="" textlink="">
      <xdr:nvSpPr>
        <xdr:cNvPr id="492" name="テキスト ボックス 491"/>
        <xdr:cNvSpPr txBox="1"/>
      </xdr:nvSpPr>
      <xdr:spPr>
        <a:xfrm>
          <a:off x="7594111" y="168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26739</xdr:rowOff>
    </xdr:from>
    <xdr:to>
      <xdr:col>36</xdr:col>
      <xdr:colOff>165100</xdr:colOff>
      <xdr:row>98</xdr:row>
      <xdr:rowOff>128339</xdr:rowOff>
    </xdr:to>
    <xdr:sp macro="" textlink="">
      <xdr:nvSpPr>
        <xdr:cNvPr id="493" name="楕円 492"/>
        <xdr:cNvSpPr/>
      </xdr:nvSpPr>
      <xdr:spPr>
        <a:xfrm>
          <a:off x="6921500" y="168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119466</xdr:rowOff>
    </xdr:from>
    <xdr:ext cx="534377" cy="259045"/>
    <xdr:sp macro="" textlink="">
      <xdr:nvSpPr>
        <xdr:cNvPr id="494" name="テキスト ボックス 493"/>
        <xdr:cNvSpPr txBox="1"/>
      </xdr:nvSpPr>
      <xdr:spPr>
        <a:xfrm>
          <a:off x="6705111" y="1692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52238</xdr:rowOff>
    </xdr:from>
    <xdr:to>
      <xdr:col>85</xdr:col>
      <xdr:colOff>126364</xdr:colOff>
      <xdr:row>38</xdr:row>
      <xdr:rowOff>132202</xdr:rowOff>
    </xdr:to>
    <xdr:cxnSp macro="">
      <xdr:nvCxnSpPr>
        <xdr:cNvPr id="517" name="直線コネクタ 516"/>
        <xdr:cNvCxnSpPr/>
      </xdr:nvCxnSpPr>
      <xdr:spPr>
        <a:xfrm flipV="1">
          <a:off x="16317595" y="5710088"/>
          <a:ext cx="1269" cy="937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136029</xdr:rowOff>
    </xdr:from>
    <xdr:ext cx="534377" cy="259045"/>
    <xdr:sp macro="" textlink="">
      <xdr:nvSpPr>
        <xdr:cNvPr id="518" name="消防費最小値テキスト"/>
        <xdr:cNvSpPr txBox="1"/>
      </xdr:nvSpPr>
      <xdr:spPr>
        <a:xfrm>
          <a:off x="16370300" y="66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132202</xdr:rowOff>
    </xdr:from>
    <xdr:to>
      <xdr:col>86</xdr:col>
      <xdr:colOff>25400</xdr:colOff>
      <xdr:row>38</xdr:row>
      <xdr:rowOff>132202</xdr:rowOff>
    </xdr:to>
    <xdr:cxnSp macro="">
      <xdr:nvCxnSpPr>
        <xdr:cNvPr id="519" name="直線コネクタ 518"/>
        <xdr:cNvCxnSpPr/>
      </xdr:nvCxnSpPr>
      <xdr:spPr>
        <a:xfrm>
          <a:off x="16230600" y="66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170365</xdr:rowOff>
    </xdr:from>
    <xdr:ext cx="534377" cy="259045"/>
    <xdr:sp macro="" textlink="">
      <xdr:nvSpPr>
        <xdr:cNvPr id="520" name="消防費最大値テキスト"/>
        <xdr:cNvSpPr txBox="1"/>
      </xdr:nvSpPr>
      <xdr:spPr>
        <a:xfrm>
          <a:off x="16370300" y="548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52238</xdr:rowOff>
    </xdr:from>
    <xdr:to>
      <xdr:col>86</xdr:col>
      <xdr:colOff>25400</xdr:colOff>
      <xdr:row>33</xdr:row>
      <xdr:rowOff>52238</xdr:rowOff>
    </xdr:to>
    <xdr:cxnSp macro="">
      <xdr:nvCxnSpPr>
        <xdr:cNvPr id="521" name="直線コネクタ 520"/>
        <xdr:cNvCxnSpPr/>
      </xdr:nvCxnSpPr>
      <xdr:spPr>
        <a:xfrm>
          <a:off x="16230600" y="571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162789</xdr:rowOff>
    </xdr:from>
    <xdr:to>
      <xdr:col>85</xdr:col>
      <xdr:colOff>127000</xdr:colOff>
      <xdr:row>36</xdr:row>
      <xdr:rowOff>65862</xdr:rowOff>
    </xdr:to>
    <xdr:cxnSp macro="">
      <xdr:nvCxnSpPr>
        <xdr:cNvPr id="522" name="直線コネクタ 521"/>
        <xdr:cNvCxnSpPr/>
      </xdr:nvCxnSpPr>
      <xdr:spPr>
        <a:xfrm>
          <a:off x="15481300" y="6163539"/>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116613</xdr:rowOff>
    </xdr:from>
    <xdr:ext cx="534377" cy="259045"/>
    <xdr:sp macro="" textlink="">
      <xdr:nvSpPr>
        <xdr:cNvPr id="523" name="消防費平均値テキスト"/>
        <xdr:cNvSpPr txBox="1"/>
      </xdr:nvSpPr>
      <xdr:spPr>
        <a:xfrm>
          <a:off x="16370300" y="6288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138186</xdr:rowOff>
    </xdr:from>
    <xdr:to>
      <xdr:col>85</xdr:col>
      <xdr:colOff>177800</xdr:colOff>
      <xdr:row>37</xdr:row>
      <xdr:rowOff>68336</xdr:rowOff>
    </xdr:to>
    <xdr:sp macro="" textlink="">
      <xdr:nvSpPr>
        <xdr:cNvPr id="524" name="フローチャート: 判断 523"/>
        <xdr:cNvSpPr/>
      </xdr:nvSpPr>
      <xdr:spPr>
        <a:xfrm>
          <a:off x="16268700" y="631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160091</xdr:rowOff>
    </xdr:from>
    <xdr:to>
      <xdr:col>81</xdr:col>
      <xdr:colOff>50800</xdr:colOff>
      <xdr:row>35</xdr:row>
      <xdr:rowOff>162789</xdr:rowOff>
    </xdr:to>
    <xdr:cxnSp macro="">
      <xdr:nvCxnSpPr>
        <xdr:cNvPr id="525" name="直線コネクタ 524"/>
        <xdr:cNvCxnSpPr/>
      </xdr:nvCxnSpPr>
      <xdr:spPr>
        <a:xfrm>
          <a:off x="14592300" y="5475041"/>
          <a:ext cx="889000" cy="68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130322</xdr:rowOff>
    </xdr:from>
    <xdr:to>
      <xdr:col>81</xdr:col>
      <xdr:colOff>101600</xdr:colOff>
      <xdr:row>37</xdr:row>
      <xdr:rowOff>60472</xdr:rowOff>
    </xdr:to>
    <xdr:sp macro="" textlink="">
      <xdr:nvSpPr>
        <xdr:cNvPr id="526" name="フローチャート: 判断 525"/>
        <xdr:cNvSpPr/>
      </xdr:nvSpPr>
      <xdr:spPr>
        <a:xfrm>
          <a:off x="154305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51599</xdr:rowOff>
    </xdr:from>
    <xdr:ext cx="534377" cy="259045"/>
    <xdr:sp macro="" textlink="">
      <xdr:nvSpPr>
        <xdr:cNvPr id="527" name="テキスト ボックス 526"/>
        <xdr:cNvSpPr txBox="1"/>
      </xdr:nvSpPr>
      <xdr:spPr>
        <a:xfrm>
          <a:off x="15214111" y="63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160091</xdr:rowOff>
    </xdr:from>
    <xdr:to>
      <xdr:col>76</xdr:col>
      <xdr:colOff>114300</xdr:colOff>
      <xdr:row>33</xdr:row>
      <xdr:rowOff>140797</xdr:rowOff>
    </xdr:to>
    <xdr:cxnSp macro="">
      <xdr:nvCxnSpPr>
        <xdr:cNvPr id="528" name="直線コネクタ 527"/>
        <xdr:cNvCxnSpPr/>
      </xdr:nvCxnSpPr>
      <xdr:spPr>
        <a:xfrm flipV="1">
          <a:off x="13703300" y="5475041"/>
          <a:ext cx="889000" cy="3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9" name="フローチャート: 判断 528"/>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30" name="テキスト ボックス 529"/>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140797</xdr:rowOff>
    </xdr:from>
    <xdr:to>
      <xdr:col>71</xdr:col>
      <xdr:colOff>177800</xdr:colOff>
      <xdr:row>36</xdr:row>
      <xdr:rowOff>125756</xdr:rowOff>
    </xdr:to>
    <xdr:cxnSp macro="">
      <xdr:nvCxnSpPr>
        <xdr:cNvPr id="531" name="直線コネクタ 530"/>
        <xdr:cNvCxnSpPr/>
      </xdr:nvCxnSpPr>
      <xdr:spPr>
        <a:xfrm flipV="1">
          <a:off x="12814300" y="5798647"/>
          <a:ext cx="889000" cy="4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2" name="フローチャート: 判断 531"/>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3" name="テキスト ボックス 532"/>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4" name="フローチャート: 判断 533"/>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5" name="テキスト ボックス 534"/>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15062</xdr:rowOff>
    </xdr:from>
    <xdr:to>
      <xdr:col>85</xdr:col>
      <xdr:colOff>177800</xdr:colOff>
      <xdr:row>36</xdr:row>
      <xdr:rowOff>116662</xdr:rowOff>
    </xdr:to>
    <xdr:sp macro="" textlink="">
      <xdr:nvSpPr>
        <xdr:cNvPr id="541" name="楕円 540"/>
        <xdr:cNvSpPr/>
      </xdr:nvSpPr>
      <xdr:spPr>
        <a:xfrm>
          <a:off x="162687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37939</xdr:rowOff>
    </xdr:from>
    <xdr:ext cx="534377" cy="259045"/>
    <xdr:sp macro="" textlink="">
      <xdr:nvSpPr>
        <xdr:cNvPr id="542" name="消防費該当値テキスト"/>
        <xdr:cNvSpPr txBox="1"/>
      </xdr:nvSpPr>
      <xdr:spPr>
        <a:xfrm>
          <a:off x="16370300" y="60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111989</xdr:rowOff>
    </xdr:from>
    <xdr:to>
      <xdr:col>81</xdr:col>
      <xdr:colOff>101600</xdr:colOff>
      <xdr:row>36</xdr:row>
      <xdr:rowOff>42139</xdr:rowOff>
    </xdr:to>
    <xdr:sp macro="" textlink="">
      <xdr:nvSpPr>
        <xdr:cNvPr id="543" name="楕円 542"/>
        <xdr:cNvSpPr/>
      </xdr:nvSpPr>
      <xdr:spPr>
        <a:xfrm>
          <a:off x="15430500" y="6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58666</xdr:rowOff>
    </xdr:from>
    <xdr:ext cx="534377" cy="259045"/>
    <xdr:sp macro="" textlink="">
      <xdr:nvSpPr>
        <xdr:cNvPr id="544" name="テキスト ボックス 543"/>
        <xdr:cNvSpPr txBox="1"/>
      </xdr:nvSpPr>
      <xdr:spPr>
        <a:xfrm>
          <a:off x="15214111" y="58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109291</xdr:rowOff>
    </xdr:from>
    <xdr:to>
      <xdr:col>76</xdr:col>
      <xdr:colOff>165100</xdr:colOff>
      <xdr:row>32</xdr:row>
      <xdr:rowOff>39441</xdr:rowOff>
    </xdr:to>
    <xdr:sp macro="" textlink="">
      <xdr:nvSpPr>
        <xdr:cNvPr id="545" name="楕円 544"/>
        <xdr:cNvSpPr/>
      </xdr:nvSpPr>
      <xdr:spPr>
        <a:xfrm>
          <a:off x="14541500" y="54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55968</xdr:rowOff>
    </xdr:from>
    <xdr:ext cx="534377" cy="259045"/>
    <xdr:sp macro="" textlink="">
      <xdr:nvSpPr>
        <xdr:cNvPr id="546" name="テキスト ボックス 545"/>
        <xdr:cNvSpPr txBox="1"/>
      </xdr:nvSpPr>
      <xdr:spPr>
        <a:xfrm>
          <a:off x="14325111" y="51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89997</xdr:rowOff>
    </xdr:from>
    <xdr:to>
      <xdr:col>72</xdr:col>
      <xdr:colOff>38100</xdr:colOff>
      <xdr:row>34</xdr:row>
      <xdr:rowOff>20147</xdr:rowOff>
    </xdr:to>
    <xdr:sp macro="" textlink="">
      <xdr:nvSpPr>
        <xdr:cNvPr id="547" name="楕円 546"/>
        <xdr:cNvSpPr/>
      </xdr:nvSpPr>
      <xdr:spPr>
        <a:xfrm>
          <a:off x="13652500" y="57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36674</xdr:rowOff>
    </xdr:from>
    <xdr:ext cx="534377" cy="259045"/>
    <xdr:sp macro="" textlink="">
      <xdr:nvSpPr>
        <xdr:cNvPr id="548" name="テキスト ボックス 547"/>
        <xdr:cNvSpPr txBox="1"/>
      </xdr:nvSpPr>
      <xdr:spPr>
        <a:xfrm>
          <a:off x="13436111" y="55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74956</xdr:rowOff>
    </xdr:from>
    <xdr:to>
      <xdr:col>67</xdr:col>
      <xdr:colOff>101600</xdr:colOff>
      <xdr:row>37</xdr:row>
      <xdr:rowOff>5106</xdr:rowOff>
    </xdr:to>
    <xdr:sp macro="" textlink="">
      <xdr:nvSpPr>
        <xdr:cNvPr id="549" name="楕円 548"/>
        <xdr:cNvSpPr/>
      </xdr:nvSpPr>
      <xdr:spPr>
        <a:xfrm>
          <a:off x="12763500" y="6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21633</xdr:rowOff>
    </xdr:from>
    <xdr:ext cx="534377" cy="259045"/>
    <xdr:sp macro="" textlink="">
      <xdr:nvSpPr>
        <xdr:cNvPr id="550" name="テキスト ボックス 549"/>
        <xdr:cNvSpPr txBox="1"/>
      </xdr:nvSpPr>
      <xdr:spPr>
        <a:xfrm>
          <a:off x="12547111" y="60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70231</xdr:rowOff>
    </xdr:from>
    <xdr:to>
      <xdr:col>85</xdr:col>
      <xdr:colOff>127000</xdr:colOff>
      <xdr:row>58</xdr:row>
      <xdr:rowOff>75641</xdr:rowOff>
    </xdr:to>
    <xdr:cxnSp macro="">
      <xdr:nvCxnSpPr>
        <xdr:cNvPr id="580" name="直線コネクタ 579"/>
        <xdr:cNvCxnSpPr/>
      </xdr:nvCxnSpPr>
      <xdr:spPr>
        <a:xfrm flipV="1">
          <a:off x="15481300" y="9671431"/>
          <a:ext cx="838200" cy="3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81" name="教育費平均値テキスト"/>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130594</xdr:rowOff>
    </xdr:from>
    <xdr:to>
      <xdr:col>81</xdr:col>
      <xdr:colOff>50800</xdr:colOff>
      <xdr:row>58</xdr:row>
      <xdr:rowOff>75641</xdr:rowOff>
    </xdr:to>
    <xdr:cxnSp macro="">
      <xdr:nvCxnSpPr>
        <xdr:cNvPr id="583" name="直線コネクタ 582"/>
        <xdr:cNvCxnSpPr/>
      </xdr:nvCxnSpPr>
      <xdr:spPr>
        <a:xfrm>
          <a:off x="14592300" y="9903244"/>
          <a:ext cx="889000" cy="1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5" name="テキスト ボックス 584"/>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130594</xdr:rowOff>
    </xdr:from>
    <xdr:to>
      <xdr:col>76</xdr:col>
      <xdr:colOff>114300</xdr:colOff>
      <xdr:row>58</xdr:row>
      <xdr:rowOff>104369</xdr:rowOff>
    </xdr:to>
    <xdr:cxnSp macro="">
      <xdr:nvCxnSpPr>
        <xdr:cNvPr id="586" name="直線コネクタ 585"/>
        <xdr:cNvCxnSpPr/>
      </xdr:nvCxnSpPr>
      <xdr:spPr>
        <a:xfrm flipV="1">
          <a:off x="13703300" y="9903244"/>
          <a:ext cx="889000" cy="1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8" name="テキスト ボックス 587"/>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104369</xdr:rowOff>
    </xdr:from>
    <xdr:to>
      <xdr:col>71</xdr:col>
      <xdr:colOff>177800</xdr:colOff>
      <xdr:row>58</xdr:row>
      <xdr:rowOff>134303</xdr:rowOff>
    </xdr:to>
    <xdr:cxnSp macro="">
      <xdr:nvCxnSpPr>
        <xdr:cNvPr id="589" name="直線コネクタ 588"/>
        <xdr:cNvCxnSpPr/>
      </xdr:nvCxnSpPr>
      <xdr:spPr>
        <a:xfrm flipV="1">
          <a:off x="12814300" y="10048469"/>
          <a:ext cx="8890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1" name="テキスト ボックス 590"/>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3" name="テキスト ボックス 592"/>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19431</xdr:rowOff>
    </xdr:from>
    <xdr:to>
      <xdr:col>85</xdr:col>
      <xdr:colOff>177800</xdr:colOff>
      <xdr:row>56</xdr:row>
      <xdr:rowOff>121031</xdr:rowOff>
    </xdr:to>
    <xdr:sp macro="" textlink="">
      <xdr:nvSpPr>
        <xdr:cNvPr id="599" name="楕円 598"/>
        <xdr:cNvSpPr/>
      </xdr:nvSpPr>
      <xdr:spPr>
        <a:xfrm>
          <a:off x="16268700" y="96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42308</xdr:rowOff>
    </xdr:from>
    <xdr:ext cx="534377" cy="259045"/>
    <xdr:sp macro="" textlink="">
      <xdr:nvSpPr>
        <xdr:cNvPr id="600" name="教育費該当値テキスト"/>
        <xdr:cNvSpPr txBox="1"/>
      </xdr:nvSpPr>
      <xdr:spPr>
        <a:xfrm>
          <a:off x="16370300" y="94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24841</xdr:rowOff>
    </xdr:from>
    <xdr:to>
      <xdr:col>81</xdr:col>
      <xdr:colOff>101600</xdr:colOff>
      <xdr:row>58</xdr:row>
      <xdr:rowOff>126441</xdr:rowOff>
    </xdr:to>
    <xdr:sp macro="" textlink="">
      <xdr:nvSpPr>
        <xdr:cNvPr id="601" name="楕円 600"/>
        <xdr:cNvSpPr/>
      </xdr:nvSpPr>
      <xdr:spPr>
        <a:xfrm>
          <a:off x="15430500" y="99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117568</xdr:rowOff>
    </xdr:from>
    <xdr:ext cx="534377" cy="259045"/>
    <xdr:sp macro="" textlink="">
      <xdr:nvSpPr>
        <xdr:cNvPr id="602" name="テキスト ボックス 601"/>
        <xdr:cNvSpPr txBox="1"/>
      </xdr:nvSpPr>
      <xdr:spPr>
        <a:xfrm>
          <a:off x="15214111" y="100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79794</xdr:rowOff>
    </xdr:from>
    <xdr:to>
      <xdr:col>76</xdr:col>
      <xdr:colOff>165100</xdr:colOff>
      <xdr:row>58</xdr:row>
      <xdr:rowOff>9944</xdr:rowOff>
    </xdr:to>
    <xdr:sp macro="" textlink="">
      <xdr:nvSpPr>
        <xdr:cNvPr id="603" name="楕円 602"/>
        <xdr:cNvSpPr/>
      </xdr:nvSpPr>
      <xdr:spPr>
        <a:xfrm>
          <a:off x="145415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1071</xdr:rowOff>
    </xdr:from>
    <xdr:ext cx="534377" cy="259045"/>
    <xdr:sp macro="" textlink="">
      <xdr:nvSpPr>
        <xdr:cNvPr id="604" name="テキスト ボックス 603"/>
        <xdr:cNvSpPr txBox="1"/>
      </xdr:nvSpPr>
      <xdr:spPr>
        <a:xfrm>
          <a:off x="14325111" y="9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53569</xdr:rowOff>
    </xdr:from>
    <xdr:to>
      <xdr:col>72</xdr:col>
      <xdr:colOff>38100</xdr:colOff>
      <xdr:row>58</xdr:row>
      <xdr:rowOff>155169</xdr:rowOff>
    </xdr:to>
    <xdr:sp macro="" textlink="">
      <xdr:nvSpPr>
        <xdr:cNvPr id="605" name="楕円 604"/>
        <xdr:cNvSpPr/>
      </xdr:nvSpPr>
      <xdr:spPr>
        <a:xfrm>
          <a:off x="13652500" y="99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146296</xdr:rowOff>
    </xdr:from>
    <xdr:ext cx="534377" cy="259045"/>
    <xdr:sp macro="" textlink="">
      <xdr:nvSpPr>
        <xdr:cNvPr id="606" name="テキスト ボックス 605"/>
        <xdr:cNvSpPr txBox="1"/>
      </xdr:nvSpPr>
      <xdr:spPr>
        <a:xfrm>
          <a:off x="13436111" y="100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83503</xdr:rowOff>
    </xdr:from>
    <xdr:to>
      <xdr:col>67</xdr:col>
      <xdr:colOff>101600</xdr:colOff>
      <xdr:row>59</xdr:row>
      <xdr:rowOff>13653</xdr:rowOff>
    </xdr:to>
    <xdr:sp macro="" textlink="">
      <xdr:nvSpPr>
        <xdr:cNvPr id="607" name="楕円 606"/>
        <xdr:cNvSpPr/>
      </xdr:nvSpPr>
      <xdr:spPr>
        <a:xfrm>
          <a:off x="12763500" y="100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4780</xdr:rowOff>
    </xdr:from>
    <xdr:ext cx="534377" cy="259045"/>
    <xdr:sp macro="" textlink="">
      <xdr:nvSpPr>
        <xdr:cNvPr id="608" name="テキスト ボックス 607"/>
        <xdr:cNvSpPr txBox="1"/>
      </xdr:nvSpPr>
      <xdr:spPr>
        <a:xfrm>
          <a:off x="12547111" y="101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137094</xdr:rowOff>
    </xdr:from>
    <xdr:to>
      <xdr:col>85</xdr:col>
      <xdr:colOff>127000</xdr:colOff>
      <xdr:row>78</xdr:row>
      <xdr:rowOff>139700</xdr:rowOff>
    </xdr:to>
    <xdr:cxnSp macro="">
      <xdr:nvCxnSpPr>
        <xdr:cNvPr id="635" name="直線コネクタ 634"/>
        <xdr:cNvCxnSpPr/>
      </xdr:nvCxnSpPr>
      <xdr:spPr>
        <a:xfrm flipV="1">
          <a:off x="15481300" y="13510194"/>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6"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136111</xdr:rowOff>
    </xdr:from>
    <xdr:to>
      <xdr:col>81</xdr:col>
      <xdr:colOff>50800</xdr:colOff>
      <xdr:row>78</xdr:row>
      <xdr:rowOff>139700</xdr:rowOff>
    </xdr:to>
    <xdr:cxnSp macro="">
      <xdr:nvCxnSpPr>
        <xdr:cNvPr id="638" name="直線コネクタ 637"/>
        <xdr:cNvCxnSpPr/>
      </xdr:nvCxnSpPr>
      <xdr:spPr>
        <a:xfrm>
          <a:off x="14592300" y="13509211"/>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114965</xdr:rowOff>
    </xdr:from>
    <xdr:to>
      <xdr:col>76</xdr:col>
      <xdr:colOff>114300</xdr:colOff>
      <xdr:row>78</xdr:row>
      <xdr:rowOff>136111</xdr:rowOff>
    </xdr:to>
    <xdr:cxnSp macro="">
      <xdr:nvCxnSpPr>
        <xdr:cNvPr id="641" name="直線コネクタ 640"/>
        <xdr:cNvCxnSpPr/>
      </xdr:nvCxnSpPr>
      <xdr:spPr>
        <a:xfrm>
          <a:off x="13703300" y="13488065"/>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114965</xdr:rowOff>
    </xdr:from>
    <xdr:to>
      <xdr:col>71</xdr:col>
      <xdr:colOff>177800</xdr:colOff>
      <xdr:row>78</xdr:row>
      <xdr:rowOff>118235</xdr:rowOff>
    </xdr:to>
    <xdr:cxnSp macro="">
      <xdr:nvCxnSpPr>
        <xdr:cNvPr id="644" name="直線コネクタ 643"/>
        <xdr:cNvCxnSpPr/>
      </xdr:nvCxnSpPr>
      <xdr:spPr>
        <a:xfrm flipV="1">
          <a:off x="12814300" y="13488065"/>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86294</xdr:rowOff>
    </xdr:from>
    <xdr:to>
      <xdr:col>85</xdr:col>
      <xdr:colOff>177800</xdr:colOff>
      <xdr:row>79</xdr:row>
      <xdr:rowOff>16444</xdr:rowOff>
    </xdr:to>
    <xdr:sp macro="" textlink="">
      <xdr:nvSpPr>
        <xdr:cNvPr id="654" name="楕円 653"/>
        <xdr:cNvSpPr/>
      </xdr:nvSpPr>
      <xdr:spPr>
        <a:xfrm>
          <a:off x="16268700" y="134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5" name="災害復旧費該当値テキスト"/>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85311</xdr:rowOff>
    </xdr:from>
    <xdr:to>
      <xdr:col>76</xdr:col>
      <xdr:colOff>165100</xdr:colOff>
      <xdr:row>79</xdr:row>
      <xdr:rowOff>15461</xdr:rowOff>
    </xdr:to>
    <xdr:sp macro="" textlink="">
      <xdr:nvSpPr>
        <xdr:cNvPr id="658" name="楕円 657"/>
        <xdr:cNvSpPr/>
      </xdr:nvSpPr>
      <xdr:spPr>
        <a:xfrm>
          <a:off x="14541500" y="134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6588</xdr:rowOff>
    </xdr:from>
    <xdr:ext cx="378565" cy="259045"/>
    <xdr:sp macro="" textlink="">
      <xdr:nvSpPr>
        <xdr:cNvPr id="659" name="テキスト ボックス 658"/>
        <xdr:cNvSpPr txBox="1"/>
      </xdr:nvSpPr>
      <xdr:spPr>
        <a:xfrm>
          <a:off x="14403017" y="1355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64165</xdr:rowOff>
    </xdr:from>
    <xdr:to>
      <xdr:col>72</xdr:col>
      <xdr:colOff>38100</xdr:colOff>
      <xdr:row>78</xdr:row>
      <xdr:rowOff>165765</xdr:rowOff>
    </xdr:to>
    <xdr:sp macro="" textlink="">
      <xdr:nvSpPr>
        <xdr:cNvPr id="660" name="楕円 659"/>
        <xdr:cNvSpPr/>
      </xdr:nvSpPr>
      <xdr:spPr>
        <a:xfrm>
          <a:off x="13652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156892</xdr:rowOff>
    </xdr:from>
    <xdr:ext cx="469744" cy="259045"/>
    <xdr:sp macro="" textlink="">
      <xdr:nvSpPr>
        <xdr:cNvPr id="661" name="テキスト ボックス 660"/>
        <xdr:cNvSpPr txBox="1"/>
      </xdr:nvSpPr>
      <xdr:spPr>
        <a:xfrm>
          <a:off x="13468428" y="135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67435</xdr:rowOff>
    </xdr:from>
    <xdr:to>
      <xdr:col>67</xdr:col>
      <xdr:colOff>101600</xdr:colOff>
      <xdr:row>78</xdr:row>
      <xdr:rowOff>169035</xdr:rowOff>
    </xdr:to>
    <xdr:sp macro="" textlink="">
      <xdr:nvSpPr>
        <xdr:cNvPr id="662" name="楕円 661"/>
        <xdr:cNvSpPr/>
      </xdr:nvSpPr>
      <xdr:spPr>
        <a:xfrm>
          <a:off x="12763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160162</xdr:rowOff>
    </xdr:from>
    <xdr:ext cx="378565" cy="259045"/>
    <xdr:sp macro="" textlink="">
      <xdr:nvSpPr>
        <xdr:cNvPr id="663" name="テキスト ボックス 662"/>
        <xdr:cNvSpPr txBox="1"/>
      </xdr:nvSpPr>
      <xdr:spPr>
        <a:xfrm>
          <a:off x="12625017" y="135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116954</xdr:rowOff>
    </xdr:from>
    <xdr:to>
      <xdr:col>85</xdr:col>
      <xdr:colOff>127000</xdr:colOff>
      <xdr:row>95</xdr:row>
      <xdr:rowOff>144387</xdr:rowOff>
    </xdr:to>
    <xdr:cxnSp macro="">
      <xdr:nvCxnSpPr>
        <xdr:cNvPr id="694" name="直線コネクタ 693"/>
        <xdr:cNvCxnSpPr/>
      </xdr:nvCxnSpPr>
      <xdr:spPr>
        <a:xfrm flipV="1">
          <a:off x="15481300" y="164047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140827</xdr:rowOff>
    </xdr:from>
    <xdr:to>
      <xdr:col>81</xdr:col>
      <xdr:colOff>50800</xdr:colOff>
      <xdr:row>95</xdr:row>
      <xdr:rowOff>144387</xdr:rowOff>
    </xdr:to>
    <xdr:cxnSp macro="">
      <xdr:nvCxnSpPr>
        <xdr:cNvPr id="697" name="直線コネクタ 696"/>
        <xdr:cNvCxnSpPr/>
      </xdr:nvCxnSpPr>
      <xdr:spPr>
        <a:xfrm>
          <a:off x="14592300" y="1642857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140222</xdr:rowOff>
    </xdr:from>
    <xdr:to>
      <xdr:col>76</xdr:col>
      <xdr:colOff>114300</xdr:colOff>
      <xdr:row>95</xdr:row>
      <xdr:rowOff>140827</xdr:rowOff>
    </xdr:to>
    <xdr:cxnSp macro="">
      <xdr:nvCxnSpPr>
        <xdr:cNvPr id="700" name="直線コネクタ 699"/>
        <xdr:cNvCxnSpPr/>
      </xdr:nvCxnSpPr>
      <xdr:spPr>
        <a:xfrm>
          <a:off x="13703300" y="16427972"/>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119501</xdr:rowOff>
    </xdr:from>
    <xdr:to>
      <xdr:col>71</xdr:col>
      <xdr:colOff>177800</xdr:colOff>
      <xdr:row>95</xdr:row>
      <xdr:rowOff>140222</xdr:rowOff>
    </xdr:to>
    <xdr:cxnSp macro="">
      <xdr:nvCxnSpPr>
        <xdr:cNvPr id="703" name="直線コネクタ 702"/>
        <xdr:cNvCxnSpPr/>
      </xdr:nvCxnSpPr>
      <xdr:spPr>
        <a:xfrm>
          <a:off x="12814300" y="16407251"/>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66154</xdr:rowOff>
    </xdr:from>
    <xdr:to>
      <xdr:col>85</xdr:col>
      <xdr:colOff>177800</xdr:colOff>
      <xdr:row>95</xdr:row>
      <xdr:rowOff>167754</xdr:rowOff>
    </xdr:to>
    <xdr:sp macro="" textlink="">
      <xdr:nvSpPr>
        <xdr:cNvPr id="713" name="楕円 712"/>
        <xdr:cNvSpPr/>
      </xdr:nvSpPr>
      <xdr:spPr>
        <a:xfrm>
          <a:off x="16268700" y="163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44581</xdr:rowOff>
    </xdr:from>
    <xdr:ext cx="534377" cy="259045"/>
    <xdr:sp macro="" textlink="">
      <xdr:nvSpPr>
        <xdr:cNvPr id="714" name="公債費該当値テキスト"/>
        <xdr:cNvSpPr txBox="1"/>
      </xdr:nvSpPr>
      <xdr:spPr>
        <a:xfrm>
          <a:off x="16370300" y="163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93587</xdr:rowOff>
    </xdr:from>
    <xdr:to>
      <xdr:col>81</xdr:col>
      <xdr:colOff>101600</xdr:colOff>
      <xdr:row>96</xdr:row>
      <xdr:rowOff>23737</xdr:rowOff>
    </xdr:to>
    <xdr:sp macro="" textlink="">
      <xdr:nvSpPr>
        <xdr:cNvPr id="715" name="楕円 714"/>
        <xdr:cNvSpPr/>
      </xdr:nvSpPr>
      <xdr:spPr>
        <a:xfrm>
          <a:off x="15430500" y="16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14864</xdr:rowOff>
    </xdr:from>
    <xdr:ext cx="534377" cy="259045"/>
    <xdr:sp macro="" textlink="">
      <xdr:nvSpPr>
        <xdr:cNvPr id="716" name="テキスト ボックス 715"/>
        <xdr:cNvSpPr txBox="1"/>
      </xdr:nvSpPr>
      <xdr:spPr>
        <a:xfrm>
          <a:off x="15214111" y="16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90027</xdr:rowOff>
    </xdr:from>
    <xdr:to>
      <xdr:col>76</xdr:col>
      <xdr:colOff>165100</xdr:colOff>
      <xdr:row>96</xdr:row>
      <xdr:rowOff>20177</xdr:rowOff>
    </xdr:to>
    <xdr:sp macro="" textlink="">
      <xdr:nvSpPr>
        <xdr:cNvPr id="717" name="楕円 716"/>
        <xdr:cNvSpPr/>
      </xdr:nvSpPr>
      <xdr:spPr>
        <a:xfrm>
          <a:off x="14541500" y="16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11304</xdr:rowOff>
    </xdr:from>
    <xdr:ext cx="534377" cy="259045"/>
    <xdr:sp macro="" textlink="">
      <xdr:nvSpPr>
        <xdr:cNvPr id="718" name="テキスト ボックス 717"/>
        <xdr:cNvSpPr txBox="1"/>
      </xdr:nvSpPr>
      <xdr:spPr>
        <a:xfrm>
          <a:off x="14325111" y="164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89422</xdr:rowOff>
    </xdr:from>
    <xdr:to>
      <xdr:col>72</xdr:col>
      <xdr:colOff>38100</xdr:colOff>
      <xdr:row>96</xdr:row>
      <xdr:rowOff>19572</xdr:rowOff>
    </xdr:to>
    <xdr:sp macro="" textlink="">
      <xdr:nvSpPr>
        <xdr:cNvPr id="719" name="楕円 718"/>
        <xdr:cNvSpPr/>
      </xdr:nvSpPr>
      <xdr:spPr>
        <a:xfrm>
          <a:off x="13652500" y="163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10699</xdr:rowOff>
    </xdr:from>
    <xdr:ext cx="534377" cy="259045"/>
    <xdr:sp macro="" textlink="">
      <xdr:nvSpPr>
        <xdr:cNvPr id="720" name="テキスト ボックス 719"/>
        <xdr:cNvSpPr txBox="1"/>
      </xdr:nvSpPr>
      <xdr:spPr>
        <a:xfrm>
          <a:off x="13436111" y="164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68701</xdr:rowOff>
    </xdr:from>
    <xdr:to>
      <xdr:col>67</xdr:col>
      <xdr:colOff>101600</xdr:colOff>
      <xdr:row>95</xdr:row>
      <xdr:rowOff>170301</xdr:rowOff>
    </xdr:to>
    <xdr:sp macro="" textlink="">
      <xdr:nvSpPr>
        <xdr:cNvPr id="721" name="楕円 720"/>
        <xdr:cNvSpPr/>
      </xdr:nvSpPr>
      <xdr:spPr>
        <a:xfrm>
          <a:off x="12763500" y="16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161428</xdr:rowOff>
    </xdr:from>
    <xdr:ext cx="534377" cy="259045"/>
    <xdr:sp macro="" textlink="">
      <xdr:nvSpPr>
        <xdr:cNvPr id="722" name="テキスト ボックス 721"/>
        <xdr:cNvSpPr txBox="1"/>
      </xdr:nvSpPr>
      <xdr:spPr>
        <a:xfrm>
          <a:off x="12547111" y="164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総務費は、住民１人当たり</a:t>
          </a:r>
          <a:r>
            <a:rPr kumimoji="1" lang="en-US" altLang="ja-JP" sz="1300">
              <a:latin typeface="ＭＳ Ｐゴシック" panose="020B0600070205080204" pitchFamily="50" charset="-128"/>
              <a:ea typeface="ＭＳ Ｐゴシック" panose="020B0600070205080204" pitchFamily="50" charset="-128"/>
            </a:rPr>
            <a:t>65,856</a:t>
          </a:r>
          <a:r>
            <a:rPr kumimoji="1" lang="ja-JP" altLang="en-US" sz="1300">
              <a:latin typeface="ＭＳ Ｐゴシック" panose="020B0600070205080204" pitchFamily="50" charset="-128"/>
              <a:ea typeface="ＭＳ Ｐゴシック" panose="020B0600070205080204" pitchFamily="50" charset="-128"/>
            </a:rPr>
            <a:t>円となっており、財政調整基金積立金が増加したことが影響し、増加している。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教育費は、住民１人当たり</a:t>
          </a:r>
          <a:r>
            <a:rPr kumimoji="1" lang="en-US" altLang="ja-JP" sz="1300">
              <a:latin typeface="ＭＳ Ｐゴシック" panose="020B0600070205080204" pitchFamily="50" charset="-128"/>
              <a:ea typeface="ＭＳ Ｐゴシック" panose="020B0600070205080204" pitchFamily="50" charset="-128"/>
            </a:rPr>
            <a:t>68,470</a:t>
          </a:r>
          <a:r>
            <a:rPr kumimoji="1" lang="ja-JP" altLang="en-US" sz="1300">
              <a:latin typeface="ＭＳ Ｐゴシック" panose="020B0600070205080204" pitchFamily="50" charset="-128"/>
              <a:ea typeface="ＭＳ Ｐゴシック" panose="020B0600070205080204" pitchFamily="50" charset="-128"/>
            </a:rPr>
            <a:t>円となっており、給食センターの建設費が影響し、大きく増加している。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民生費は、住民１人当たり</a:t>
          </a:r>
          <a:r>
            <a:rPr kumimoji="1" lang="en-US" altLang="ja-JP" sz="1300">
              <a:latin typeface="ＭＳ Ｐゴシック" panose="020B0600070205080204" pitchFamily="50" charset="-128"/>
              <a:ea typeface="ＭＳ Ｐゴシック" panose="020B0600070205080204" pitchFamily="50" charset="-128"/>
            </a:rPr>
            <a:t>170,053</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円となっており、新型コロナウイルス感染症拡大に伴う給付金事業が完了した影響で、減少している。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財政調整基金残高については、例年行っている前年度実質収支額の２分の１の額を積み立て、取崩しはなかったことから大きく増加した。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実質収支額については、増加傾向が続いているものの、大型事業が続き、歳出が増加することが見込まれるため、今後は減少傾向が予測される。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令和４年度決算においても昨年度に引き続き赤字となった会計はない。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会計として、令和２年度までは病院事業、土地埋立造成事業があったが、病院が地方独立行政法人へ移行し、事業債管理特別会計となったこと及び土地埋立造成事業特別会計が廃止となったことから、令和３年度以降その他会計の黒字がな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結実質赤字比率全体としては、今後の公共施設の再編整備、大規模改修等における財政需要に対応するため、一時的な収支状況の悪化が予測されているものの、各会計において実質赤字額が生じることがないよう、歳出全般に経費節減や適正な財源措置により安定的な財政運営を行い、引き続き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Y40" sqref="BY40:CM40"/>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29080225</v>
      </c>
      <c r="BO4" s="371"/>
      <c r="BP4" s="371"/>
      <c r="BQ4" s="371"/>
      <c r="BR4" s="371"/>
      <c r="BS4" s="371"/>
      <c r="BT4" s="371"/>
      <c r="BU4" s="372"/>
      <c r="BV4" s="370">
        <v>27927051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15.7</v>
      </c>
      <c r="CU4" s="377"/>
      <c r="CV4" s="377"/>
      <c r="CW4" s="377"/>
      <c r="CX4" s="377"/>
      <c r="CY4" s="377"/>
      <c r="CZ4" s="377"/>
      <c r="DA4" s="378"/>
      <c r="DB4" s="376">
        <v>12.5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26604532</v>
      </c>
      <c r="BO5" s="408"/>
      <c r="BP5" s="408"/>
      <c r="BQ5" s="408"/>
      <c r="BR5" s="408"/>
      <c r="BS5" s="408"/>
      <c r="BT5" s="408"/>
      <c r="BU5" s="409"/>
      <c r="BV5" s="407">
        <v>25657814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90.7</v>
      </c>
      <c r="CU5" s="405"/>
      <c r="CV5" s="405"/>
      <c r="CW5" s="405"/>
      <c r="CX5" s="405"/>
      <c r="CY5" s="405"/>
      <c r="CZ5" s="405"/>
      <c r="DA5" s="406"/>
      <c r="DB5" s="404">
        <v>87.8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2475693</v>
      </c>
      <c r="BO6" s="408"/>
      <c r="BP6" s="408"/>
      <c r="BQ6" s="408"/>
      <c r="BR6" s="408"/>
      <c r="BS6" s="408"/>
      <c r="BT6" s="408"/>
      <c r="BU6" s="409"/>
      <c r="BV6" s="407">
        <v>2269237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92.5</v>
      </c>
      <c r="CU6" s="445"/>
      <c r="CV6" s="445"/>
      <c r="CW6" s="445"/>
      <c r="CX6" s="445"/>
      <c r="CY6" s="445"/>
      <c r="CZ6" s="445"/>
      <c r="DA6" s="446"/>
      <c r="DB6" s="444">
        <v>92.1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58187</v>
      </c>
      <c r="BO7" s="408"/>
      <c r="BP7" s="408"/>
      <c r="BQ7" s="408"/>
      <c r="BR7" s="408"/>
      <c r="BS7" s="408"/>
      <c r="BT7" s="408"/>
      <c r="BU7" s="409"/>
      <c r="BV7" s="407">
        <v>275671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15386536</v>
      </c>
      <c r="CU7" s="408"/>
      <c r="CV7" s="408"/>
      <c r="CW7" s="408"/>
      <c r="CX7" s="408"/>
      <c r="CY7" s="408"/>
      <c r="CZ7" s="408"/>
      <c r="DA7" s="409"/>
      <c r="DB7" s="407">
        <v>15941380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2417506</v>
      </c>
      <c r="BO8" s="408"/>
      <c r="BP8" s="408"/>
      <c r="BQ8" s="408"/>
      <c r="BR8" s="408"/>
      <c r="BS8" s="408"/>
      <c r="BT8" s="408"/>
      <c r="BU8" s="409"/>
      <c r="BV8" s="407">
        <v>1993566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0.56000000000000005</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56531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423940</v>
      </c>
      <c r="BO9" s="408"/>
      <c r="BP9" s="408"/>
      <c r="BQ9" s="408"/>
      <c r="BR9" s="408"/>
      <c r="BS9" s="408"/>
      <c r="BT9" s="408"/>
      <c r="BU9" s="409"/>
      <c r="BV9" s="407">
        <v>472639</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10.7</v>
      </c>
      <c r="CU9" s="405"/>
      <c r="CV9" s="405"/>
      <c r="CW9" s="405"/>
      <c r="CX9" s="405"/>
      <c r="CY9" s="405"/>
      <c r="CZ9" s="405"/>
      <c r="DA9" s="406"/>
      <c r="DB9" s="404">
        <v>10.8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60736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1000415</v>
      </c>
      <c r="BO10" s="408"/>
      <c r="BP10" s="408"/>
      <c r="BQ10" s="408"/>
      <c r="BR10" s="408"/>
      <c r="BS10" s="408"/>
      <c r="BT10" s="408"/>
      <c r="BU10" s="409"/>
      <c r="BV10" s="407">
        <v>770896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98142</v>
      </c>
      <c r="BO11" s="408"/>
      <c r="BP11" s="408"/>
      <c r="BQ11" s="408"/>
      <c r="BR11" s="408"/>
      <c r="BS11" s="408"/>
      <c r="BT11" s="408"/>
      <c r="BU11" s="409"/>
      <c r="BV11" s="407">
        <v>149456</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55721</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55078</v>
      </c>
      <c r="S13" s="492"/>
      <c r="T13" s="492"/>
      <c r="U13" s="492"/>
      <c r="V13" s="493"/>
      <c r="W13" s="423" t="s">
        <v>141</v>
      </c>
      <c r="X13" s="424"/>
      <c r="Y13" s="424"/>
      <c r="Z13" s="424"/>
      <c r="AA13" s="424"/>
      <c r="AB13" s="414"/>
      <c r="AC13" s="458">
        <v>645</v>
      </c>
      <c r="AD13" s="459"/>
      <c r="AE13" s="459"/>
      <c r="AF13" s="459"/>
      <c r="AG13" s="501"/>
      <c r="AH13" s="458">
        <v>722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1522497</v>
      </c>
      <c r="BO13" s="408"/>
      <c r="BP13" s="408"/>
      <c r="BQ13" s="408"/>
      <c r="BR13" s="408"/>
      <c r="BS13" s="408"/>
      <c r="BT13" s="408"/>
      <c r="BU13" s="409"/>
      <c r="BV13" s="407">
        <v>1392991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v>
      </c>
      <c r="CU13" s="405"/>
      <c r="CV13" s="405"/>
      <c r="CW13" s="405"/>
      <c r="CX13" s="405"/>
      <c r="CY13" s="405"/>
      <c r="CZ13" s="405"/>
      <c r="DA13" s="406"/>
      <c r="DB13" s="404">
        <v>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56799</v>
      </c>
      <c r="S14" s="492"/>
      <c r="T14" s="492"/>
      <c r="U14" s="492"/>
      <c r="V14" s="493"/>
      <c r="W14" s="397"/>
      <c r="X14" s="398"/>
      <c r="Y14" s="398"/>
      <c r="Z14" s="398"/>
      <c r="AA14" s="398"/>
      <c r="AB14" s="387"/>
      <c r="AC14" s="494">
        <v>2.7</v>
      </c>
      <c r="AD14" s="495"/>
      <c r="AE14" s="495"/>
      <c r="AF14" s="495"/>
      <c r="AG14" s="496"/>
      <c r="AH14" s="494">
        <v>2.8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56161</v>
      </c>
      <c r="S15" s="492"/>
      <c r="T15" s="492"/>
      <c r="U15" s="492"/>
      <c r="V15" s="493"/>
      <c r="W15" s="423" t="s">
        <v>149</v>
      </c>
      <c r="X15" s="424"/>
      <c r="Y15" s="424"/>
      <c r="Z15" s="424"/>
      <c r="AA15" s="424"/>
      <c r="AB15" s="414"/>
      <c r="AC15" s="458">
        <v>7615</v>
      </c>
      <c r="AD15" s="459"/>
      <c r="AE15" s="459"/>
      <c r="AF15" s="459"/>
      <c r="AG15" s="501"/>
      <c r="AH15" s="458">
        <v>8272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6882704</v>
      </c>
      <c r="BO15" s="371"/>
      <c r="BP15" s="371"/>
      <c r="BQ15" s="371"/>
      <c r="BR15" s="371"/>
      <c r="BS15" s="371"/>
      <c r="BT15" s="371"/>
      <c r="BU15" s="372"/>
      <c r="BV15" s="370">
        <v>6930924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13285681</v>
      </c>
      <c r="BO16" s="408"/>
      <c r="BP16" s="408"/>
      <c r="BQ16" s="408"/>
      <c r="BR16" s="408"/>
      <c r="BS16" s="408"/>
      <c r="BT16" s="408"/>
      <c r="BU16" s="409"/>
      <c r="BV16" s="407">
        <v>13087280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15546</v>
      </c>
      <c r="AD17" s="459"/>
      <c r="AE17" s="459"/>
      <c r="AF17" s="459"/>
      <c r="AG17" s="501"/>
      <c r="AH17" s="458">
        <v>16484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8686765</v>
      </c>
      <c r="BO17" s="408"/>
      <c r="BP17" s="408"/>
      <c r="BQ17" s="408"/>
      <c r="BR17" s="408"/>
      <c r="BS17" s="408"/>
      <c r="BT17" s="408"/>
      <c r="BU17" s="409"/>
      <c r="BV17" s="407">
        <v>8758791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103.58</v>
      </c>
      <c r="M18" s="531"/>
      <c r="N18" s="531"/>
      <c r="O18" s="531"/>
      <c r="P18" s="531"/>
      <c r="Q18" s="531"/>
      <c r="R18" s="532"/>
      <c r="S18" s="532"/>
      <c r="T18" s="532"/>
      <c r="U18" s="532"/>
      <c r="V18" s="533"/>
      <c r="W18" s="425"/>
      <c r="X18" s="426"/>
      <c r="Y18" s="426"/>
      <c r="Z18" s="426"/>
      <c r="AA18" s="426"/>
      <c r="AB18" s="417"/>
      <c r="AC18" s="534">
        <v>65.3</v>
      </c>
      <c r="AD18" s="535"/>
      <c r="AE18" s="535"/>
      <c r="AF18" s="535"/>
      <c r="AG18" s="536"/>
      <c r="AH18" s="534">
        <v>64.7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14403428</v>
      </c>
      <c r="BO18" s="408"/>
      <c r="BP18" s="408"/>
      <c r="BQ18" s="408"/>
      <c r="BR18" s="408"/>
      <c r="BS18" s="408"/>
      <c r="BT18" s="408"/>
      <c r="BU18" s="409"/>
      <c r="BV18" s="407">
        <v>14055342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546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20814175</v>
      </c>
      <c r="BO19" s="408"/>
      <c r="BP19" s="408"/>
      <c r="BQ19" s="408"/>
      <c r="BR19" s="408"/>
      <c r="BS19" s="408"/>
      <c r="BT19" s="408"/>
      <c r="BU19" s="409"/>
      <c r="BV19" s="407">
        <v>19884499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24090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19849149</v>
      </c>
      <c r="BO22" s="371"/>
      <c r="BP22" s="371"/>
      <c r="BQ22" s="371"/>
      <c r="BR22" s="371"/>
      <c r="BS22" s="371"/>
      <c r="BT22" s="371"/>
      <c r="BU22" s="372"/>
      <c r="BV22" s="370">
        <v>20107776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17767444</v>
      </c>
      <c r="BO23" s="408"/>
      <c r="BP23" s="408"/>
      <c r="BQ23" s="408"/>
      <c r="BR23" s="408"/>
      <c r="BS23" s="408"/>
      <c r="BT23" s="408"/>
      <c r="BU23" s="409"/>
      <c r="BV23" s="407">
        <v>17752018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7520</v>
      </c>
      <c r="R24" s="459"/>
      <c r="S24" s="459"/>
      <c r="T24" s="459"/>
      <c r="U24" s="459"/>
      <c r="V24" s="501"/>
      <c r="W24" s="553"/>
      <c r="X24" s="554"/>
      <c r="Y24" s="555"/>
      <c r="Z24" s="457" t="s">
        <v>174</v>
      </c>
      <c r="AA24" s="437"/>
      <c r="AB24" s="437"/>
      <c r="AC24" s="437"/>
      <c r="AD24" s="437"/>
      <c r="AE24" s="437"/>
      <c r="AF24" s="437"/>
      <c r="AG24" s="438"/>
      <c r="AH24" s="458">
        <v>499</v>
      </c>
      <c r="AI24" s="459"/>
      <c r="AJ24" s="459"/>
      <c r="AK24" s="459"/>
      <c r="AL24" s="501"/>
      <c r="AM24" s="458">
        <v>1571351</v>
      </c>
      <c r="AN24" s="459"/>
      <c r="AO24" s="459"/>
      <c r="AP24" s="459"/>
      <c r="AQ24" s="459"/>
      <c r="AR24" s="501"/>
      <c r="AS24" s="458">
        <v>3149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8886884</v>
      </c>
      <c r="BO24" s="408"/>
      <c r="BP24" s="408"/>
      <c r="BQ24" s="408"/>
      <c r="BR24" s="408"/>
      <c r="BS24" s="408"/>
      <c r="BT24" s="408"/>
      <c r="BU24" s="409"/>
      <c r="BV24" s="407">
        <v>8385836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6795</v>
      </c>
      <c r="R25" s="459"/>
      <c r="S25" s="459"/>
      <c r="T25" s="459"/>
      <c r="U25" s="459"/>
      <c r="V25" s="501"/>
      <c r="W25" s="553"/>
      <c r="X25" s="554"/>
      <c r="Y25" s="555"/>
      <c r="Z25" s="457" t="s">
        <v>177</v>
      </c>
      <c r="AA25" s="437"/>
      <c r="AB25" s="437"/>
      <c r="AC25" s="437"/>
      <c r="AD25" s="437"/>
      <c r="AE25" s="437"/>
      <c r="AF25" s="437"/>
      <c r="AG25" s="438"/>
      <c r="AH25" s="458">
        <v>112</v>
      </c>
      <c r="AI25" s="459"/>
      <c r="AJ25" s="459"/>
      <c r="AK25" s="459"/>
      <c r="AL25" s="501"/>
      <c r="AM25" s="458">
        <v>339920</v>
      </c>
      <c r="AN25" s="459"/>
      <c r="AO25" s="459"/>
      <c r="AP25" s="459"/>
      <c r="AQ25" s="459"/>
      <c r="AR25" s="501"/>
      <c r="AS25" s="458">
        <v>3035</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3716403</v>
      </c>
      <c r="BO25" s="371"/>
      <c r="BP25" s="371"/>
      <c r="BQ25" s="371"/>
      <c r="BR25" s="371"/>
      <c r="BS25" s="371"/>
      <c r="BT25" s="371"/>
      <c r="BU25" s="372"/>
      <c r="BV25" s="370">
        <v>5001844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5985</v>
      </c>
      <c r="R26" s="459"/>
      <c r="S26" s="459"/>
      <c r="T26" s="459"/>
      <c r="U26" s="459"/>
      <c r="V26" s="501"/>
      <c r="W26" s="553"/>
      <c r="X26" s="554"/>
      <c r="Y26" s="555"/>
      <c r="Z26" s="457" t="s">
        <v>180</v>
      </c>
      <c r="AA26" s="559"/>
      <c r="AB26" s="559"/>
      <c r="AC26" s="559"/>
      <c r="AD26" s="559"/>
      <c r="AE26" s="559"/>
      <c r="AF26" s="559"/>
      <c r="AG26" s="560"/>
      <c r="AH26" s="458">
        <v>11</v>
      </c>
      <c r="AI26" s="459"/>
      <c r="AJ26" s="459"/>
      <c r="AK26" s="459"/>
      <c r="AL26" s="501"/>
      <c r="AM26" s="458">
        <v>37092</v>
      </c>
      <c r="AN26" s="459"/>
      <c r="AO26" s="459"/>
      <c r="AP26" s="459"/>
      <c r="AQ26" s="459"/>
      <c r="AR26" s="501"/>
      <c r="AS26" s="458">
        <v>3372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5350</v>
      </c>
      <c r="R27" s="459"/>
      <c r="S27" s="459"/>
      <c r="T27" s="459"/>
      <c r="U27" s="459"/>
      <c r="V27" s="501"/>
      <c r="W27" s="553"/>
      <c r="X27" s="554"/>
      <c r="Y27" s="555"/>
      <c r="Z27" s="457" t="s">
        <v>183</v>
      </c>
      <c r="AA27" s="437"/>
      <c r="AB27" s="437"/>
      <c r="AC27" s="437"/>
      <c r="AD27" s="437"/>
      <c r="AE27" s="437"/>
      <c r="AF27" s="437"/>
      <c r="AG27" s="438"/>
      <c r="AH27" s="458">
        <v>64</v>
      </c>
      <c r="AI27" s="459"/>
      <c r="AJ27" s="459"/>
      <c r="AK27" s="459"/>
      <c r="AL27" s="501"/>
      <c r="AM27" s="458">
        <v>233758</v>
      </c>
      <c r="AN27" s="459"/>
      <c r="AO27" s="459"/>
      <c r="AP27" s="459"/>
      <c r="AQ27" s="459"/>
      <c r="AR27" s="501"/>
      <c r="AS27" s="458">
        <v>3652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768000</v>
      </c>
      <c r="BO27" s="527"/>
      <c r="BP27" s="527"/>
      <c r="BQ27" s="527"/>
      <c r="BR27" s="527"/>
      <c r="BS27" s="527"/>
      <c r="BT27" s="527"/>
      <c r="BU27" s="528"/>
      <c r="BV27" s="526">
        <v>768000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4750</v>
      </c>
      <c r="R28" s="459"/>
      <c r="S28" s="459"/>
      <c r="T28" s="459"/>
      <c r="U28" s="459"/>
      <c r="V28" s="501"/>
      <c r="W28" s="553"/>
      <c r="X28" s="554"/>
      <c r="Y28" s="555"/>
      <c r="Z28" s="457" t="s">
        <v>186</v>
      </c>
      <c r="AA28" s="437"/>
      <c r="AB28" s="437"/>
      <c r="AC28" s="437"/>
      <c r="AD28" s="437"/>
      <c r="AE28" s="437"/>
      <c r="AF28" s="437"/>
      <c r="AG28" s="438"/>
      <c r="AH28" s="458">
        <v>5</v>
      </c>
      <c r="AI28" s="459"/>
      <c r="AJ28" s="459"/>
      <c r="AK28" s="459"/>
      <c r="AL28" s="501"/>
      <c r="AM28" s="458">
        <v>13350</v>
      </c>
      <c r="AN28" s="459"/>
      <c r="AO28" s="459"/>
      <c r="AP28" s="459"/>
      <c r="AQ28" s="459"/>
      <c r="AR28" s="501"/>
      <c r="AS28" s="458">
        <v>2670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5893723</v>
      </c>
      <c r="BO28" s="371"/>
      <c r="BP28" s="371"/>
      <c r="BQ28" s="371"/>
      <c r="BR28" s="371"/>
      <c r="BS28" s="371"/>
      <c r="BT28" s="371"/>
      <c r="BU28" s="372"/>
      <c r="BV28" s="370">
        <v>4893308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17</v>
      </c>
      <c r="M29" s="459"/>
      <c r="N29" s="459"/>
      <c r="O29" s="459"/>
      <c r="P29" s="501"/>
      <c r="Q29" s="458">
        <v>4500</v>
      </c>
      <c r="R29" s="459"/>
      <c r="S29" s="459"/>
      <c r="T29" s="459"/>
      <c r="U29" s="459"/>
      <c r="V29" s="501"/>
      <c r="W29" s="556"/>
      <c r="X29" s="557"/>
      <c r="Y29" s="558"/>
      <c r="Z29" s="457" t="s">
        <v>189</v>
      </c>
      <c r="AA29" s="437"/>
      <c r="AB29" s="437"/>
      <c r="AC29" s="437"/>
      <c r="AD29" s="437"/>
      <c r="AE29" s="437"/>
      <c r="AF29" s="437"/>
      <c r="AG29" s="438"/>
      <c r="AH29" s="458">
        <v>568</v>
      </c>
      <c r="AI29" s="459"/>
      <c r="AJ29" s="459"/>
      <c r="AK29" s="459"/>
      <c r="AL29" s="501"/>
      <c r="AM29" s="458">
        <v>1818459</v>
      </c>
      <c r="AN29" s="459"/>
      <c r="AO29" s="459"/>
      <c r="AP29" s="459"/>
      <c r="AQ29" s="459"/>
      <c r="AR29" s="501"/>
      <c r="AS29" s="458">
        <v>3202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8541</v>
      </c>
      <c r="BO29" s="408"/>
      <c r="BP29" s="408"/>
      <c r="BQ29" s="408"/>
      <c r="BR29" s="408"/>
      <c r="BS29" s="408"/>
      <c r="BT29" s="408"/>
      <c r="BU29" s="409"/>
      <c r="BV29" s="407">
        <v>8540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2190223</v>
      </c>
      <c r="BO30" s="527"/>
      <c r="BP30" s="527"/>
      <c r="BQ30" s="527"/>
      <c r="BR30" s="527"/>
      <c r="BS30" s="527"/>
      <c r="BT30" s="527"/>
      <c r="BU30" s="528"/>
      <c r="BV30" s="526">
        <v>1699961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玉野市国民健康保険事業特別会計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玉野市水道事業会計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岡山県南部水道企業団水道事業会計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（公財）玉野市スポーツ振興財団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玉野市市立玉野海洋博物館事業特別会計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玉野市介護保険事業特別会計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玉野市下水道事業会計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岡山県市町村総合事務組合一般会計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（公財）玉野市公園緑化協会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玉野市下水道事業会計（合併処理浄化槽設置事業）</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玉野市後期高齢者医療事業特別会計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岡山県市町村総合事務組合貸付金特別会計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（一財）玉野産業振興公社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玉野市病院事業債管理特別会計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玉野市競輪事業特別会計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岡山県市町村総合事務組合拠出金特別会計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玉野レクリエーション総合開発（株）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岡山県市町村税整理組合一般会計</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（有）みどりの館みやま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岡山県後期高齢者医療広域連合一般会計</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ダイヤモンド瀬戸内観光（株）</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岡山県後期高齢者医療広域連合後期高齢者医療特別会計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f t="shared" si="3"/>
        <v>24</v>
      </c>
      <c r="CP40" s="597"/>
      <c r="CQ40" s="598" t="str">
        <f>IF('各会計、関係団体の財政状況及び健全化判断比率'!BS13="","",'各会計、関係団体の財政状況及び健全化判断比率'!BS13)</f>
        <v>（地独）玉野医療センター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6fxIe9AsK8LAEviAIrrzj2Fxjs9YcAH+OucVWZA/D5knpkoASKnoZkx4/JPujkMAIGmCxw+ynv0YrDqjEnSUug==" saltValue="AxLQ60cpTaac/gwHzEJJ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570</v>
      </c>
      <c r="D34" s="1151"/>
      <c r="E34" s="1152"/>
      <c r="F34" s="32">
        <v>4.8499999999999996</v>
      </c>
      <c r="G34" s="33">
        <v>6.27</v>
      </c>
      <c r="H34" s="33">
        <v>9.8800000000000008</v>
      </c>
      <c r="I34" s="33">
        <v>12.5</v>
      </c>
      <c r="J34" s="34">
        <v>15.7</v>
      </c>
      <c r="K34" s="22"/>
      <c r="L34" s="22"/>
      <c r="M34" s="22"/>
      <c r="N34" s="22"/>
      <c r="O34" s="22"/>
      <c r="P34" s="22"/>
    </row>
    <row r="35" spans="1:16" ht="39" customHeight="1" x14ac:dyDescent="0.2">
      <c r="A35" s="22"/>
      <c r="B35" s="35"/>
      <c r="C35" s="1145" t="s">
        <v>571</v>
      </c>
      <c r="D35" s="1146"/>
      <c r="E35" s="1147"/>
      <c r="F35" s="36">
        <v>10.81</v>
      </c>
      <c r="G35" s="37">
        <v>10.71</v>
      </c>
      <c r="H35" s="37">
        <v>11.7</v>
      </c>
      <c r="I35" s="37">
        <v>9.59</v>
      </c>
      <c r="J35" s="38">
        <v>11.19</v>
      </c>
      <c r="K35" s="22"/>
      <c r="L35" s="22"/>
      <c r="M35" s="22"/>
      <c r="N35" s="22"/>
      <c r="O35" s="22"/>
      <c r="P35" s="22"/>
    </row>
    <row r="36" spans="1:16" ht="39" customHeight="1" x14ac:dyDescent="0.2">
      <c r="A36" s="22"/>
      <c r="B36" s="35"/>
      <c r="C36" s="1145" t="s">
        <v>572</v>
      </c>
      <c r="D36" s="1146"/>
      <c r="E36" s="1147"/>
      <c r="F36" s="36">
        <v>6.31</v>
      </c>
      <c r="G36" s="37">
        <v>6.67</v>
      </c>
      <c r="H36" s="37">
        <v>7.08</v>
      </c>
      <c r="I36" s="37">
        <v>7.05</v>
      </c>
      <c r="J36" s="38">
        <v>7.45</v>
      </c>
      <c r="K36" s="22"/>
      <c r="L36" s="22"/>
      <c r="M36" s="22"/>
      <c r="N36" s="22"/>
      <c r="O36" s="22"/>
      <c r="P36" s="22"/>
    </row>
    <row r="37" spans="1:16" ht="39" customHeight="1" x14ac:dyDescent="0.2">
      <c r="A37" s="22"/>
      <c r="B37" s="35"/>
      <c r="C37" s="1145" t="s">
        <v>573</v>
      </c>
      <c r="D37" s="1146"/>
      <c r="E37" s="1147"/>
      <c r="F37" s="36">
        <v>5.51</v>
      </c>
      <c r="G37" s="37">
        <v>2.69</v>
      </c>
      <c r="H37" s="37">
        <v>3.2</v>
      </c>
      <c r="I37" s="37">
        <v>3.13</v>
      </c>
      <c r="J37" s="38">
        <v>2.7</v>
      </c>
      <c r="K37" s="22"/>
      <c r="L37" s="22"/>
      <c r="M37" s="22"/>
      <c r="N37" s="22"/>
      <c r="O37" s="22"/>
      <c r="P37" s="22"/>
    </row>
    <row r="38" spans="1:16" ht="39" customHeight="1" x14ac:dyDescent="0.2">
      <c r="A38" s="22"/>
      <c r="B38" s="35"/>
      <c r="C38" s="1145" t="s">
        <v>574</v>
      </c>
      <c r="D38" s="1146"/>
      <c r="E38" s="1147"/>
      <c r="F38" s="36">
        <v>3.49</v>
      </c>
      <c r="G38" s="37">
        <v>2.88</v>
      </c>
      <c r="H38" s="37">
        <v>1.57</v>
      </c>
      <c r="I38" s="37">
        <v>1.83</v>
      </c>
      <c r="J38" s="38">
        <v>1.73</v>
      </c>
      <c r="K38" s="22"/>
      <c r="L38" s="22"/>
      <c r="M38" s="22"/>
      <c r="N38" s="22"/>
      <c r="O38" s="22"/>
      <c r="P38" s="22"/>
    </row>
    <row r="39" spans="1:16" ht="39" customHeight="1" x14ac:dyDescent="0.2">
      <c r="A39" s="22"/>
      <c r="B39" s="35"/>
      <c r="C39" s="1145" t="s">
        <v>575</v>
      </c>
      <c r="D39" s="1146"/>
      <c r="E39" s="1147"/>
      <c r="F39" s="36">
        <v>0.96</v>
      </c>
      <c r="G39" s="37">
        <v>1.18</v>
      </c>
      <c r="H39" s="37">
        <v>0.51</v>
      </c>
      <c r="I39" s="37">
        <v>0.66</v>
      </c>
      <c r="J39" s="38">
        <v>1.45</v>
      </c>
      <c r="K39" s="22"/>
      <c r="L39" s="22"/>
      <c r="M39" s="22"/>
      <c r="N39" s="22"/>
      <c r="O39" s="22"/>
      <c r="P39" s="22"/>
    </row>
    <row r="40" spans="1:16" ht="39" customHeight="1" x14ac:dyDescent="0.2">
      <c r="A40" s="22"/>
      <c r="B40" s="35"/>
      <c r="C40" s="1145" t="s">
        <v>576</v>
      </c>
      <c r="D40" s="1146"/>
      <c r="E40" s="1147"/>
      <c r="F40" s="36">
        <v>0.17</v>
      </c>
      <c r="G40" s="37">
        <v>0.15</v>
      </c>
      <c r="H40" s="37">
        <v>0.16</v>
      </c>
      <c r="I40" s="37">
        <v>0.15</v>
      </c>
      <c r="J40" s="38">
        <v>0.18</v>
      </c>
      <c r="K40" s="22"/>
      <c r="L40" s="22"/>
      <c r="M40" s="22"/>
      <c r="N40" s="22"/>
      <c r="O40" s="22"/>
      <c r="P40" s="22"/>
    </row>
    <row r="41" spans="1:16" ht="39" customHeight="1" x14ac:dyDescent="0.2">
      <c r="A41" s="22"/>
      <c r="B41" s="35"/>
      <c r="C41" s="1145" t="s">
        <v>577</v>
      </c>
      <c r="D41" s="1146"/>
      <c r="E41" s="1147"/>
      <c r="F41" s="36">
        <v>0</v>
      </c>
      <c r="G41" s="37">
        <v>0</v>
      </c>
      <c r="H41" s="37">
        <v>0</v>
      </c>
      <c r="I41" s="37">
        <v>0</v>
      </c>
      <c r="J41" s="38">
        <v>0</v>
      </c>
      <c r="K41" s="22"/>
      <c r="L41" s="22"/>
      <c r="M41" s="22"/>
      <c r="N41" s="22"/>
      <c r="O41" s="22"/>
      <c r="P41" s="22"/>
    </row>
    <row r="42" spans="1:16" ht="39" customHeight="1" x14ac:dyDescent="0.2">
      <c r="A42" s="22"/>
      <c r="B42" s="39"/>
      <c r="C42" s="1145" t="s">
        <v>578</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579</v>
      </c>
      <c r="D43" s="1149"/>
      <c r="E43" s="1150"/>
      <c r="F43" s="41">
        <v>4.67</v>
      </c>
      <c r="G43" s="42">
        <v>5.7</v>
      </c>
      <c r="H43" s="42">
        <v>3.82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RjzjYEtK2Xmr5JwceOgK6y3gVAVvIMMm4OTftEVtTmExHYZ7osWRy54vUoA68rmAIRmmiEZcEqZMn4aWhZCKA==" saltValue="EvfLiwfOUCDOjxbPhf0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O61" sqref="O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2330</v>
      </c>
      <c r="L45" s="60">
        <v>2150</v>
      </c>
      <c r="M45" s="60">
        <v>2093</v>
      </c>
      <c r="N45" s="60">
        <v>2108</v>
      </c>
      <c r="O45" s="61">
        <v>2212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15</v>
      </c>
      <c r="F48" s="1161"/>
      <c r="G48" s="1161"/>
      <c r="H48" s="1161"/>
      <c r="I48" s="1161"/>
      <c r="J48" s="1162"/>
      <c r="K48" s="63">
        <v>617</v>
      </c>
      <c r="L48" s="64">
        <v>691</v>
      </c>
      <c r="M48" s="64">
        <v>675</v>
      </c>
      <c r="N48" s="64">
        <v>671</v>
      </c>
      <c r="O48" s="65">
        <v>676</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523</v>
      </c>
      <c r="L49" s="64" t="s">
        <v>523</v>
      </c>
      <c r="M49" s="64" t="s">
        <v>523</v>
      </c>
      <c r="N49" s="64" t="s">
        <v>523</v>
      </c>
      <c r="O49" s="65" t="s">
        <v>523</v>
      </c>
      <c r="P49" s="48"/>
      <c r="Q49" s="48"/>
      <c r="R49" s="48"/>
      <c r="S49" s="48"/>
      <c r="T49" s="48"/>
      <c r="U49" s="48"/>
    </row>
    <row r="50" spans="1:21" ht="30.75" customHeight="1" x14ac:dyDescent="0.2">
      <c r="A50" s="48"/>
      <c r="B50" s="1155"/>
      <c r="C50" s="1156"/>
      <c r="D50" s="62"/>
      <c r="E50" s="1161" t="s">
        <v>17</v>
      </c>
      <c r="F50" s="1161"/>
      <c r="G50" s="1161"/>
      <c r="H50" s="1161"/>
      <c r="I50" s="1161"/>
      <c r="J50" s="1162"/>
      <c r="K50" s="63">
        <v>53</v>
      </c>
      <c r="L50" s="64">
        <v>47</v>
      </c>
      <c r="M50" s="64">
        <v>36</v>
      </c>
      <c r="N50" s="64">
        <v>32</v>
      </c>
      <c r="O50" s="65">
        <v>45</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2280</v>
      </c>
      <c r="L52" s="64">
        <v>2281</v>
      </c>
      <c r="M52" s="64">
        <v>2279</v>
      </c>
      <c r="N52" s="64">
        <v>2328</v>
      </c>
      <c r="O52" s="65">
        <v>2305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720</v>
      </c>
      <c r="L53" s="69">
        <v>607</v>
      </c>
      <c r="M53" s="69">
        <v>525</v>
      </c>
      <c r="N53" s="69">
        <v>483</v>
      </c>
      <c r="O53" s="70">
        <v>628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601</v>
      </c>
      <c r="L58" s="84" t="s">
        <v>601</v>
      </c>
      <c r="M58" s="84" t="s">
        <v>601</v>
      </c>
      <c r="N58" s="84" t="s">
        <v>601</v>
      </c>
      <c r="O58" s="85" t="s">
        <v>601</v>
      </c>
    </row>
    <row r="59" spans="1:21" ht="31.5" customHeight="1" x14ac:dyDescent="0.2">
      <c r="B59" s="1171"/>
      <c r="C59" s="1172"/>
      <c r="D59" s="1178" t="s">
        <v>28</v>
      </c>
      <c r="E59" s="1179"/>
      <c r="F59" s="1179"/>
      <c r="G59" s="1179"/>
      <c r="H59" s="1179"/>
      <c r="I59" s="1179"/>
      <c r="J59" s="1180"/>
      <c r="K59" s="86" t="s">
        <v>601</v>
      </c>
      <c r="L59" s="87" t="s">
        <v>601</v>
      </c>
      <c r="M59" s="87" t="s">
        <v>601</v>
      </c>
      <c r="N59" s="87" t="s">
        <v>601</v>
      </c>
      <c r="O59" s="88" t="s">
        <v>601</v>
      </c>
    </row>
    <row r="60" spans="1:21" ht="31.5" customHeight="1" thickBot="1" x14ac:dyDescent="0.25">
      <c r="B60" s="1173"/>
      <c r="C60" s="1174"/>
      <c r="D60" s="1181" t="s">
        <v>29</v>
      </c>
      <c r="E60" s="1182"/>
      <c r="F60" s="1182"/>
      <c r="G60" s="1182"/>
      <c r="H60" s="1182"/>
      <c r="I60" s="1182"/>
      <c r="J60" s="1183"/>
      <c r="K60" s="89" t="s">
        <v>601</v>
      </c>
      <c r="L60" s="90" t="s">
        <v>601</v>
      </c>
      <c r="M60" s="90" t="s">
        <v>601</v>
      </c>
      <c r="N60" s="90" t="s">
        <v>601</v>
      </c>
      <c r="O60" s="91" t="s">
        <v>601</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m0OygQKtj/MmoUSOgJHIty2ps6oH3Z1U4+QL/T54NjxCt3XeMTcVM7t9n4F+W6M9mP8s++X0DnjJP6qyxr2jw==" saltValue="YYAMoB3oAGKIaMWCOWGp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I45" sqref="I45"/>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4" t="s">
        <v>32</v>
      </c>
      <c r="C41" s="1185"/>
      <c r="D41" s="105"/>
      <c r="E41" s="1190" t="s">
        <v>33</v>
      </c>
      <c r="F41" s="1190"/>
      <c r="G41" s="1190"/>
      <c r="H41" s="1191"/>
      <c r="I41" s="355">
        <v>20695</v>
      </c>
      <c r="J41" s="356">
        <v>20401</v>
      </c>
      <c r="K41" s="356">
        <v>20729</v>
      </c>
      <c r="L41" s="356">
        <v>20403</v>
      </c>
      <c r="M41" s="357">
        <v>20464</v>
      </c>
    </row>
    <row r="42" spans="2:13" ht="27.75" customHeight="1" x14ac:dyDescent="0.2">
      <c r="B42" s="1186"/>
      <c r="C42" s="1187"/>
      <c r="D42" s="106"/>
      <c r="E42" s="1192" t="s">
        <v>34</v>
      </c>
      <c r="F42" s="1192"/>
      <c r="G42" s="1192"/>
      <c r="H42" s="1193"/>
      <c r="I42" s="358">
        <v>281</v>
      </c>
      <c r="J42" s="359">
        <v>1850</v>
      </c>
      <c r="K42" s="359">
        <v>1807</v>
      </c>
      <c r="L42" s="359">
        <v>150</v>
      </c>
      <c r="M42" s="360">
        <v>490</v>
      </c>
    </row>
    <row r="43" spans="2:13" ht="27.75" customHeight="1" x14ac:dyDescent="0.2">
      <c r="B43" s="1186"/>
      <c r="C43" s="1187"/>
      <c r="D43" s="106"/>
      <c r="E43" s="1192" t="s">
        <v>35</v>
      </c>
      <c r="F43" s="1192"/>
      <c r="G43" s="1192"/>
      <c r="H43" s="1193"/>
      <c r="I43" s="358">
        <v>8421</v>
      </c>
      <c r="J43" s="359">
        <v>8734</v>
      </c>
      <c r="K43" s="359">
        <v>9215</v>
      </c>
      <c r="L43" s="359">
        <v>9426</v>
      </c>
      <c r="M43" s="360">
        <v>9656</v>
      </c>
    </row>
    <row r="44" spans="2:13" ht="27.75" customHeight="1" x14ac:dyDescent="0.2">
      <c r="B44" s="1186"/>
      <c r="C44" s="1187"/>
      <c r="D44" s="106"/>
      <c r="E44" s="1192" t="s">
        <v>36</v>
      </c>
      <c r="F44" s="1192"/>
      <c r="G44" s="1192"/>
      <c r="H44" s="1193"/>
      <c r="I44" s="358" t="s">
        <v>523</v>
      </c>
      <c r="J44" s="359" t="s">
        <v>523</v>
      </c>
      <c r="K44" s="359" t="s">
        <v>523</v>
      </c>
      <c r="L44" s="359" t="s">
        <v>523</v>
      </c>
      <c r="M44" s="360" t="s">
        <v>523</v>
      </c>
    </row>
    <row r="45" spans="2:13" ht="27.75" customHeight="1" x14ac:dyDescent="0.2">
      <c r="B45" s="1186"/>
      <c r="C45" s="1187"/>
      <c r="D45" s="106"/>
      <c r="E45" s="1192" t="s">
        <v>37</v>
      </c>
      <c r="F45" s="1192"/>
      <c r="G45" s="1192"/>
      <c r="H45" s="1193"/>
      <c r="I45" s="358">
        <v>3799</v>
      </c>
      <c r="J45" s="359">
        <v>3893</v>
      </c>
      <c r="K45" s="359">
        <v>3983</v>
      </c>
      <c r="L45" s="359">
        <v>4126</v>
      </c>
      <c r="M45" s="360">
        <v>4261</v>
      </c>
    </row>
    <row r="46" spans="2:13" ht="27.75" customHeight="1" x14ac:dyDescent="0.2">
      <c r="B46" s="1186"/>
      <c r="C46" s="1187"/>
      <c r="D46" s="107"/>
      <c r="E46" s="1192" t="s">
        <v>38</v>
      </c>
      <c r="F46" s="1192"/>
      <c r="G46" s="1192"/>
      <c r="H46" s="1193"/>
      <c r="I46" s="358" t="s">
        <v>523</v>
      </c>
      <c r="J46" s="359">
        <v>1</v>
      </c>
      <c r="K46" s="359">
        <v>6</v>
      </c>
      <c r="L46" s="359" t="s">
        <v>523</v>
      </c>
      <c r="M46" s="360">
        <v>1</v>
      </c>
    </row>
    <row r="47" spans="2:13" ht="27.75" customHeight="1" x14ac:dyDescent="0.2">
      <c r="B47" s="1186"/>
      <c r="C47" s="1187"/>
      <c r="D47" s="108"/>
      <c r="E47" s="1194" t="s">
        <v>39</v>
      </c>
      <c r="F47" s="1195"/>
      <c r="G47" s="1195"/>
      <c r="H47" s="1196"/>
      <c r="I47" s="358" t="s">
        <v>523</v>
      </c>
      <c r="J47" s="359" t="s">
        <v>523</v>
      </c>
      <c r="K47" s="359" t="s">
        <v>523</v>
      </c>
      <c r="L47" s="359" t="s">
        <v>523</v>
      </c>
      <c r="M47" s="360" t="s">
        <v>523</v>
      </c>
    </row>
    <row r="48" spans="2:13" ht="27.75" customHeight="1" x14ac:dyDescent="0.2">
      <c r="B48" s="1186"/>
      <c r="C48" s="1187"/>
      <c r="D48" s="106"/>
      <c r="E48" s="1192" t="s">
        <v>40</v>
      </c>
      <c r="F48" s="1192"/>
      <c r="G48" s="1192"/>
      <c r="H48" s="1193"/>
      <c r="I48" s="358" t="s">
        <v>523</v>
      </c>
      <c r="J48" s="359" t="s">
        <v>523</v>
      </c>
      <c r="K48" s="359" t="s">
        <v>523</v>
      </c>
      <c r="L48" s="359" t="s">
        <v>523</v>
      </c>
      <c r="M48" s="360" t="s">
        <v>523</v>
      </c>
    </row>
    <row r="49" spans="2:13" ht="27.75" customHeight="1" x14ac:dyDescent="0.2">
      <c r="B49" s="1188"/>
      <c r="C49" s="1189"/>
      <c r="D49" s="106"/>
      <c r="E49" s="1192" t="s">
        <v>41</v>
      </c>
      <c r="F49" s="1192"/>
      <c r="G49" s="1192"/>
      <c r="H49" s="1193"/>
      <c r="I49" s="358" t="s">
        <v>523</v>
      </c>
      <c r="J49" s="359" t="s">
        <v>523</v>
      </c>
      <c r="K49" s="359" t="s">
        <v>523</v>
      </c>
      <c r="L49" s="359" t="s">
        <v>523</v>
      </c>
      <c r="M49" s="360" t="s">
        <v>523</v>
      </c>
    </row>
    <row r="50" spans="2:13" ht="27.75" customHeight="1" x14ac:dyDescent="0.2">
      <c r="B50" s="1197" t="s">
        <v>42</v>
      </c>
      <c r="C50" s="1198"/>
      <c r="D50" s="109"/>
      <c r="E50" s="1192" t="s">
        <v>43</v>
      </c>
      <c r="F50" s="1192"/>
      <c r="G50" s="1192"/>
      <c r="H50" s="1193"/>
      <c r="I50" s="358">
        <v>4035</v>
      </c>
      <c r="J50" s="359">
        <v>4863</v>
      </c>
      <c r="K50" s="359">
        <v>5830</v>
      </c>
      <c r="L50" s="359">
        <v>6924</v>
      </c>
      <c r="M50" s="360">
        <v>8413</v>
      </c>
    </row>
    <row r="51" spans="2:13" ht="27.75" customHeight="1" x14ac:dyDescent="0.2">
      <c r="B51" s="1186"/>
      <c r="C51" s="1187"/>
      <c r="D51" s="106"/>
      <c r="E51" s="1192" t="s">
        <v>44</v>
      </c>
      <c r="F51" s="1192"/>
      <c r="G51" s="1192"/>
      <c r="H51" s="1193"/>
      <c r="I51" s="358">
        <v>4127</v>
      </c>
      <c r="J51" s="359">
        <v>4313</v>
      </c>
      <c r="K51" s="359">
        <v>4316</v>
      </c>
      <c r="L51" s="359">
        <v>4209</v>
      </c>
      <c r="M51" s="360">
        <v>4316</v>
      </c>
    </row>
    <row r="52" spans="2:13" ht="27.75" customHeight="1" x14ac:dyDescent="0.2">
      <c r="B52" s="1188"/>
      <c r="C52" s="1189"/>
      <c r="D52" s="106"/>
      <c r="E52" s="1192" t="s">
        <v>45</v>
      </c>
      <c r="F52" s="1192"/>
      <c r="G52" s="1192"/>
      <c r="H52" s="1193"/>
      <c r="I52" s="358">
        <v>25302</v>
      </c>
      <c r="J52" s="359">
        <v>25458</v>
      </c>
      <c r="K52" s="359">
        <v>25870</v>
      </c>
      <c r="L52" s="359">
        <v>26335</v>
      </c>
      <c r="M52" s="360">
        <v>25220</v>
      </c>
    </row>
    <row r="53" spans="2:13" ht="27.75" customHeight="1" thickBot="1" x14ac:dyDescent="0.25">
      <c r="B53" s="1199" t="s">
        <v>46</v>
      </c>
      <c r="C53" s="1200"/>
      <c r="D53" s="110"/>
      <c r="E53" s="1201" t="s">
        <v>47</v>
      </c>
      <c r="F53" s="1201"/>
      <c r="G53" s="1201"/>
      <c r="H53" s="1202"/>
      <c r="I53" s="361">
        <v>-268</v>
      </c>
      <c r="J53" s="362">
        <v>246</v>
      </c>
      <c r="K53" s="362">
        <v>-275</v>
      </c>
      <c r="L53" s="362">
        <v>-3364</v>
      </c>
      <c r="M53" s="363">
        <v>-3077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iFu3fi5UZeVFTtln0kbCJIzrBCMNaf4l5h9GSl9O0LHqpmYHO23ABcQBcSeKQifU/vGKDqmnUllCLXQBLYgEg==" saltValue="n5nnWaFszX0ma/vaYsZ9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4122</v>
      </c>
      <c r="G55" s="122">
        <v>4893</v>
      </c>
      <c r="H55" s="123">
        <v>5894</v>
      </c>
    </row>
    <row r="56" spans="2:8" ht="52.5" customHeight="1" x14ac:dyDescent="0.2">
      <c r="B56" s="124"/>
      <c r="C56" s="1213" t="s">
        <v>51</v>
      </c>
      <c r="D56" s="1213"/>
      <c r="E56" s="1214"/>
      <c r="F56" s="125">
        <v>9</v>
      </c>
      <c r="G56" s="125">
        <v>9</v>
      </c>
      <c r="H56" s="126">
        <v>9</v>
      </c>
    </row>
    <row r="57" spans="2:8" ht="53.25" customHeight="1" x14ac:dyDescent="0.2">
      <c r="B57" s="124"/>
      <c r="C57" s="1215" t="s">
        <v>52</v>
      </c>
      <c r="D57" s="1215"/>
      <c r="E57" s="1216"/>
      <c r="F57" s="127">
        <v>1411</v>
      </c>
      <c r="G57" s="127">
        <v>1700</v>
      </c>
      <c r="H57" s="128">
        <v>2190</v>
      </c>
    </row>
    <row r="58" spans="2:8" ht="45.75" customHeight="1" x14ac:dyDescent="0.2">
      <c r="B58" s="129"/>
      <c r="C58" s="1203" t="s">
        <v>588</v>
      </c>
      <c r="D58" s="1204"/>
      <c r="E58" s="1205"/>
      <c r="F58" s="130">
        <v>1210</v>
      </c>
      <c r="G58" s="130">
        <v>1546</v>
      </c>
      <c r="H58" s="131">
        <v>2046</v>
      </c>
    </row>
    <row r="59" spans="2:8" ht="45.75" customHeight="1" x14ac:dyDescent="0.2">
      <c r="B59" s="129"/>
      <c r="C59" s="1203" t="s">
        <v>589</v>
      </c>
      <c r="D59" s="1204"/>
      <c r="E59" s="1205"/>
      <c r="F59" s="130">
        <v>72</v>
      </c>
      <c r="G59" s="130">
        <v>69</v>
      </c>
      <c r="H59" s="131">
        <v>66</v>
      </c>
    </row>
    <row r="60" spans="2:8" ht="45.75" customHeight="1" x14ac:dyDescent="0.2">
      <c r="B60" s="129"/>
      <c r="C60" s="1203" t="s">
        <v>590</v>
      </c>
      <c r="D60" s="1204"/>
      <c r="E60" s="1205"/>
      <c r="F60" s="130">
        <v>61</v>
      </c>
      <c r="G60" s="130">
        <v>48</v>
      </c>
      <c r="H60" s="131">
        <v>35</v>
      </c>
    </row>
    <row r="61" spans="2:8" ht="45.75" customHeight="1" x14ac:dyDescent="0.2">
      <c r="B61" s="129"/>
      <c r="C61" s="1203" t="s">
        <v>591</v>
      </c>
      <c r="D61" s="1204"/>
      <c r="E61" s="1205"/>
      <c r="F61" s="130">
        <v>8</v>
      </c>
      <c r="G61" s="130">
        <v>13</v>
      </c>
      <c r="H61" s="131">
        <v>19</v>
      </c>
    </row>
    <row r="62" spans="2:8" ht="45.75" customHeight="1" thickBot="1" x14ac:dyDescent="0.25">
      <c r="B62" s="132"/>
      <c r="C62" s="1206" t="s">
        <v>592</v>
      </c>
      <c r="D62" s="1207"/>
      <c r="E62" s="1208"/>
      <c r="F62" s="133">
        <v>14</v>
      </c>
      <c r="G62" s="133">
        <v>14</v>
      </c>
      <c r="H62" s="134">
        <v>14</v>
      </c>
    </row>
    <row r="63" spans="2:8" ht="52.5" customHeight="1" thickBot="1" x14ac:dyDescent="0.25">
      <c r="B63" s="135"/>
      <c r="C63" s="1209" t="s">
        <v>53</v>
      </c>
      <c r="D63" s="1209"/>
      <c r="E63" s="1210"/>
      <c r="F63" s="136">
        <v>5542</v>
      </c>
      <c r="G63" s="136">
        <v>6602</v>
      </c>
      <c r="H63" s="137">
        <v>8092</v>
      </c>
    </row>
    <row r="64" spans="2:8" ht="13" x14ac:dyDescent="0.2"/>
  </sheetData>
  <sheetProtection algorithmName="SHA-512" hashValue="+DZL55c864dS+/CWEmug2mgkCEBAUaqrF/tFwqRE+F5xnkFBasE+8UtZXL4V3ZV60gk2elNgxgT8zHQrcox7Dg==" saltValue="c7BRDQALSssElZx126hM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15216</v>
      </c>
      <c r="E3" s="156"/>
      <c r="F3" s="157">
        <v>54684</v>
      </c>
      <c r="G3" s="158"/>
      <c r="H3" s="159"/>
    </row>
    <row r="4" spans="1:8" x14ac:dyDescent="0.2">
      <c r="A4" s="160"/>
      <c r="B4" s="161"/>
      <c r="C4" s="162"/>
      <c r="D4" s="163">
        <v>9261</v>
      </c>
      <c r="E4" s="164"/>
      <c r="F4" s="165">
        <v>32829</v>
      </c>
      <c r="G4" s="166"/>
      <c r="H4" s="167"/>
    </row>
    <row r="5" spans="1:8" x14ac:dyDescent="0.2">
      <c r="A5" s="148" t="s">
        <v>557</v>
      </c>
      <c r="B5" s="153"/>
      <c r="C5" s="154"/>
      <c r="D5" s="155">
        <v>30025</v>
      </c>
      <c r="E5" s="156"/>
      <c r="F5" s="157">
        <v>62383</v>
      </c>
      <c r="G5" s="158"/>
      <c r="H5" s="159"/>
    </row>
    <row r="6" spans="1:8" x14ac:dyDescent="0.2">
      <c r="A6" s="160"/>
      <c r="B6" s="161"/>
      <c r="C6" s="162"/>
      <c r="D6" s="163">
        <v>20868</v>
      </c>
      <c r="E6" s="164"/>
      <c r="F6" s="165">
        <v>35325</v>
      </c>
      <c r="G6" s="166"/>
      <c r="H6" s="167"/>
    </row>
    <row r="7" spans="1:8" x14ac:dyDescent="0.2">
      <c r="A7" s="148" t="s">
        <v>558</v>
      </c>
      <c r="B7" s="153"/>
      <c r="C7" s="154"/>
      <c r="D7" s="155">
        <v>43440</v>
      </c>
      <c r="E7" s="156"/>
      <c r="F7" s="157">
        <v>63812</v>
      </c>
      <c r="G7" s="158"/>
      <c r="H7" s="159"/>
    </row>
    <row r="8" spans="1:8" x14ac:dyDescent="0.2">
      <c r="A8" s="160"/>
      <c r="B8" s="161"/>
      <c r="C8" s="162"/>
      <c r="D8" s="163">
        <v>32648</v>
      </c>
      <c r="E8" s="164"/>
      <c r="F8" s="165">
        <v>33848</v>
      </c>
      <c r="G8" s="166"/>
      <c r="H8" s="167"/>
    </row>
    <row r="9" spans="1:8" x14ac:dyDescent="0.2">
      <c r="A9" s="148" t="s">
        <v>559</v>
      </c>
      <c r="B9" s="153"/>
      <c r="C9" s="154"/>
      <c r="D9" s="155">
        <v>25207</v>
      </c>
      <c r="E9" s="156"/>
      <c r="F9" s="157">
        <v>54225</v>
      </c>
      <c r="G9" s="158"/>
      <c r="H9" s="159"/>
    </row>
    <row r="10" spans="1:8" x14ac:dyDescent="0.2">
      <c r="A10" s="160"/>
      <c r="B10" s="161"/>
      <c r="C10" s="162"/>
      <c r="D10" s="163">
        <v>17188</v>
      </c>
      <c r="E10" s="164"/>
      <c r="F10" s="165">
        <v>27337</v>
      </c>
      <c r="G10" s="166"/>
      <c r="H10" s="167"/>
    </row>
    <row r="11" spans="1:8" x14ac:dyDescent="0.2">
      <c r="A11" s="148" t="s">
        <v>560</v>
      </c>
      <c r="B11" s="153"/>
      <c r="C11" s="154"/>
      <c r="D11" s="155">
        <v>43228</v>
      </c>
      <c r="E11" s="156"/>
      <c r="F11" s="157">
        <v>54016</v>
      </c>
      <c r="G11" s="158"/>
      <c r="H11" s="159"/>
    </row>
    <row r="12" spans="1:8" x14ac:dyDescent="0.2">
      <c r="A12" s="160"/>
      <c r="B12" s="161"/>
      <c r="C12" s="168"/>
      <c r="D12" s="163">
        <v>25659</v>
      </c>
      <c r="E12" s="164"/>
      <c r="F12" s="165">
        <v>28078</v>
      </c>
      <c r="G12" s="166"/>
      <c r="H12" s="167"/>
    </row>
    <row r="13" spans="1:8" x14ac:dyDescent="0.2">
      <c r="A13" s="148"/>
      <c r="B13" s="153"/>
      <c r="C13" s="169"/>
      <c r="D13" s="170">
        <v>31423</v>
      </c>
      <c r="E13" s="171"/>
      <c r="F13" s="172">
        <v>57824</v>
      </c>
      <c r="G13" s="173"/>
      <c r="H13" s="159"/>
    </row>
    <row r="14" spans="1:8" x14ac:dyDescent="0.2">
      <c r="A14" s="160"/>
      <c r="B14" s="161"/>
      <c r="C14" s="162"/>
      <c r="D14" s="163">
        <v>21125</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4.8600000000000003</v>
      </c>
      <c r="C19" s="174">
        <f>ROUND(VALUE(SUBSTITUTE(実質収支比率等に係る経年分析!G$48,"▲","-")),2)</f>
        <v>6.28</v>
      </c>
      <c r="D19" s="174">
        <f>ROUND(VALUE(SUBSTITUTE(実質収支比率等に係る経年分析!H$48,"▲","-")),2)</f>
        <v>9.89</v>
      </c>
      <c r="E19" s="174">
        <f>ROUND(VALUE(SUBSTITUTE(実質収支比率等に係る経年分析!I$48,"▲","-")),2)</f>
        <v>12.51</v>
      </c>
      <c r="F19" s="174">
        <f>ROUND(VALUE(SUBSTITUTE(実質収支比率等に係る経年分析!J$48,"▲","-")),2)</f>
        <v>15.71</v>
      </c>
    </row>
    <row r="20" spans="1:11" x14ac:dyDescent="0.2">
      <c r="A20" s="174" t="s">
        <v>57</v>
      </c>
      <c r="B20" s="174">
        <f>ROUND(VALUE(SUBSTITUTE(実質収支比率等に係る経年分析!F$47,"▲","-")),2)</f>
        <v>18.350000000000001</v>
      </c>
      <c r="C20" s="174">
        <f>ROUND(VALUE(SUBSTITUTE(実質収支比率等に係る経年分析!G$47,"▲","-")),2)</f>
        <v>21.79</v>
      </c>
      <c r="D20" s="174">
        <f>ROUND(VALUE(SUBSTITUTE(実質収支比率等に係る経年分析!H$47,"▲","-")),2)</f>
        <v>26.81</v>
      </c>
      <c r="E20" s="174">
        <f>ROUND(VALUE(SUBSTITUTE(実質収支比率等に係る経年分析!I$47,"▲","-")),2)</f>
        <v>30.7</v>
      </c>
      <c r="F20" s="174">
        <f>ROUND(VALUE(SUBSTITUTE(実質収支比率等に係る経年分析!J$47,"▲","-")),2)</f>
        <v>38.299999999999997</v>
      </c>
    </row>
    <row r="21" spans="1:11" x14ac:dyDescent="0.2">
      <c r="A21" s="174" t="s">
        <v>58</v>
      </c>
      <c r="B21" s="174">
        <f>IF(ISNUMBER(VALUE(SUBSTITUTE(実質収支比率等に係る経年分析!F$49,"▲","-"))),ROUND(VALUE(SUBSTITUTE(実質収支比率等に係る経年分析!F$49,"▲","-")),2),NA())</f>
        <v>2.52</v>
      </c>
      <c r="C21" s="174">
        <f>IF(ISNUMBER(VALUE(SUBSTITUTE(実質収支比率等に係る経年分析!G$49,"▲","-"))),ROUND(VALUE(SUBSTITUTE(実質収支比率等に係る経年分析!G$49,"▲","-")),2),NA())</f>
        <v>6.03</v>
      </c>
      <c r="D21" s="174">
        <f>IF(ISNUMBER(VALUE(SUBSTITUTE(実質収支比率等に係る経年分析!H$49,"▲","-"))),ROUND(VALUE(SUBSTITUTE(実質収支比率等に係る経年分析!H$49,"▲","-")),2),NA())</f>
        <v>10.89</v>
      </c>
      <c r="E21" s="174">
        <f>IF(ISNUMBER(VALUE(SUBSTITUTE(実質収支比率等に係る経年分析!I$49,"▲","-"))),ROUND(VALUE(SUBSTITUTE(実質収支比率等に係る経年分析!I$49,"▲","-")),2),NA())</f>
        <v>8.74</v>
      </c>
      <c r="F21" s="174">
        <f>IF(ISNUMBER(VALUE(SUBSTITUTE(実質収支比率等に係る経年分析!J$49,"▲","-"))),ROUND(VALUE(SUBSTITUTE(実質収支比率等に係る経年分析!J$49,"▲","-")),2),NA())</f>
        <v>9.89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4.67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3.82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玉野市市立玉野海洋博物館事業特別会計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玉野市後期高齢者医療事業特別会計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0.18</v>
      </c>
    </row>
    <row r="31" spans="1:11" x14ac:dyDescent="0.2">
      <c r="A31" s="175" t="str">
        <f>IF(連結実質赤字比率に係る赤字・黒字の構成分析!C$39="",NA(),連結実質赤字比率に係る赤字・黒字の構成分析!C$39)</f>
        <v>玉野市介護保険事業特別会計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1.45</v>
      </c>
    </row>
    <row r="32" spans="1:11" x14ac:dyDescent="0.2">
      <c r="A32" s="175" t="str">
        <f>IF(連結実質赤字比率に係る赤字・黒字の構成分析!C$38="",NA(),連結実質赤字比率に係る赤字・黒字の構成分析!C$38)</f>
        <v>玉野市競輪事業特別会計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2.88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1.73</v>
      </c>
    </row>
    <row r="33" spans="1:16" x14ac:dyDescent="0.2">
      <c r="A33" s="175" t="str">
        <f>IF(連結実質赤字比率に係る赤字・黒字の構成分析!C$37="",NA(),連結実質赤字比率に係る赤字・黒字の構成分析!C$37)</f>
        <v>玉野市国民健康保険事業特別会計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v>
      </c>
    </row>
    <row r="34" spans="1:16" x14ac:dyDescent="0.2">
      <c r="A34" s="175" t="str">
        <f>IF(連結実質赤字比率に係る赤字・黒字の構成分析!C$36="",NA(),連結実質赤字比率に係る赤字・黒字の構成分析!C$36)</f>
        <v>玉野市下水道事業会計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6.31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7.45</v>
      </c>
    </row>
    <row r="35" spans="1:16" x14ac:dyDescent="0.2">
      <c r="A35" s="175" t="str">
        <f>IF(連結実質赤字比率に係る赤字・黒字の構成分析!C$35="",NA(),連結実質赤字比率に係る赤字・黒字の構成分析!C$35)</f>
        <v>玉野市水道事業会計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11.19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4.8499999999999996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2280</v>
      </c>
      <c r="E42" s="176"/>
      <c r="F42" s="176"/>
      <c r="G42" s="176">
        <f>'実質公債費比率（分子）の構造'!L$52</f>
        <v>2281</v>
      </c>
      <c r="H42" s="176"/>
      <c r="I42" s="176"/>
      <c r="J42" s="176">
        <f>'実質公債費比率（分子）の構造'!M$52</f>
        <v>2279</v>
      </c>
      <c r="K42" s="176"/>
      <c r="L42" s="176"/>
      <c r="M42" s="176">
        <f>'実質公債費比率（分子）の構造'!N$52</f>
        <v>2328</v>
      </c>
      <c r="N42" s="176"/>
      <c r="O42" s="176"/>
      <c r="P42" s="176">
        <f>'実質公債費比率（分子）の構造'!O$52</f>
        <v>2305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53</v>
      </c>
      <c r="C44" s="176"/>
      <c r="D44" s="176"/>
      <c r="E44" s="176">
        <f>'実質公債費比率（分子）の構造'!L$50</f>
        <v>47</v>
      </c>
      <c r="F44" s="176"/>
      <c r="G44" s="176"/>
      <c r="H44" s="176">
        <f>'実質公債費比率（分子）の構造'!M$50</f>
        <v>36</v>
      </c>
      <c r="I44" s="176"/>
      <c r="J44" s="176"/>
      <c r="K44" s="176">
        <f>'実質公債費比率（分子）の構造'!N$50</f>
        <v>32</v>
      </c>
      <c r="L44" s="176"/>
      <c r="M44" s="176"/>
      <c r="N44" s="176">
        <f>'実質公債費比率（分子）の構造'!O$50</f>
        <v>45</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617</v>
      </c>
      <c r="C46" s="176"/>
      <c r="D46" s="176"/>
      <c r="E46" s="176">
        <f>'実質公債費比率（分子）の構造'!L$48</f>
        <v>691</v>
      </c>
      <c r="F46" s="176"/>
      <c r="G46" s="176"/>
      <c r="H46" s="176">
        <f>'実質公債費比率（分子）の構造'!M$48</f>
        <v>675</v>
      </c>
      <c r="I46" s="176"/>
      <c r="J46" s="176"/>
      <c r="K46" s="176">
        <f>'実質公債費比率（分子）の構造'!N$48</f>
        <v>671</v>
      </c>
      <c r="L46" s="176"/>
      <c r="M46" s="176"/>
      <c r="N46" s="176">
        <f>'実質公債費比率（分子）の構造'!O$48</f>
        <v>676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2330</v>
      </c>
      <c r="C49" s="176"/>
      <c r="D49" s="176"/>
      <c r="E49" s="176">
        <f>'実質公債費比率（分子）の構造'!L$45</f>
        <v>2150</v>
      </c>
      <c r="F49" s="176"/>
      <c r="G49" s="176"/>
      <c r="H49" s="176">
        <f>'実質公債費比率（分子）の構造'!M$45</f>
        <v>2093</v>
      </c>
      <c r="I49" s="176"/>
      <c r="J49" s="176"/>
      <c r="K49" s="176">
        <f>'実質公債費比率（分子）の構造'!N$45</f>
        <v>2108</v>
      </c>
      <c r="L49" s="176"/>
      <c r="M49" s="176"/>
      <c r="N49" s="176">
        <f>'実質公債費比率（分子）の構造'!O$45</f>
        <v>2212</v>
      </c>
      <c r="O49" s="176"/>
      <c r="P49" s="176"/>
    </row>
    <row r="50" spans="1:16" x14ac:dyDescent="0.2">
      <c r="A50" s="176" t="s">
        <v>73</v>
      </c>
      <c r="B50" s="176" t="e">
        <f>NA()</f>
        <v>#N/A</v>
      </c>
      <c r="C50" s="176">
        <f>IF(ISNUMBER('実質公債費比率（分子）の構造'!K$53),'実質公債費比率（分子）の構造'!K$53,NA())</f>
        <v>720</v>
      </c>
      <c r="D50" s="176" t="e">
        <f>NA()</f>
        <v>#N/A</v>
      </c>
      <c r="E50" s="176" t="e">
        <f>NA()</f>
        <v>#N/A</v>
      </c>
      <c r="F50" s="176">
        <f>IF(ISNUMBER('実質公債費比率（分子）の構造'!L$53),'実質公債費比率（分子）の構造'!L$53,NA())</f>
        <v>607</v>
      </c>
      <c r="G50" s="176" t="e">
        <f>NA()</f>
        <v>#N/A</v>
      </c>
      <c r="H50" s="176" t="e">
        <f>NA()</f>
        <v>#N/A</v>
      </c>
      <c r="I50" s="176">
        <f>IF(ISNUMBER('実質公債費比率（分子）の構造'!M$53),'実質公債費比率（分子）の構造'!M$53,NA())</f>
        <v>525</v>
      </c>
      <c r="J50" s="176" t="e">
        <f>NA()</f>
        <v>#N/A</v>
      </c>
      <c r="K50" s="176" t="e">
        <f>NA()</f>
        <v>#N/A</v>
      </c>
      <c r="L50" s="176">
        <f>IF(ISNUMBER('実質公債費比率（分子）の構造'!N$53),'実質公債費比率（分子）の構造'!N$53,NA())</f>
        <v>483</v>
      </c>
      <c r="M50" s="176" t="e">
        <f>NA()</f>
        <v>#N/A</v>
      </c>
      <c r="N50" s="176" t="e">
        <f>NA()</f>
        <v>#N/A</v>
      </c>
      <c r="O50" s="176">
        <f>IF(ISNUMBER('実質公債費比率（分子）の構造'!O$53),'実質公債費比率（分子）の構造'!O$53,NA())</f>
        <v>628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25302</v>
      </c>
      <c r="E56" s="175"/>
      <c r="F56" s="175"/>
      <c r="G56" s="175">
        <f>'将来負担比率（分子）の構造'!J$52</f>
        <v>25458</v>
      </c>
      <c r="H56" s="175"/>
      <c r="I56" s="175"/>
      <c r="J56" s="175">
        <f>'将来負担比率（分子）の構造'!K$52</f>
        <v>25870</v>
      </c>
      <c r="K56" s="175"/>
      <c r="L56" s="175"/>
      <c r="M56" s="175">
        <f>'将来負担比率（分子）の構造'!L$52</f>
        <v>26335</v>
      </c>
      <c r="N56" s="175"/>
      <c r="O56" s="175"/>
      <c r="P56" s="175">
        <f>'将来負担比率（分子）の構造'!M$52</f>
        <v>25220</v>
      </c>
    </row>
    <row r="57" spans="1:16" x14ac:dyDescent="0.2">
      <c r="A57" s="175" t="s">
        <v>44</v>
      </c>
      <c r="B57" s="175"/>
      <c r="C57" s="175"/>
      <c r="D57" s="175">
        <f>'将来負担比率（分子）の構造'!I$51</f>
        <v>4127</v>
      </c>
      <c r="E57" s="175"/>
      <c r="F57" s="175"/>
      <c r="G57" s="175">
        <f>'将来負担比率（分子）の構造'!J$51</f>
        <v>4313</v>
      </c>
      <c r="H57" s="175"/>
      <c r="I57" s="175"/>
      <c r="J57" s="175">
        <f>'将来負担比率（分子）の構造'!K$51</f>
        <v>4316</v>
      </c>
      <c r="K57" s="175"/>
      <c r="L57" s="175"/>
      <c r="M57" s="175">
        <f>'将来負担比率（分子）の構造'!L$51</f>
        <v>4209</v>
      </c>
      <c r="N57" s="175"/>
      <c r="O57" s="175"/>
      <c r="P57" s="175">
        <f>'将来負担比率（分子）の構造'!M$51</f>
        <v>4316</v>
      </c>
    </row>
    <row r="58" spans="1:16" x14ac:dyDescent="0.2">
      <c r="A58" s="175" t="s">
        <v>43</v>
      </c>
      <c r="B58" s="175"/>
      <c r="C58" s="175"/>
      <c r="D58" s="175">
        <f>'将来負担比率（分子）の構造'!I$50</f>
        <v>4035</v>
      </c>
      <c r="E58" s="175"/>
      <c r="F58" s="175"/>
      <c r="G58" s="175">
        <f>'将来負担比率（分子）の構造'!J$50</f>
        <v>4863</v>
      </c>
      <c r="H58" s="175"/>
      <c r="I58" s="175"/>
      <c r="J58" s="175">
        <f>'将来負担比率（分子）の構造'!K$50</f>
        <v>5830</v>
      </c>
      <c r="K58" s="175"/>
      <c r="L58" s="175"/>
      <c r="M58" s="175">
        <f>'将来負担比率（分子）の構造'!L$50</f>
        <v>6924</v>
      </c>
      <c r="N58" s="175"/>
      <c r="O58" s="175"/>
      <c r="P58" s="175">
        <f>'将来負担比率（分子）の構造'!M$50</f>
        <v>8413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1</v>
      </c>
      <c r="F61" s="175"/>
      <c r="G61" s="175"/>
      <c r="H61" s="175">
        <f>'将来負担比率（分子）の構造'!K$46</f>
        <v>6</v>
      </c>
      <c r="I61" s="175"/>
      <c r="J61" s="175"/>
      <c r="K61" s="175" t="str">
        <f>'将来負担比率（分子）の構造'!L$46</f>
        <v>-</v>
      </c>
      <c r="L61" s="175"/>
      <c r="M61" s="175"/>
      <c r="N61" s="175">
        <f>'将来負担比率（分子）の構造'!M$46</f>
        <v>1</v>
      </c>
      <c r="O61" s="175"/>
      <c r="P61" s="175"/>
    </row>
    <row r="62" spans="1:16" x14ac:dyDescent="0.2">
      <c r="A62" s="175" t="s">
        <v>37</v>
      </c>
      <c r="B62" s="175">
        <f>'将来負担比率（分子）の構造'!I$45</f>
        <v>3799</v>
      </c>
      <c r="C62" s="175"/>
      <c r="D62" s="175"/>
      <c r="E62" s="175">
        <f>'将来負担比率（分子）の構造'!J$45</f>
        <v>3893</v>
      </c>
      <c r="F62" s="175"/>
      <c r="G62" s="175"/>
      <c r="H62" s="175">
        <f>'将来負担比率（分子）の構造'!K$45</f>
        <v>3983</v>
      </c>
      <c r="I62" s="175"/>
      <c r="J62" s="175"/>
      <c r="K62" s="175">
        <f>'将来負担比率（分子）の構造'!L$45</f>
        <v>4126</v>
      </c>
      <c r="L62" s="175"/>
      <c r="M62" s="175"/>
      <c r="N62" s="175">
        <f>'将来負担比率（分子）の構造'!M$45</f>
        <v>4261</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8421</v>
      </c>
      <c r="C64" s="175"/>
      <c r="D64" s="175"/>
      <c r="E64" s="175">
        <f>'将来負担比率（分子）の構造'!J$43</f>
        <v>8734</v>
      </c>
      <c r="F64" s="175"/>
      <c r="G64" s="175"/>
      <c r="H64" s="175">
        <f>'将来負担比率（分子）の構造'!K$43</f>
        <v>9215</v>
      </c>
      <c r="I64" s="175"/>
      <c r="J64" s="175"/>
      <c r="K64" s="175">
        <f>'将来負担比率（分子）の構造'!L$43</f>
        <v>9426</v>
      </c>
      <c r="L64" s="175"/>
      <c r="M64" s="175"/>
      <c r="N64" s="175">
        <f>'将来負担比率（分子）の構造'!M$43</f>
        <v>9656</v>
      </c>
      <c r="O64" s="175"/>
      <c r="P64" s="175"/>
    </row>
    <row r="65" spans="1:16" x14ac:dyDescent="0.2">
      <c r="A65" s="175" t="s">
        <v>34</v>
      </c>
      <c r="B65" s="175">
        <f>'将来負担比率（分子）の構造'!I$42</f>
        <v>281</v>
      </c>
      <c r="C65" s="175"/>
      <c r="D65" s="175"/>
      <c r="E65" s="175">
        <f>'将来負担比率（分子）の構造'!J$42</f>
        <v>1850</v>
      </c>
      <c r="F65" s="175"/>
      <c r="G65" s="175"/>
      <c r="H65" s="175">
        <f>'将来負担比率（分子）の構造'!K$42</f>
        <v>1807</v>
      </c>
      <c r="I65" s="175"/>
      <c r="J65" s="175"/>
      <c r="K65" s="175">
        <f>'将来負担比率（分子）の構造'!L$42</f>
        <v>150</v>
      </c>
      <c r="L65" s="175"/>
      <c r="M65" s="175"/>
      <c r="N65" s="175">
        <f>'将来負担比率（分子）の構造'!M$42</f>
        <v>490</v>
      </c>
      <c r="O65" s="175"/>
      <c r="P65" s="175"/>
    </row>
    <row r="66" spans="1:16" x14ac:dyDescent="0.2">
      <c r="A66" s="175" t="s">
        <v>33</v>
      </c>
      <c r="B66" s="175">
        <f>'将来負担比率（分子）の構造'!I$41</f>
        <v>20695</v>
      </c>
      <c r="C66" s="175"/>
      <c r="D66" s="175"/>
      <c r="E66" s="175">
        <f>'将来負担比率（分子）の構造'!J$41</f>
        <v>20401</v>
      </c>
      <c r="F66" s="175"/>
      <c r="G66" s="175"/>
      <c r="H66" s="175">
        <f>'将来負担比率（分子）の構造'!K$41</f>
        <v>20729</v>
      </c>
      <c r="I66" s="175"/>
      <c r="J66" s="175"/>
      <c r="K66" s="175">
        <f>'将来負担比率（分子）の構造'!L$41</f>
        <v>20403</v>
      </c>
      <c r="L66" s="175"/>
      <c r="M66" s="175"/>
      <c r="N66" s="175">
        <f>'将来負担比率（分子）の構造'!M$41</f>
        <v>20464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246</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4122</v>
      </c>
      <c r="C72" s="179">
        <f>基金残高に係る経年分析!G55</f>
        <v>4893</v>
      </c>
      <c r="D72" s="179">
        <f>基金残高に係る経年分析!H55</f>
        <v>5894</v>
      </c>
    </row>
    <row r="73" spans="1:16" x14ac:dyDescent="0.2">
      <c r="A73" s="178" t="s">
        <v>80</v>
      </c>
      <c r="B73" s="179">
        <f>基金残高に係る経年分析!F56</f>
        <v>9</v>
      </c>
      <c r="C73" s="179">
        <f>基金残高に係る経年分析!G56</f>
        <v>9</v>
      </c>
      <c r="D73" s="179">
        <f>基金残高に係る経年分析!H56</f>
        <v>9</v>
      </c>
    </row>
    <row r="74" spans="1:16" x14ac:dyDescent="0.2">
      <c r="A74" s="178" t="s">
        <v>81</v>
      </c>
      <c r="B74" s="179">
        <f>基金残高に係る経年分析!F57</f>
        <v>1411</v>
      </c>
      <c r="C74" s="179">
        <f>基金残高に係る経年分析!G57</f>
        <v>1700</v>
      </c>
      <c r="D74" s="179">
        <f>基金残高に係る経年分析!H57</f>
        <v>2190</v>
      </c>
    </row>
  </sheetData>
  <sheetProtection algorithmName="SHA-512" hashValue="SWi6GUdCRk2z1RDSiB+ebOO/9k1Q4MxPRkd47v+LQjfzC8VraXqHfGIinAs6hPYH/4Ijt29Xjw69sWfkxq43PA==" saltValue="5VuYpUC+yYENrFzgcMt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7520724</v>
      </c>
      <c r="S5" s="613"/>
      <c r="T5" s="613"/>
      <c r="U5" s="613"/>
      <c r="V5" s="613"/>
      <c r="W5" s="613"/>
      <c r="X5" s="613"/>
      <c r="Y5" s="614"/>
      <c r="Z5" s="615">
        <v>25.9</v>
      </c>
      <c r="AA5" s="615"/>
      <c r="AB5" s="615"/>
      <c r="AC5" s="615"/>
      <c r="AD5" s="616">
        <v>7196884</v>
      </c>
      <c r="AE5" s="616"/>
      <c r="AF5" s="616"/>
      <c r="AG5" s="616"/>
      <c r="AH5" s="616"/>
      <c r="AI5" s="616"/>
      <c r="AJ5" s="616"/>
      <c r="AK5" s="616"/>
      <c r="AL5" s="617">
        <v>46.2</v>
      </c>
      <c r="AM5" s="618"/>
      <c r="AN5" s="618"/>
      <c r="AO5" s="619"/>
      <c r="AP5" s="609" t="s">
        <v>230</v>
      </c>
      <c r="AQ5" s="610"/>
      <c r="AR5" s="610"/>
      <c r="AS5" s="610"/>
      <c r="AT5" s="610"/>
      <c r="AU5" s="610"/>
      <c r="AV5" s="610"/>
      <c r="AW5" s="610"/>
      <c r="AX5" s="610"/>
      <c r="AY5" s="610"/>
      <c r="AZ5" s="610"/>
      <c r="BA5" s="610"/>
      <c r="BB5" s="610"/>
      <c r="BC5" s="610"/>
      <c r="BD5" s="610"/>
      <c r="BE5" s="610"/>
      <c r="BF5" s="611"/>
      <c r="BG5" s="623">
        <v>7182227</v>
      </c>
      <c r="BH5" s="624"/>
      <c r="BI5" s="624"/>
      <c r="BJ5" s="624"/>
      <c r="BK5" s="624"/>
      <c r="BL5" s="624"/>
      <c r="BM5" s="624"/>
      <c r="BN5" s="625"/>
      <c r="BO5" s="626">
        <v>95.5</v>
      </c>
      <c r="BP5" s="626"/>
      <c r="BQ5" s="626"/>
      <c r="BR5" s="626"/>
      <c r="BS5" s="627">
        <v>147204</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162741</v>
      </c>
      <c r="S6" s="624"/>
      <c r="T6" s="624"/>
      <c r="U6" s="624"/>
      <c r="V6" s="624"/>
      <c r="W6" s="624"/>
      <c r="X6" s="624"/>
      <c r="Y6" s="625"/>
      <c r="Z6" s="626">
        <v>0.6</v>
      </c>
      <c r="AA6" s="626"/>
      <c r="AB6" s="626"/>
      <c r="AC6" s="626"/>
      <c r="AD6" s="627">
        <v>162741</v>
      </c>
      <c r="AE6" s="627"/>
      <c r="AF6" s="627"/>
      <c r="AG6" s="627"/>
      <c r="AH6" s="627"/>
      <c r="AI6" s="627"/>
      <c r="AJ6" s="627"/>
      <c r="AK6" s="627"/>
      <c r="AL6" s="628">
        <v>1</v>
      </c>
      <c r="AM6" s="629"/>
      <c r="AN6" s="629"/>
      <c r="AO6" s="630"/>
      <c r="AP6" s="620" t="s">
        <v>235</v>
      </c>
      <c r="AQ6" s="621"/>
      <c r="AR6" s="621"/>
      <c r="AS6" s="621"/>
      <c r="AT6" s="621"/>
      <c r="AU6" s="621"/>
      <c r="AV6" s="621"/>
      <c r="AW6" s="621"/>
      <c r="AX6" s="621"/>
      <c r="AY6" s="621"/>
      <c r="AZ6" s="621"/>
      <c r="BA6" s="621"/>
      <c r="BB6" s="621"/>
      <c r="BC6" s="621"/>
      <c r="BD6" s="621"/>
      <c r="BE6" s="621"/>
      <c r="BF6" s="622"/>
      <c r="BG6" s="623">
        <v>7182227</v>
      </c>
      <c r="BH6" s="624"/>
      <c r="BI6" s="624"/>
      <c r="BJ6" s="624"/>
      <c r="BK6" s="624"/>
      <c r="BL6" s="624"/>
      <c r="BM6" s="624"/>
      <c r="BN6" s="625"/>
      <c r="BO6" s="626">
        <v>95.5</v>
      </c>
      <c r="BP6" s="626"/>
      <c r="BQ6" s="626"/>
      <c r="BR6" s="626"/>
      <c r="BS6" s="627">
        <v>147204</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240582</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240582</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3008</v>
      </c>
      <c r="S7" s="624"/>
      <c r="T7" s="624"/>
      <c r="U7" s="624"/>
      <c r="V7" s="624"/>
      <c r="W7" s="624"/>
      <c r="X7" s="624"/>
      <c r="Y7" s="625"/>
      <c r="Z7" s="626">
        <v>0</v>
      </c>
      <c r="AA7" s="626"/>
      <c r="AB7" s="626"/>
      <c r="AC7" s="626"/>
      <c r="AD7" s="627">
        <v>3008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3127975</v>
      </c>
      <c r="BH7" s="624"/>
      <c r="BI7" s="624"/>
      <c r="BJ7" s="624"/>
      <c r="BK7" s="624"/>
      <c r="BL7" s="624"/>
      <c r="BM7" s="624"/>
      <c r="BN7" s="625"/>
      <c r="BO7" s="626">
        <v>41.6</v>
      </c>
      <c r="BP7" s="626"/>
      <c r="BQ7" s="626"/>
      <c r="BR7" s="626"/>
      <c r="BS7" s="627">
        <v>147204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3669542</v>
      </c>
      <c r="CS7" s="624"/>
      <c r="CT7" s="624"/>
      <c r="CU7" s="624"/>
      <c r="CV7" s="624"/>
      <c r="CW7" s="624"/>
      <c r="CX7" s="624"/>
      <c r="CY7" s="625"/>
      <c r="CZ7" s="626">
        <v>13.8</v>
      </c>
      <c r="DA7" s="626"/>
      <c r="DB7" s="626"/>
      <c r="DC7" s="626"/>
      <c r="DD7" s="632">
        <v>47049</v>
      </c>
      <c r="DE7" s="624"/>
      <c r="DF7" s="624"/>
      <c r="DG7" s="624"/>
      <c r="DH7" s="624"/>
      <c r="DI7" s="624"/>
      <c r="DJ7" s="624"/>
      <c r="DK7" s="624"/>
      <c r="DL7" s="624"/>
      <c r="DM7" s="624"/>
      <c r="DN7" s="624"/>
      <c r="DO7" s="624"/>
      <c r="DP7" s="625"/>
      <c r="DQ7" s="632">
        <v>3218119</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55047</v>
      </c>
      <c r="S8" s="624"/>
      <c r="T8" s="624"/>
      <c r="U8" s="624"/>
      <c r="V8" s="624"/>
      <c r="W8" s="624"/>
      <c r="X8" s="624"/>
      <c r="Y8" s="625"/>
      <c r="Z8" s="626">
        <v>0.2</v>
      </c>
      <c r="AA8" s="626"/>
      <c r="AB8" s="626"/>
      <c r="AC8" s="626"/>
      <c r="AD8" s="627">
        <v>55047</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98050</v>
      </c>
      <c r="BH8" s="624"/>
      <c r="BI8" s="624"/>
      <c r="BJ8" s="624"/>
      <c r="BK8" s="624"/>
      <c r="BL8" s="624"/>
      <c r="BM8" s="624"/>
      <c r="BN8" s="625"/>
      <c r="BO8" s="626">
        <v>1.3</v>
      </c>
      <c r="BP8" s="626"/>
      <c r="BQ8" s="626"/>
      <c r="BR8" s="626"/>
      <c r="BS8" s="627" t="s">
        <v>139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9475504</v>
      </c>
      <c r="CS8" s="624"/>
      <c r="CT8" s="624"/>
      <c r="CU8" s="624"/>
      <c r="CV8" s="624"/>
      <c r="CW8" s="624"/>
      <c r="CX8" s="624"/>
      <c r="CY8" s="625"/>
      <c r="CZ8" s="626">
        <v>35.6</v>
      </c>
      <c r="DA8" s="626"/>
      <c r="DB8" s="626"/>
      <c r="DC8" s="626"/>
      <c r="DD8" s="632">
        <v>56539</v>
      </c>
      <c r="DE8" s="624"/>
      <c r="DF8" s="624"/>
      <c r="DG8" s="624"/>
      <c r="DH8" s="624"/>
      <c r="DI8" s="624"/>
      <c r="DJ8" s="624"/>
      <c r="DK8" s="624"/>
      <c r="DL8" s="624"/>
      <c r="DM8" s="624"/>
      <c r="DN8" s="624"/>
      <c r="DO8" s="624"/>
      <c r="DP8" s="625"/>
      <c r="DQ8" s="632">
        <v>4913663</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36568</v>
      </c>
      <c r="S9" s="624"/>
      <c r="T9" s="624"/>
      <c r="U9" s="624"/>
      <c r="V9" s="624"/>
      <c r="W9" s="624"/>
      <c r="X9" s="624"/>
      <c r="Y9" s="625"/>
      <c r="Z9" s="626">
        <v>0.1</v>
      </c>
      <c r="AA9" s="626"/>
      <c r="AB9" s="626"/>
      <c r="AC9" s="626"/>
      <c r="AD9" s="627">
        <v>36568</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2377612</v>
      </c>
      <c r="BH9" s="624"/>
      <c r="BI9" s="624"/>
      <c r="BJ9" s="624"/>
      <c r="BK9" s="624"/>
      <c r="BL9" s="624"/>
      <c r="BM9" s="624"/>
      <c r="BN9" s="625"/>
      <c r="BO9" s="626">
        <v>31.6</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3011242</v>
      </c>
      <c r="CS9" s="624"/>
      <c r="CT9" s="624"/>
      <c r="CU9" s="624"/>
      <c r="CV9" s="624"/>
      <c r="CW9" s="624"/>
      <c r="CX9" s="624"/>
      <c r="CY9" s="625"/>
      <c r="CZ9" s="626">
        <v>11.3</v>
      </c>
      <c r="DA9" s="626"/>
      <c r="DB9" s="626"/>
      <c r="DC9" s="626"/>
      <c r="DD9" s="632">
        <v>277195</v>
      </c>
      <c r="DE9" s="624"/>
      <c r="DF9" s="624"/>
      <c r="DG9" s="624"/>
      <c r="DH9" s="624"/>
      <c r="DI9" s="624"/>
      <c r="DJ9" s="624"/>
      <c r="DK9" s="624"/>
      <c r="DL9" s="624"/>
      <c r="DM9" s="624"/>
      <c r="DN9" s="624"/>
      <c r="DO9" s="624"/>
      <c r="DP9" s="625"/>
      <c r="DQ9" s="632">
        <v>2047653</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129</v>
      </c>
      <c r="AE10" s="627"/>
      <c r="AF10" s="627"/>
      <c r="AG10" s="627"/>
      <c r="AH10" s="627"/>
      <c r="AI10" s="627"/>
      <c r="AJ10" s="627"/>
      <c r="AK10" s="627"/>
      <c r="AL10" s="628" t="s">
        <v>129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136622</v>
      </c>
      <c r="BH10" s="624"/>
      <c r="BI10" s="624"/>
      <c r="BJ10" s="624"/>
      <c r="BK10" s="624"/>
      <c r="BL10" s="624"/>
      <c r="BM10" s="624"/>
      <c r="BN10" s="625"/>
      <c r="BO10" s="626">
        <v>1.8</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102734</v>
      </c>
      <c r="CS10" s="624"/>
      <c r="CT10" s="624"/>
      <c r="CU10" s="624"/>
      <c r="CV10" s="624"/>
      <c r="CW10" s="624"/>
      <c r="CX10" s="624"/>
      <c r="CY10" s="625"/>
      <c r="CZ10" s="626">
        <v>0.4</v>
      </c>
      <c r="DA10" s="626"/>
      <c r="DB10" s="626"/>
      <c r="DC10" s="626"/>
      <c r="DD10" s="632" t="s">
        <v>129</v>
      </c>
      <c r="DE10" s="624"/>
      <c r="DF10" s="624"/>
      <c r="DG10" s="624"/>
      <c r="DH10" s="624"/>
      <c r="DI10" s="624"/>
      <c r="DJ10" s="624"/>
      <c r="DK10" s="624"/>
      <c r="DL10" s="624"/>
      <c r="DM10" s="624"/>
      <c r="DN10" s="624"/>
      <c r="DO10" s="624"/>
      <c r="DP10" s="625"/>
      <c r="DQ10" s="632">
        <v>22594</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1389241</v>
      </c>
      <c r="S11" s="624"/>
      <c r="T11" s="624"/>
      <c r="U11" s="624"/>
      <c r="V11" s="624"/>
      <c r="W11" s="624"/>
      <c r="X11" s="624"/>
      <c r="Y11" s="625"/>
      <c r="Z11" s="628">
        <v>4.8</v>
      </c>
      <c r="AA11" s="629"/>
      <c r="AB11" s="629"/>
      <c r="AC11" s="635"/>
      <c r="AD11" s="632">
        <v>1389241</v>
      </c>
      <c r="AE11" s="624"/>
      <c r="AF11" s="624"/>
      <c r="AG11" s="624"/>
      <c r="AH11" s="624"/>
      <c r="AI11" s="624"/>
      <c r="AJ11" s="624"/>
      <c r="AK11" s="625"/>
      <c r="AL11" s="628">
        <v>8.9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515691</v>
      </c>
      <c r="BH11" s="624"/>
      <c r="BI11" s="624"/>
      <c r="BJ11" s="624"/>
      <c r="BK11" s="624"/>
      <c r="BL11" s="624"/>
      <c r="BM11" s="624"/>
      <c r="BN11" s="625"/>
      <c r="BO11" s="626">
        <v>6.9</v>
      </c>
      <c r="BP11" s="626"/>
      <c r="BQ11" s="626"/>
      <c r="BR11" s="626"/>
      <c r="BS11" s="627">
        <v>147204</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609474</v>
      </c>
      <c r="CS11" s="624"/>
      <c r="CT11" s="624"/>
      <c r="CU11" s="624"/>
      <c r="CV11" s="624"/>
      <c r="CW11" s="624"/>
      <c r="CX11" s="624"/>
      <c r="CY11" s="625"/>
      <c r="CZ11" s="626">
        <v>2.2999999999999998</v>
      </c>
      <c r="DA11" s="626"/>
      <c r="DB11" s="626"/>
      <c r="DC11" s="626"/>
      <c r="DD11" s="632">
        <v>290590</v>
      </c>
      <c r="DE11" s="624"/>
      <c r="DF11" s="624"/>
      <c r="DG11" s="624"/>
      <c r="DH11" s="624"/>
      <c r="DI11" s="624"/>
      <c r="DJ11" s="624"/>
      <c r="DK11" s="624"/>
      <c r="DL11" s="624"/>
      <c r="DM11" s="624"/>
      <c r="DN11" s="624"/>
      <c r="DO11" s="624"/>
      <c r="DP11" s="625"/>
      <c r="DQ11" s="632">
        <v>384203</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40155</v>
      </c>
      <c r="S12" s="624"/>
      <c r="T12" s="624"/>
      <c r="U12" s="624"/>
      <c r="V12" s="624"/>
      <c r="W12" s="624"/>
      <c r="X12" s="624"/>
      <c r="Y12" s="625"/>
      <c r="Z12" s="626">
        <v>0.1</v>
      </c>
      <c r="AA12" s="626"/>
      <c r="AB12" s="626"/>
      <c r="AC12" s="626"/>
      <c r="AD12" s="627">
        <v>40155</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3458626</v>
      </c>
      <c r="BH12" s="624"/>
      <c r="BI12" s="624"/>
      <c r="BJ12" s="624"/>
      <c r="BK12" s="624"/>
      <c r="BL12" s="624"/>
      <c r="BM12" s="624"/>
      <c r="BN12" s="625"/>
      <c r="BO12" s="626">
        <v>46</v>
      </c>
      <c r="BP12" s="626"/>
      <c r="BQ12" s="626"/>
      <c r="BR12" s="626"/>
      <c r="BS12" s="627" t="s">
        <v>237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575649</v>
      </c>
      <c r="CS12" s="624"/>
      <c r="CT12" s="624"/>
      <c r="CU12" s="624"/>
      <c r="CV12" s="624"/>
      <c r="CW12" s="624"/>
      <c r="CX12" s="624"/>
      <c r="CY12" s="625"/>
      <c r="CZ12" s="626">
        <v>2.2000000000000002</v>
      </c>
      <c r="DA12" s="626"/>
      <c r="DB12" s="626"/>
      <c r="DC12" s="626"/>
      <c r="DD12" s="632">
        <v>4057</v>
      </c>
      <c r="DE12" s="624"/>
      <c r="DF12" s="624"/>
      <c r="DG12" s="624"/>
      <c r="DH12" s="624"/>
      <c r="DI12" s="624"/>
      <c r="DJ12" s="624"/>
      <c r="DK12" s="624"/>
      <c r="DL12" s="624"/>
      <c r="DM12" s="624"/>
      <c r="DN12" s="624"/>
      <c r="DO12" s="624"/>
      <c r="DP12" s="625"/>
      <c r="DQ12" s="632">
        <v>556885</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129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3449244</v>
      </c>
      <c r="BH13" s="624"/>
      <c r="BI13" s="624"/>
      <c r="BJ13" s="624"/>
      <c r="BK13" s="624"/>
      <c r="BL13" s="624"/>
      <c r="BM13" s="624"/>
      <c r="BN13" s="625"/>
      <c r="BO13" s="626">
        <v>45.9</v>
      </c>
      <c r="BP13" s="626"/>
      <c r="BQ13" s="626"/>
      <c r="BR13" s="626"/>
      <c r="BS13" s="627" t="s">
        <v>139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1754499</v>
      </c>
      <c r="CS13" s="624"/>
      <c r="CT13" s="624"/>
      <c r="CU13" s="624"/>
      <c r="CV13" s="624"/>
      <c r="CW13" s="624"/>
      <c r="CX13" s="624"/>
      <c r="CY13" s="625"/>
      <c r="CZ13" s="626">
        <v>6.6</v>
      </c>
      <c r="DA13" s="626"/>
      <c r="DB13" s="626"/>
      <c r="DC13" s="626"/>
      <c r="DD13" s="632">
        <v>297441</v>
      </c>
      <c r="DE13" s="624"/>
      <c r="DF13" s="624"/>
      <c r="DG13" s="624"/>
      <c r="DH13" s="624"/>
      <c r="DI13" s="624"/>
      <c r="DJ13" s="624"/>
      <c r="DK13" s="624"/>
      <c r="DL13" s="624"/>
      <c r="DM13" s="624"/>
      <c r="DN13" s="624"/>
      <c r="DO13" s="624"/>
      <c r="DP13" s="625"/>
      <c r="DQ13" s="632">
        <v>1450468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286</v>
      </c>
      <c r="S14" s="624"/>
      <c r="T14" s="624"/>
      <c r="U14" s="624"/>
      <c r="V14" s="624"/>
      <c r="W14" s="624"/>
      <c r="X14" s="624"/>
      <c r="Y14" s="625"/>
      <c r="Z14" s="626">
        <v>0</v>
      </c>
      <c r="AA14" s="626"/>
      <c r="AB14" s="626"/>
      <c r="AC14" s="626"/>
      <c r="AD14" s="627">
        <v>286</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216302</v>
      </c>
      <c r="BH14" s="624"/>
      <c r="BI14" s="624"/>
      <c r="BJ14" s="624"/>
      <c r="BK14" s="624"/>
      <c r="BL14" s="624"/>
      <c r="BM14" s="624"/>
      <c r="BN14" s="625"/>
      <c r="BO14" s="626">
        <v>2.9</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1065109</v>
      </c>
      <c r="CS14" s="624"/>
      <c r="CT14" s="624"/>
      <c r="CU14" s="624"/>
      <c r="CV14" s="624"/>
      <c r="CW14" s="624"/>
      <c r="CX14" s="624"/>
      <c r="CY14" s="625"/>
      <c r="CZ14" s="626">
        <v>4</v>
      </c>
      <c r="DA14" s="626"/>
      <c r="DB14" s="626"/>
      <c r="DC14" s="626"/>
      <c r="DD14" s="632">
        <v>60151</v>
      </c>
      <c r="DE14" s="624"/>
      <c r="DF14" s="624"/>
      <c r="DG14" s="624"/>
      <c r="DH14" s="624"/>
      <c r="DI14" s="624"/>
      <c r="DJ14" s="624"/>
      <c r="DK14" s="624"/>
      <c r="DL14" s="624"/>
      <c r="DM14" s="624"/>
      <c r="DN14" s="624"/>
      <c r="DO14" s="624"/>
      <c r="DP14" s="625"/>
      <c r="DQ14" s="632">
        <v>981706</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139</v>
      </c>
      <c r="AA15" s="626"/>
      <c r="AB15" s="626"/>
      <c r="AC15" s="626"/>
      <c r="AD15" s="627" t="s">
        <v>129</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378339</v>
      </c>
      <c r="BH15" s="624"/>
      <c r="BI15" s="624"/>
      <c r="BJ15" s="624"/>
      <c r="BK15" s="624"/>
      <c r="BL15" s="624"/>
      <c r="BM15" s="624"/>
      <c r="BN15" s="625"/>
      <c r="BO15" s="626">
        <v>5</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3815227</v>
      </c>
      <c r="CS15" s="624"/>
      <c r="CT15" s="624"/>
      <c r="CU15" s="624"/>
      <c r="CV15" s="624"/>
      <c r="CW15" s="624"/>
      <c r="CX15" s="624"/>
      <c r="CY15" s="625"/>
      <c r="CZ15" s="626">
        <v>14.3</v>
      </c>
      <c r="DA15" s="626"/>
      <c r="DB15" s="626"/>
      <c r="DC15" s="626"/>
      <c r="DD15" s="632">
        <v>1375690</v>
      </c>
      <c r="DE15" s="624"/>
      <c r="DF15" s="624"/>
      <c r="DG15" s="624"/>
      <c r="DH15" s="624"/>
      <c r="DI15" s="624"/>
      <c r="DJ15" s="624"/>
      <c r="DK15" s="624"/>
      <c r="DL15" s="624"/>
      <c r="DM15" s="624"/>
      <c r="DN15" s="624"/>
      <c r="DO15" s="624"/>
      <c r="DP15" s="625"/>
      <c r="DQ15" s="632">
        <v>2294841</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15681</v>
      </c>
      <c r="S16" s="624"/>
      <c r="T16" s="624"/>
      <c r="U16" s="624"/>
      <c r="V16" s="624"/>
      <c r="W16" s="624"/>
      <c r="X16" s="624"/>
      <c r="Y16" s="625"/>
      <c r="Z16" s="626">
        <v>0.1</v>
      </c>
      <c r="AA16" s="626"/>
      <c r="AB16" s="626"/>
      <c r="AC16" s="626"/>
      <c r="AD16" s="627">
        <v>15681</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v>985</v>
      </c>
      <c r="BH16" s="624"/>
      <c r="BI16" s="624"/>
      <c r="BJ16" s="624"/>
      <c r="BK16" s="624"/>
      <c r="BL16" s="624"/>
      <c r="BM16" s="624"/>
      <c r="BN16" s="625"/>
      <c r="BO16" s="626">
        <v>0</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6366</v>
      </c>
      <c r="CS16" s="624"/>
      <c r="CT16" s="624"/>
      <c r="CU16" s="624"/>
      <c r="CV16" s="624"/>
      <c r="CW16" s="624"/>
      <c r="CX16" s="624"/>
      <c r="CY16" s="625"/>
      <c r="CZ16" s="626">
        <v>0</v>
      </c>
      <c r="DA16" s="626"/>
      <c r="DB16" s="626"/>
      <c r="DC16" s="626"/>
      <c r="DD16" s="632" t="s">
        <v>129</v>
      </c>
      <c r="DE16" s="624"/>
      <c r="DF16" s="624"/>
      <c r="DG16" s="624"/>
      <c r="DH16" s="624"/>
      <c r="DI16" s="624"/>
      <c r="DJ16" s="624"/>
      <c r="DK16" s="624"/>
      <c r="DL16" s="624"/>
      <c r="DM16" s="624"/>
      <c r="DN16" s="624"/>
      <c r="DO16" s="624"/>
      <c r="DP16" s="625"/>
      <c r="DQ16" s="632">
        <v>6366</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150333</v>
      </c>
      <c r="S17" s="624"/>
      <c r="T17" s="624"/>
      <c r="U17" s="624"/>
      <c r="V17" s="624"/>
      <c r="W17" s="624"/>
      <c r="X17" s="624"/>
      <c r="Y17" s="625"/>
      <c r="Z17" s="626">
        <v>0.5</v>
      </c>
      <c r="AA17" s="626"/>
      <c r="AB17" s="626"/>
      <c r="AC17" s="626"/>
      <c r="AD17" s="627">
        <v>150333</v>
      </c>
      <c r="AE17" s="627"/>
      <c r="AF17" s="627"/>
      <c r="AG17" s="627"/>
      <c r="AH17" s="627"/>
      <c r="AI17" s="627"/>
      <c r="AJ17" s="627"/>
      <c r="AK17" s="627"/>
      <c r="AL17" s="628">
        <v>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2278604</v>
      </c>
      <c r="CS17" s="624"/>
      <c r="CT17" s="624"/>
      <c r="CU17" s="624"/>
      <c r="CV17" s="624"/>
      <c r="CW17" s="624"/>
      <c r="CX17" s="624"/>
      <c r="CY17" s="625"/>
      <c r="CZ17" s="626">
        <v>8.6</v>
      </c>
      <c r="DA17" s="626"/>
      <c r="DB17" s="626"/>
      <c r="DC17" s="626"/>
      <c r="DD17" s="632" t="s">
        <v>139</v>
      </c>
      <c r="DE17" s="624"/>
      <c r="DF17" s="624"/>
      <c r="DG17" s="624"/>
      <c r="DH17" s="624"/>
      <c r="DI17" s="624"/>
      <c r="DJ17" s="624"/>
      <c r="DK17" s="624"/>
      <c r="DL17" s="624"/>
      <c r="DM17" s="624"/>
      <c r="DN17" s="624"/>
      <c r="DO17" s="624"/>
      <c r="DP17" s="625"/>
      <c r="DQ17" s="632">
        <v>2221402</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57442</v>
      </c>
      <c r="S18" s="624"/>
      <c r="T18" s="624"/>
      <c r="U18" s="624"/>
      <c r="V18" s="624"/>
      <c r="W18" s="624"/>
      <c r="X18" s="624"/>
      <c r="Y18" s="625"/>
      <c r="Z18" s="626">
        <v>0.2</v>
      </c>
      <c r="AA18" s="626"/>
      <c r="AB18" s="626"/>
      <c r="AC18" s="626"/>
      <c r="AD18" s="627">
        <v>57442</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52064</v>
      </c>
      <c r="S19" s="624"/>
      <c r="T19" s="624"/>
      <c r="U19" s="624"/>
      <c r="V19" s="624"/>
      <c r="W19" s="624"/>
      <c r="X19" s="624"/>
      <c r="Y19" s="625"/>
      <c r="Z19" s="626">
        <v>0.2</v>
      </c>
      <c r="AA19" s="626"/>
      <c r="AB19" s="626"/>
      <c r="AC19" s="626"/>
      <c r="AD19" s="627">
        <v>52064</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338497</v>
      </c>
      <c r="BH19" s="624"/>
      <c r="BI19" s="624"/>
      <c r="BJ19" s="624"/>
      <c r="BK19" s="624"/>
      <c r="BL19" s="624"/>
      <c r="BM19" s="624"/>
      <c r="BN19" s="625"/>
      <c r="BO19" s="626">
        <v>4.5</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5378</v>
      </c>
      <c r="S20" s="624"/>
      <c r="T20" s="624"/>
      <c r="U20" s="624"/>
      <c r="V20" s="624"/>
      <c r="W20" s="624"/>
      <c r="X20" s="624"/>
      <c r="Y20" s="625"/>
      <c r="Z20" s="626">
        <v>0</v>
      </c>
      <c r="AA20" s="626"/>
      <c r="AB20" s="626"/>
      <c r="AC20" s="626"/>
      <c r="AD20" s="627">
        <v>5378</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338497</v>
      </c>
      <c r="BH20" s="624"/>
      <c r="BI20" s="624"/>
      <c r="BJ20" s="624"/>
      <c r="BK20" s="624"/>
      <c r="BL20" s="624"/>
      <c r="BM20" s="624"/>
      <c r="BN20" s="625"/>
      <c r="BO20" s="626">
        <v>4.5</v>
      </c>
      <c r="BP20" s="626"/>
      <c r="BQ20" s="626"/>
      <c r="BR20" s="626"/>
      <c r="BS20" s="627" t="s">
        <v>129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26604532</v>
      </c>
      <c r="CS20" s="624"/>
      <c r="CT20" s="624"/>
      <c r="CU20" s="624"/>
      <c r="CV20" s="624"/>
      <c r="CW20" s="624"/>
      <c r="CX20" s="624"/>
      <c r="CY20" s="625"/>
      <c r="CZ20" s="626">
        <v>100</v>
      </c>
      <c r="DA20" s="626"/>
      <c r="DB20" s="626"/>
      <c r="DC20" s="626"/>
      <c r="DD20" s="632">
        <v>2408712</v>
      </c>
      <c r="DE20" s="624"/>
      <c r="DF20" s="624"/>
      <c r="DG20" s="624"/>
      <c r="DH20" s="624"/>
      <c r="DI20" s="624"/>
      <c r="DJ20" s="624"/>
      <c r="DK20" s="624"/>
      <c r="DL20" s="624"/>
      <c r="DM20" s="624"/>
      <c r="DN20" s="624"/>
      <c r="DO20" s="624"/>
      <c r="DP20" s="625"/>
      <c r="DQ20" s="632">
        <v>18338482</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7203401</v>
      </c>
      <c r="S21" s="624"/>
      <c r="T21" s="624"/>
      <c r="U21" s="624"/>
      <c r="V21" s="624"/>
      <c r="W21" s="624"/>
      <c r="X21" s="624"/>
      <c r="Y21" s="625"/>
      <c r="Z21" s="626">
        <v>24.8</v>
      </c>
      <c r="AA21" s="626"/>
      <c r="AB21" s="626"/>
      <c r="AC21" s="626"/>
      <c r="AD21" s="627">
        <v>6402977</v>
      </c>
      <c r="AE21" s="627"/>
      <c r="AF21" s="627"/>
      <c r="AG21" s="627"/>
      <c r="AH21" s="627"/>
      <c r="AI21" s="627"/>
      <c r="AJ21" s="627"/>
      <c r="AK21" s="627"/>
      <c r="AL21" s="628">
        <v>41.1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14657</v>
      </c>
      <c r="BH21" s="624"/>
      <c r="BI21" s="624"/>
      <c r="BJ21" s="624"/>
      <c r="BK21" s="624"/>
      <c r="BL21" s="624"/>
      <c r="BM21" s="624"/>
      <c r="BN21" s="625"/>
      <c r="BO21" s="626">
        <v>0.2</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6402977</v>
      </c>
      <c r="S22" s="624"/>
      <c r="T22" s="624"/>
      <c r="U22" s="624"/>
      <c r="V22" s="624"/>
      <c r="W22" s="624"/>
      <c r="X22" s="624"/>
      <c r="Y22" s="625"/>
      <c r="Z22" s="626">
        <v>22</v>
      </c>
      <c r="AA22" s="626"/>
      <c r="AB22" s="626"/>
      <c r="AC22" s="626"/>
      <c r="AD22" s="627">
        <v>6402977</v>
      </c>
      <c r="AE22" s="627"/>
      <c r="AF22" s="627"/>
      <c r="AG22" s="627"/>
      <c r="AH22" s="627"/>
      <c r="AI22" s="627"/>
      <c r="AJ22" s="627"/>
      <c r="AK22" s="627"/>
      <c r="AL22" s="628">
        <v>41.1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800424</v>
      </c>
      <c r="S23" s="624"/>
      <c r="T23" s="624"/>
      <c r="U23" s="624"/>
      <c r="V23" s="624"/>
      <c r="W23" s="624"/>
      <c r="X23" s="624"/>
      <c r="Y23" s="625"/>
      <c r="Z23" s="626">
        <v>2.8</v>
      </c>
      <c r="AA23" s="626"/>
      <c r="AB23" s="626"/>
      <c r="AC23" s="626"/>
      <c r="AD23" s="627" t="s">
        <v>129</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323840</v>
      </c>
      <c r="BH23" s="624"/>
      <c r="BI23" s="624"/>
      <c r="BJ23" s="624"/>
      <c r="BK23" s="624"/>
      <c r="BL23" s="624"/>
      <c r="BM23" s="624"/>
      <c r="BN23" s="625"/>
      <c r="BO23" s="626">
        <v>4.3</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12783826</v>
      </c>
      <c r="CS24" s="613"/>
      <c r="CT24" s="613"/>
      <c r="CU24" s="613"/>
      <c r="CV24" s="613"/>
      <c r="CW24" s="613"/>
      <c r="CX24" s="613"/>
      <c r="CY24" s="614"/>
      <c r="CZ24" s="617">
        <v>48.1</v>
      </c>
      <c r="DA24" s="618"/>
      <c r="DB24" s="618"/>
      <c r="DC24" s="634"/>
      <c r="DD24" s="655">
        <v>8505043</v>
      </c>
      <c r="DE24" s="613"/>
      <c r="DF24" s="613"/>
      <c r="DG24" s="613"/>
      <c r="DH24" s="613"/>
      <c r="DI24" s="613"/>
      <c r="DJ24" s="613"/>
      <c r="DK24" s="614"/>
      <c r="DL24" s="655">
        <v>8243732</v>
      </c>
      <c r="DM24" s="613"/>
      <c r="DN24" s="613"/>
      <c r="DO24" s="613"/>
      <c r="DP24" s="613"/>
      <c r="DQ24" s="613"/>
      <c r="DR24" s="613"/>
      <c r="DS24" s="613"/>
      <c r="DT24" s="613"/>
      <c r="DU24" s="613"/>
      <c r="DV24" s="614"/>
      <c r="DW24" s="617">
        <v>51.9</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16634627</v>
      </c>
      <c r="S25" s="624"/>
      <c r="T25" s="624"/>
      <c r="U25" s="624"/>
      <c r="V25" s="624"/>
      <c r="W25" s="624"/>
      <c r="X25" s="624"/>
      <c r="Y25" s="625"/>
      <c r="Z25" s="626">
        <v>57.2</v>
      </c>
      <c r="AA25" s="626"/>
      <c r="AB25" s="626"/>
      <c r="AC25" s="626"/>
      <c r="AD25" s="627">
        <v>15510363</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5262406</v>
      </c>
      <c r="CS25" s="656"/>
      <c r="CT25" s="656"/>
      <c r="CU25" s="656"/>
      <c r="CV25" s="656"/>
      <c r="CW25" s="656"/>
      <c r="CX25" s="656"/>
      <c r="CY25" s="657"/>
      <c r="CZ25" s="628">
        <v>19.8</v>
      </c>
      <c r="DA25" s="653"/>
      <c r="DB25" s="653"/>
      <c r="DC25" s="658"/>
      <c r="DD25" s="632">
        <v>4788381</v>
      </c>
      <c r="DE25" s="656"/>
      <c r="DF25" s="656"/>
      <c r="DG25" s="656"/>
      <c r="DH25" s="656"/>
      <c r="DI25" s="656"/>
      <c r="DJ25" s="656"/>
      <c r="DK25" s="657"/>
      <c r="DL25" s="632">
        <v>4674211</v>
      </c>
      <c r="DM25" s="656"/>
      <c r="DN25" s="656"/>
      <c r="DO25" s="656"/>
      <c r="DP25" s="656"/>
      <c r="DQ25" s="656"/>
      <c r="DR25" s="656"/>
      <c r="DS25" s="656"/>
      <c r="DT25" s="656"/>
      <c r="DU25" s="656"/>
      <c r="DV25" s="657"/>
      <c r="DW25" s="628">
        <v>29.4</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5258</v>
      </c>
      <c r="S26" s="624"/>
      <c r="T26" s="624"/>
      <c r="U26" s="624"/>
      <c r="V26" s="624"/>
      <c r="W26" s="624"/>
      <c r="X26" s="624"/>
      <c r="Y26" s="625"/>
      <c r="Z26" s="626">
        <v>0</v>
      </c>
      <c r="AA26" s="626"/>
      <c r="AB26" s="626"/>
      <c r="AC26" s="626"/>
      <c r="AD26" s="627">
        <v>5258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129</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3279249</v>
      </c>
      <c r="CS26" s="624"/>
      <c r="CT26" s="624"/>
      <c r="CU26" s="624"/>
      <c r="CV26" s="624"/>
      <c r="CW26" s="624"/>
      <c r="CX26" s="624"/>
      <c r="CY26" s="625"/>
      <c r="CZ26" s="628">
        <v>12.3</v>
      </c>
      <c r="DA26" s="653"/>
      <c r="DB26" s="653"/>
      <c r="DC26" s="658"/>
      <c r="DD26" s="632">
        <v>2969282</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140742</v>
      </c>
      <c r="S27" s="624"/>
      <c r="T27" s="624"/>
      <c r="U27" s="624"/>
      <c r="V27" s="624"/>
      <c r="W27" s="624"/>
      <c r="X27" s="624"/>
      <c r="Y27" s="625"/>
      <c r="Z27" s="626">
        <v>0.5</v>
      </c>
      <c r="AA27" s="626"/>
      <c r="AB27" s="626"/>
      <c r="AC27" s="626"/>
      <c r="AD27" s="627" t="s">
        <v>237</v>
      </c>
      <c r="AE27" s="627"/>
      <c r="AF27" s="627"/>
      <c r="AG27" s="627"/>
      <c r="AH27" s="627"/>
      <c r="AI27" s="627"/>
      <c r="AJ27" s="627"/>
      <c r="AK27" s="627"/>
      <c r="AL27" s="628" t="s">
        <v>237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7520724</v>
      </c>
      <c r="BH27" s="624"/>
      <c r="BI27" s="624"/>
      <c r="BJ27" s="624"/>
      <c r="BK27" s="624"/>
      <c r="BL27" s="624"/>
      <c r="BM27" s="624"/>
      <c r="BN27" s="625"/>
      <c r="BO27" s="626">
        <v>100</v>
      </c>
      <c r="BP27" s="626"/>
      <c r="BQ27" s="626"/>
      <c r="BR27" s="626"/>
      <c r="BS27" s="627">
        <v>147204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5243138</v>
      </c>
      <c r="CS27" s="656"/>
      <c r="CT27" s="656"/>
      <c r="CU27" s="656"/>
      <c r="CV27" s="656"/>
      <c r="CW27" s="656"/>
      <c r="CX27" s="656"/>
      <c r="CY27" s="657"/>
      <c r="CZ27" s="628">
        <v>19.7</v>
      </c>
      <c r="DA27" s="653"/>
      <c r="DB27" s="653"/>
      <c r="DC27" s="658"/>
      <c r="DD27" s="632">
        <v>1495582</v>
      </c>
      <c r="DE27" s="656"/>
      <c r="DF27" s="656"/>
      <c r="DG27" s="656"/>
      <c r="DH27" s="656"/>
      <c r="DI27" s="656"/>
      <c r="DJ27" s="656"/>
      <c r="DK27" s="657"/>
      <c r="DL27" s="632">
        <v>1446583</v>
      </c>
      <c r="DM27" s="656"/>
      <c r="DN27" s="656"/>
      <c r="DO27" s="656"/>
      <c r="DP27" s="656"/>
      <c r="DQ27" s="656"/>
      <c r="DR27" s="656"/>
      <c r="DS27" s="656"/>
      <c r="DT27" s="656"/>
      <c r="DU27" s="656"/>
      <c r="DV27" s="657"/>
      <c r="DW27" s="628">
        <v>9.1</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367564</v>
      </c>
      <c r="S28" s="624"/>
      <c r="T28" s="624"/>
      <c r="U28" s="624"/>
      <c r="V28" s="624"/>
      <c r="W28" s="624"/>
      <c r="X28" s="624"/>
      <c r="Y28" s="625"/>
      <c r="Z28" s="626">
        <v>1.3</v>
      </c>
      <c r="AA28" s="626"/>
      <c r="AB28" s="626"/>
      <c r="AC28" s="626"/>
      <c r="AD28" s="627">
        <v>41889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2278282</v>
      </c>
      <c r="CS28" s="624"/>
      <c r="CT28" s="624"/>
      <c r="CU28" s="624"/>
      <c r="CV28" s="624"/>
      <c r="CW28" s="624"/>
      <c r="CX28" s="624"/>
      <c r="CY28" s="625"/>
      <c r="CZ28" s="628">
        <v>8.6</v>
      </c>
      <c r="DA28" s="653"/>
      <c r="DB28" s="653"/>
      <c r="DC28" s="658"/>
      <c r="DD28" s="632">
        <v>2221080</v>
      </c>
      <c r="DE28" s="624"/>
      <c r="DF28" s="624"/>
      <c r="DG28" s="624"/>
      <c r="DH28" s="624"/>
      <c r="DI28" s="624"/>
      <c r="DJ28" s="624"/>
      <c r="DK28" s="625"/>
      <c r="DL28" s="632">
        <v>2122938</v>
      </c>
      <c r="DM28" s="624"/>
      <c r="DN28" s="624"/>
      <c r="DO28" s="624"/>
      <c r="DP28" s="624"/>
      <c r="DQ28" s="624"/>
      <c r="DR28" s="624"/>
      <c r="DS28" s="624"/>
      <c r="DT28" s="624"/>
      <c r="DU28" s="624"/>
      <c r="DV28" s="625"/>
      <c r="DW28" s="628">
        <v>13.4</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221263</v>
      </c>
      <c r="S29" s="624"/>
      <c r="T29" s="624"/>
      <c r="U29" s="624"/>
      <c r="V29" s="624"/>
      <c r="W29" s="624"/>
      <c r="X29" s="624"/>
      <c r="Y29" s="625"/>
      <c r="Z29" s="626">
        <v>0.8</v>
      </c>
      <c r="AA29" s="626"/>
      <c r="AB29" s="626"/>
      <c r="AC29" s="626"/>
      <c r="AD29" s="627">
        <v>149</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2278041</v>
      </c>
      <c r="CS29" s="656"/>
      <c r="CT29" s="656"/>
      <c r="CU29" s="656"/>
      <c r="CV29" s="656"/>
      <c r="CW29" s="656"/>
      <c r="CX29" s="656"/>
      <c r="CY29" s="657"/>
      <c r="CZ29" s="628">
        <v>8.6</v>
      </c>
      <c r="DA29" s="653"/>
      <c r="DB29" s="653"/>
      <c r="DC29" s="658"/>
      <c r="DD29" s="632">
        <v>2220839</v>
      </c>
      <c r="DE29" s="656"/>
      <c r="DF29" s="656"/>
      <c r="DG29" s="656"/>
      <c r="DH29" s="656"/>
      <c r="DI29" s="656"/>
      <c r="DJ29" s="656"/>
      <c r="DK29" s="657"/>
      <c r="DL29" s="632">
        <v>2122697</v>
      </c>
      <c r="DM29" s="656"/>
      <c r="DN29" s="656"/>
      <c r="DO29" s="656"/>
      <c r="DP29" s="656"/>
      <c r="DQ29" s="656"/>
      <c r="DR29" s="656"/>
      <c r="DS29" s="656"/>
      <c r="DT29" s="656"/>
      <c r="DU29" s="656"/>
      <c r="DV29" s="657"/>
      <c r="DW29" s="628">
        <v>13.4</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4696764</v>
      </c>
      <c r="S30" s="624"/>
      <c r="T30" s="624"/>
      <c r="U30" s="624"/>
      <c r="V30" s="624"/>
      <c r="W30" s="624"/>
      <c r="X30" s="624"/>
      <c r="Y30" s="625"/>
      <c r="Z30" s="626">
        <v>16.2</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2217421</v>
      </c>
      <c r="CS30" s="624"/>
      <c r="CT30" s="624"/>
      <c r="CU30" s="624"/>
      <c r="CV30" s="624"/>
      <c r="CW30" s="624"/>
      <c r="CX30" s="624"/>
      <c r="CY30" s="625"/>
      <c r="CZ30" s="628">
        <v>8.3000000000000007</v>
      </c>
      <c r="DA30" s="653"/>
      <c r="DB30" s="653"/>
      <c r="DC30" s="658"/>
      <c r="DD30" s="632">
        <v>2160219</v>
      </c>
      <c r="DE30" s="624"/>
      <c r="DF30" s="624"/>
      <c r="DG30" s="624"/>
      <c r="DH30" s="624"/>
      <c r="DI30" s="624"/>
      <c r="DJ30" s="624"/>
      <c r="DK30" s="625"/>
      <c r="DL30" s="632">
        <v>2062077</v>
      </c>
      <c r="DM30" s="624"/>
      <c r="DN30" s="624"/>
      <c r="DO30" s="624"/>
      <c r="DP30" s="624"/>
      <c r="DQ30" s="624"/>
      <c r="DR30" s="624"/>
      <c r="DS30" s="624"/>
      <c r="DT30" s="624"/>
      <c r="DU30" s="624"/>
      <c r="DV30" s="625"/>
      <c r="DW30" s="628">
        <v>13</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129</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99.1</v>
      </c>
      <c r="BH31" s="667"/>
      <c r="BI31" s="667"/>
      <c r="BJ31" s="667"/>
      <c r="BK31" s="667"/>
      <c r="BL31" s="667"/>
      <c r="BM31" s="618">
        <v>97.3</v>
      </c>
      <c r="BN31" s="667"/>
      <c r="BO31" s="667"/>
      <c r="BP31" s="667"/>
      <c r="BQ31" s="668"/>
      <c r="BR31" s="670">
        <v>99.2</v>
      </c>
      <c r="BS31" s="667"/>
      <c r="BT31" s="667"/>
      <c r="BU31" s="667"/>
      <c r="BV31" s="667"/>
      <c r="BW31" s="667"/>
      <c r="BX31" s="618">
        <v>97.5</v>
      </c>
      <c r="BY31" s="667"/>
      <c r="BZ31" s="667"/>
      <c r="CA31" s="667"/>
      <c r="CB31" s="668"/>
      <c r="CD31" s="663"/>
      <c r="CE31" s="664"/>
      <c r="CF31" s="620" t="s">
        <v>316</v>
      </c>
      <c r="CG31" s="621"/>
      <c r="CH31" s="621"/>
      <c r="CI31" s="621"/>
      <c r="CJ31" s="621"/>
      <c r="CK31" s="621"/>
      <c r="CL31" s="621"/>
      <c r="CM31" s="621"/>
      <c r="CN31" s="621"/>
      <c r="CO31" s="621"/>
      <c r="CP31" s="621"/>
      <c r="CQ31" s="622"/>
      <c r="CR31" s="623">
        <v>60620</v>
      </c>
      <c r="CS31" s="656"/>
      <c r="CT31" s="656"/>
      <c r="CU31" s="656"/>
      <c r="CV31" s="656"/>
      <c r="CW31" s="656"/>
      <c r="CX31" s="656"/>
      <c r="CY31" s="657"/>
      <c r="CZ31" s="628">
        <v>0.2</v>
      </c>
      <c r="DA31" s="653"/>
      <c r="DB31" s="653"/>
      <c r="DC31" s="658"/>
      <c r="DD31" s="632">
        <v>60620</v>
      </c>
      <c r="DE31" s="656"/>
      <c r="DF31" s="656"/>
      <c r="DG31" s="656"/>
      <c r="DH31" s="656"/>
      <c r="DI31" s="656"/>
      <c r="DJ31" s="656"/>
      <c r="DK31" s="657"/>
      <c r="DL31" s="632">
        <v>60620</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1471913</v>
      </c>
      <c r="S32" s="624"/>
      <c r="T32" s="624"/>
      <c r="U32" s="624"/>
      <c r="V32" s="624"/>
      <c r="W32" s="624"/>
      <c r="X32" s="624"/>
      <c r="Y32" s="625"/>
      <c r="Z32" s="626">
        <v>5.0999999999999996</v>
      </c>
      <c r="AA32" s="626"/>
      <c r="AB32" s="626"/>
      <c r="AC32" s="626"/>
      <c r="AD32" s="627" t="s">
        <v>237</v>
      </c>
      <c r="AE32" s="627"/>
      <c r="AF32" s="627"/>
      <c r="AG32" s="627"/>
      <c r="AH32" s="627"/>
      <c r="AI32" s="627"/>
      <c r="AJ32" s="627"/>
      <c r="AK32" s="627"/>
      <c r="AL32" s="628" t="s">
        <v>237</v>
      </c>
      <c r="AM32" s="629"/>
      <c r="AN32" s="629"/>
      <c r="AO32" s="630"/>
      <c r="AP32" s="673"/>
      <c r="AQ32" s="674"/>
      <c r="AR32" s="674"/>
      <c r="AS32" s="674"/>
      <c r="AT32" s="678"/>
      <c r="AU32" s="214" t="s">
        <v>318</v>
      </c>
      <c r="AX32" s="620" t="s">
        <v>319</v>
      </c>
      <c r="AY32" s="621"/>
      <c r="AZ32" s="621"/>
      <c r="BA32" s="621"/>
      <c r="BB32" s="621"/>
      <c r="BC32" s="621"/>
      <c r="BD32" s="621"/>
      <c r="BE32" s="621"/>
      <c r="BF32" s="622"/>
      <c r="BG32" s="680">
        <v>98.7</v>
      </c>
      <c r="BH32" s="656"/>
      <c r="BI32" s="656"/>
      <c r="BJ32" s="656"/>
      <c r="BK32" s="656"/>
      <c r="BL32" s="656"/>
      <c r="BM32" s="629">
        <v>96.9</v>
      </c>
      <c r="BN32" s="656"/>
      <c r="BO32" s="656"/>
      <c r="BP32" s="656"/>
      <c r="BQ32" s="669"/>
      <c r="BR32" s="680">
        <v>99.1</v>
      </c>
      <c r="BS32" s="656"/>
      <c r="BT32" s="656"/>
      <c r="BU32" s="656"/>
      <c r="BV32" s="656"/>
      <c r="BW32" s="656"/>
      <c r="BX32" s="629">
        <v>97.1</v>
      </c>
      <c r="BY32" s="656"/>
      <c r="BZ32" s="656"/>
      <c r="CA32" s="656"/>
      <c r="CB32" s="669"/>
      <c r="CD32" s="665"/>
      <c r="CE32" s="666"/>
      <c r="CF32" s="620" t="s">
        <v>320</v>
      </c>
      <c r="CG32" s="621"/>
      <c r="CH32" s="621"/>
      <c r="CI32" s="621"/>
      <c r="CJ32" s="621"/>
      <c r="CK32" s="621"/>
      <c r="CL32" s="621"/>
      <c r="CM32" s="621"/>
      <c r="CN32" s="621"/>
      <c r="CO32" s="621"/>
      <c r="CP32" s="621"/>
      <c r="CQ32" s="622"/>
      <c r="CR32" s="623">
        <v>241</v>
      </c>
      <c r="CS32" s="624"/>
      <c r="CT32" s="624"/>
      <c r="CU32" s="624"/>
      <c r="CV32" s="624"/>
      <c r="CW32" s="624"/>
      <c r="CX32" s="624"/>
      <c r="CY32" s="625"/>
      <c r="CZ32" s="628">
        <v>0</v>
      </c>
      <c r="DA32" s="653"/>
      <c r="DB32" s="653"/>
      <c r="DC32" s="658"/>
      <c r="DD32" s="632">
        <v>241</v>
      </c>
      <c r="DE32" s="624"/>
      <c r="DF32" s="624"/>
      <c r="DG32" s="624"/>
      <c r="DH32" s="624"/>
      <c r="DI32" s="624"/>
      <c r="DJ32" s="624"/>
      <c r="DK32" s="625"/>
      <c r="DL32" s="632">
        <v>241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42895</v>
      </c>
      <c r="S33" s="624"/>
      <c r="T33" s="624"/>
      <c r="U33" s="624"/>
      <c r="V33" s="624"/>
      <c r="W33" s="624"/>
      <c r="X33" s="624"/>
      <c r="Y33" s="625"/>
      <c r="Z33" s="626">
        <v>0.1</v>
      </c>
      <c r="AA33" s="626"/>
      <c r="AB33" s="626"/>
      <c r="AC33" s="626"/>
      <c r="AD33" s="627">
        <v>15211</v>
      </c>
      <c r="AE33" s="627"/>
      <c r="AF33" s="627"/>
      <c r="AG33" s="627"/>
      <c r="AH33" s="627"/>
      <c r="AI33" s="627"/>
      <c r="AJ33" s="627"/>
      <c r="AK33" s="627"/>
      <c r="AL33" s="628">
        <v>0.1</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99.4</v>
      </c>
      <c r="BH33" s="682"/>
      <c r="BI33" s="682"/>
      <c r="BJ33" s="682"/>
      <c r="BK33" s="682"/>
      <c r="BL33" s="682"/>
      <c r="BM33" s="683">
        <v>97.6</v>
      </c>
      <c r="BN33" s="682"/>
      <c r="BO33" s="682"/>
      <c r="BP33" s="682"/>
      <c r="BQ33" s="684"/>
      <c r="BR33" s="681">
        <v>99.3</v>
      </c>
      <c r="BS33" s="682"/>
      <c r="BT33" s="682"/>
      <c r="BU33" s="682"/>
      <c r="BV33" s="682"/>
      <c r="BW33" s="682"/>
      <c r="BX33" s="683">
        <v>97.6</v>
      </c>
      <c r="BY33" s="682"/>
      <c r="BZ33" s="682"/>
      <c r="CA33" s="682"/>
      <c r="CB33" s="684"/>
      <c r="CD33" s="620" t="s">
        <v>323</v>
      </c>
      <c r="CE33" s="621"/>
      <c r="CF33" s="621"/>
      <c r="CG33" s="621"/>
      <c r="CH33" s="621"/>
      <c r="CI33" s="621"/>
      <c r="CJ33" s="621"/>
      <c r="CK33" s="621"/>
      <c r="CL33" s="621"/>
      <c r="CM33" s="621"/>
      <c r="CN33" s="621"/>
      <c r="CO33" s="621"/>
      <c r="CP33" s="621"/>
      <c r="CQ33" s="622"/>
      <c r="CR33" s="623">
        <v>11405628</v>
      </c>
      <c r="CS33" s="656"/>
      <c r="CT33" s="656"/>
      <c r="CU33" s="656"/>
      <c r="CV33" s="656"/>
      <c r="CW33" s="656"/>
      <c r="CX33" s="656"/>
      <c r="CY33" s="657"/>
      <c r="CZ33" s="628">
        <v>42.9</v>
      </c>
      <c r="DA33" s="653"/>
      <c r="DB33" s="653"/>
      <c r="DC33" s="658"/>
      <c r="DD33" s="632">
        <v>9400097</v>
      </c>
      <c r="DE33" s="656"/>
      <c r="DF33" s="656"/>
      <c r="DG33" s="656"/>
      <c r="DH33" s="656"/>
      <c r="DI33" s="656"/>
      <c r="DJ33" s="656"/>
      <c r="DK33" s="657"/>
      <c r="DL33" s="632">
        <v>6159696</v>
      </c>
      <c r="DM33" s="656"/>
      <c r="DN33" s="656"/>
      <c r="DO33" s="656"/>
      <c r="DP33" s="656"/>
      <c r="DQ33" s="656"/>
      <c r="DR33" s="656"/>
      <c r="DS33" s="656"/>
      <c r="DT33" s="656"/>
      <c r="DU33" s="656"/>
      <c r="DV33" s="657"/>
      <c r="DW33" s="628">
        <v>38.799999999999997</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437309</v>
      </c>
      <c r="S34" s="624"/>
      <c r="T34" s="624"/>
      <c r="U34" s="624"/>
      <c r="V34" s="624"/>
      <c r="W34" s="624"/>
      <c r="X34" s="624"/>
      <c r="Y34" s="625"/>
      <c r="Z34" s="626">
        <v>1.5</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4067466</v>
      </c>
      <c r="CS34" s="624"/>
      <c r="CT34" s="624"/>
      <c r="CU34" s="624"/>
      <c r="CV34" s="624"/>
      <c r="CW34" s="624"/>
      <c r="CX34" s="624"/>
      <c r="CY34" s="625"/>
      <c r="CZ34" s="628">
        <v>15.3</v>
      </c>
      <c r="DA34" s="653"/>
      <c r="DB34" s="653"/>
      <c r="DC34" s="658"/>
      <c r="DD34" s="632">
        <v>2795755</v>
      </c>
      <c r="DE34" s="624"/>
      <c r="DF34" s="624"/>
      <c r="DG34" s="624"/>
      <c r="DH34" s="624"/>
      <c r="DI34" s="624"/>
      <c r="DJ34" s="624"/>
      <c r="DK34" s="625"/>
      <c r="DL34" s="632">
        <v>2153703</v>
      </c>
      <c r="DM34" s="624"/>
      <c r="DN34" s="624"/>
      <c r="DO34" s="624"/>
      <c r="DP34" s="624"/>
      <c r="DQ34" s="624"/>
      <c r="DR34" s="624"/>
      <c r="DS34" s="624"/>
      <c r="DT34" s="624"/>
      <c r="DU34" s="624"/>
      <c r="DV34" s="625"/>
      <c r="DW34" s="628">
        <v>13.6</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17512</v>
      </c>
      <c r="S35" s="624"/>
      <c r="T35" s="624"/>
      <c r="U35" s="624"/>
      <c r="V35" s="624"/>
      <c r="W35" s="624"/>
      <c r="X35" s="624"/>
      <c r="Y35" s="625"/>
      <c r="Z35" s="626">
        <v>0.1</v>
      </c>
      <c r="AA35" s="626"/>
      <c r="AB35" s="626"/>
      <c r="AC35" s="626"/>
      <c r="AD35" s="627" t="s">
        <v>237</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356389</v>
      </c>
      <c r="CS35" s="656"/>
      <c r="CT35" s="656"/>
      <c r="CU35" s="656"/>
      <c r="CV35" s="656"/>
      <c r="CW35" s="656"/>
      <c r="CX35" s="656"/>
      <c r="CY35" s="657"/>
      <c r="CZ35" s="628">
        <v>1.3</v>
      </c>
      <c r="DA35" s="653"/>
      <c r="DB35" s="653"/>
      <c r="DC35" s="658"/>
      <c r="DD35" s="632">
        <v>301157</v>
      </c>
      <c r="DE35" s="656"/>
      <c r="DF35" s="656"/>
      <c r="DG35" s="656"/>
      <c r="DH35" s="656"/>
      <c r="DI35" s="656"/>
      <c r="DJ35" s="656"/>
      <c r="DK35" s="657"/>
      <c r="DL35" s="632">
        <v>271556</v>
      </c>
      <c r="DM35" s="656"/>
      <c r="DN35" s="656"/>
      <c r="DO35" s="656"/>
      <c r="DP35" s="656"/>
      <c r="DQ35" s="656"/>
      <c r="DR35" s="656"/>
      <c r="DS35" s="656"/>
      <c r="DT35" s="656"/>
      <c r="DU35" s="656"/>
      <c r="DV35" s="657"/>
      <c r="DW35" s="628">
        <v>1.7</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2269236</v>
      </c>
      <c r="S36" s="624"/>
      <c r="T36" s="624"/>
      <c r="U36" s="624"/>
      <c r="V36" s="624"/>
      <c r="W36" s="624"/>
      <c r="X36" s="624"/>
      <c r="Y36" s="625"/>
      <c r="Z36" s="626">
        <v>7.8</v>
      </c>
      <c r="AA36" s="626"/>
      <c r="AB36" s="626"/>
      <c r="AC36" s="626"/>
      <c r="AD36" s="627" t="s">
        <v>237</v>
      </c>
      <c r="AE36" s="627"/>
      <c r="AF36" s="627"/>
      <c r="AG36" s="627"/>
      <c r="AH36" s="627"/>
      <c r="AI36" s="627"/>
      <c r="AJ36" s="627"/>
      <c r="AK36" s="627"/>
      <c r="AL36" s="628" t="s">
        <v>237</v>
      </c>
      <c r="AM36" s="629"/>
      <c r="AN36" s="629"/>
      <c r="AO36" s="630"/>
      <c r="AP36" s="222"/>
      <c r="AQ36" s="689" t="s">
        <v>331</v>
      </c>
      <c r="AR36" s="690"/>
      <c r="AS36" s="690"/>
      <c r="AT36" s="690"/>
      <c r="AU36" s="690"/>
      <c r="AV36" s="690"/>
      <c r="AW36" s="690"/>
      <c r="AX36" s="690"/>
      <c r="AY36" s="691"/>
      <c r="AZ36" s="612">
        <v>3713194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416709</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2401008</v>
      </c>
      <c r="CS36" s="624"/>
      <c r="CT36" s="624"/>
      <c r="CU36" s="624"/>
      <c r="CV36" s="624"/>
      <c r="CW36" s="624"/>
      <c r="CX36" s="624"/>
      <c r="CY36" s="625"/>
      <c r="CZ36" s="628">
        <v>9</v>
      </c>
      <c r="DA36" s="653"/>
      <c r="DB36" s="653"/>
      <c r="DC36" s="658"/>
      <c r="DD36" s="632">
        <v>2288633</v>
      </c>
      <c r="DE36" s="624"/>
      <c r="DF36" s="624"/>
      <c r="DG36" s="624"/>
      <c r="DH36" s="624"/>
      <c r="DI36" s="624"/>
      <c r="DJ36" s="624"/>
      <c r="DK36" s="625"/>
      <c r="DL36" s="632">
        <v>1416778</v>
      </c>
      <c r="DM36" s="624"/>
      <c r="DN36" s="624"/>
      <c r="DO36" s="624"/>
      <c r="DP36" s="624"/>
      <c r="DQ36" s="624"/>
      <c r="DR36" s="624"/>
      <c r="DS36" s="624"/>
      <c r="DT36" s="624"/>
      <c r="DU36" s="624"/>
      <c r="DV36" s="625"/>
      <c r="DW36" s="628">
        <v>8.9</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816348</v>
      </c>
      <c r="S37" s="624"/>
      <c r="T37" s="624"/>
      <c r="U37" s="624"/>
      <c r="V37" s="624"/>
      <c r="W37" s="624"/>
      <c r="X37" s="624"/>
      <c r="Y37" s="625"/>
      <c r="Z37" s="626">
        <v>2.8</v>
      </c>
      <c r="AA37" s="626"/>
      <c r="AB37" s="626"/>
      <c r="AC37" s="626"/>
      <c r="AD37" s="627">
        <v>3487</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791632</v>
      </c>
      <c r="BA37" s="624"/>
      <c r="BB37" s="624"/>
      <c r="BC37" s="624"/>
      <c r="BD37" s="656"/>
      <c r="BE37" s="656"/>
      <c r="BF37" s="669"/>
      <c r="BG37" s="620" t="s">
        <v>336</v>
      </c>
      <c r="BH37" s="621"/>
      <c r="BI37" s="621"/>
      <c r="BJ37" s="621"/>
      <c r="BK37" s="621"/>
      <c r="BL37" s="621"/>
      <c r="BM37" s="621"/>
      <c r="BN37" s="621"/>
      <c r="BO37" s="621"/>
      <c r="BP37" s="621"/>
      <c r="BQ37" s="621"/>
      <c r="BR37" s="621"/>
      <c r="BS37" s="621"/>
      <c r="BT37" s="621"/>
      <c r="BU37" s="622"/>
      <c r="BV37" s="623">
        <v>319352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19442</v>
      </c>
      <c r="CS37" s="656"/>
      <c r="CT37" s="656"/>
      <c r="CU37" s="656"/>
      <c r="CV37" s="656"/>
      <c r="CW37" s="656"/>
      <c r="CX37" s="656"/>
      <c r="CY37" s="657"/>
      <c r="CZ37" s="628">
        <v>0.1</v>
      </c>
      <c r="DA37" s="653"/>
      <c r="DB37" s="653"/>
      <c r="DC37" s="658"/>
      <c r="DD37" s="632">
        <v>19442</v>
      </c>
      <c r="DE37" s="656"/>
      <c r="DF37" s="656"/>
      <c r="DG37" s="656"/>
      <c r="DH37" s="656"/>
      <c r="DI37" s="656"/>
      <c r="DJ37" s="656"/>
      <c r="DK37" s="657"/>
      <c r="DL37" s="632">
        <v>19442</v>
      </c>
      <c r="DM37" s="656"/>
      <c r="DN37" s="656"/>
      <c r="DO37" s="656"/>
      <c r="DP37" s="656"/>
      <c r="DQ37" s="656"/>
      <c r="DR37" s="656"/>
      <c r="DS37" s="656"/>
      <c r="DT37" s="656"/>
      <c r="DU37" s="656"/>
      <c r="DV37" s="657"/>
      <c r="DW37" s="628">
        <v>0.1</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1958794</v>
      </c>
      <c r="S38" s="624"/>
      <c r="T38" s="624"/>
      <c r="U38" s="624"/>
      <c r="V38" s="624"/>
      <c r="W38" s="624"/>
      <c r="X38" s="624"/>
      <c r="Y38" s="625"/>
      <c r="Z38" s="626">
        <v>6.7</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13375</v>
      </c>
      <c r="BA38" s="624"/>
      <c r="BB38" s="624"/>
      <c r="BC38" s="624"/>
      <c r="BD38" s="656"/>
      <c r="BE38" s="656"/>
      <c r="BF38" s="669"/>
      <c r="BG38" s="620" t="s">
        <v>340</v>
      </c>
      <c r="BH38" s="621"/>
      <c r="BI38" s="621"/>
      <c r="BJ38" s="621"/>
      <c r="BK38" s="621"/>
      <c r="BL38" s="621"/>
      <c r="BM38" s="621"/>
      <c r="BN38" s="621"/>
      <c r="BO38" s="621"/>
      <c r="BP38" s="621"/>
      <c r="BQ38" s="621"/>
      <c r="BR38" s="621"/>
      <c r="BS38" s="621"/>
      <c r="BT38" s="621"/>
      <c r="BU38" s="622"/>
      <c r="BV38" s="623">
        <v>7860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2908187</v>
      </c>
      <c r="CS38" s="624"/>
      <c r="CT38" s="624"/>
      <c r="CU38" s="624"/>
      <c r="CV38" s="624"/>
      <c r="CW38" s="624"/>
      <c r="CX38" s="624"/>
      <c r="CY38" s="625"/>
      <c r="CZ38" s="628">
        <v>10.9</v>
      </c>
      <c r="DA38" s="653"/>
      <c r="DB38" s="653"/>
      <c r="DC38" s="658"/>
      <c r="DD38" s="632">
        <v>2435541</v>
      </c>
      <c r="DE38" s="624"/>
      <c r="DF38" s="624"/>
      <c r="DG38" s="624"/>
      <c r="DH38" s="624"/>
      <c r="DI38" s="624"/>
      <c r="DJ38" s="624"/>
      <c r="DK38" s="625"/>
      <c r="DL38" s="632">
        <v>2317559</v>
      </c>
      <c r="DM38" s="624"/>
      <c r="DN38" s="624"/>
      <c r="DO38" s="624"/>
      <c r="DP38" s="624"/>
      <c r="DQ38" s="624"/>
      <c r="DR38" s="624"/>
      <c r="DS38" s="624"/>
      <c r="DT38" s="624"/>
      <c r="DU38" s="624"/>
      <c r="DV38" s="625"/>
      <c r="DW38" s="628">
        <v>14.6</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t="s">
        <v>129</v>
      </c>
      <c r="BA39" s="624"/>
      <c r="BB39" s="624"/>
      <c r="BC39" s="624"/>
      <c r="BD39" s="656"/>
      <c r="BE39" s="656"/>
      <c r="BF39" s="669"/>
      <c r="BG39" s="620" t="s">
        <v>344</v>
      </c>
      <c r="BH39" s="621"/>
      <c r="BI39" s="621"/>
      <c r="BJ39" s="621"/>
      <c r="BK39" s="621"/>
      <c r="BL39" s="621"/>
      <c r="BM39" s="621"/>
      <c r="BN39" s="621"/>
      <c r="BO39" s="621"/>
      <c r="BP39" s="621"/>
      <c r="BQ39" s="621"/>
      <c r="BR39" s="621"/>
      <c r="BS39" s="621"/>
      <c r="BT39" s="621"/>
      <c r="BU39" s="622"/>
      <c r="BV39" s="623">
        <v>11522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1508189</v>
      </c>
      <c r="CS39" s="656"/>
      <c r="CT39" s="656"/>
      <c r="CU39" s="656"/>
      <c r="CV39" s="656"/>
      <c r="CW39" s="656"/>
      <c r="CX39" s="656"/>
      <c r="CY39" s="657"/>
      <c r="CZ39" s="628">
        <v>5.7</v>
      </c>
      <c r="DA39" s="653"/>
      <c r="DB39" s="653"/>
      <c r="DC39" s="658"/>
      <c r="DD39" s="632">
        <v>1507742</v>
      </c>
      <c r="DE39" s="656"/>
      <c r="DF39" s="656"/>
      <c r="DG39" s="656"/>
      <c r="DH39" s="656"/>
      <c r="DI39" s="656"/>
      <c r="DJ39" s="656"/>
      <c r="DK39" s="657"/>
      <c r="DL39" s="632" t="s">
        <v>129</v>
      </c>
      <c r="DM39" s="656"/>
      <c r="DN39" s="656"/>
      <c r="DO39" s="656"/>
      <c r="DP39" s="656"/>
      <c r="DQ39" s="656"/>
      <c r="DR39" s="656"/>
      <c r="DS39" s="656"/>
      <c r="DT39" s="656"/>
      <c r="DU39" s="656"/>
      <c r="DV39" s="657"/>
      <c r="DW39" s="628" t="s">
        <v>129</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296794</v>
      </c>
      <c r="S40" s="624"/>
      <c r="T40" s="624"/>
      <c r="U40" s="624"/>
      <c r="V40" s="624"/>
      <c r="W40" s="624"/>
      <c r="X40" s="624"/>
      <c r="Y40" s="625"/>
      <c r="Z40" s="626">
        <v>1</v>
      </c>
      <c r="AA40" s="626"/>
      <c r="AB40" s="626"/>
      <c r="AC40" s="626"/>
      <c r="AD40" s="627" t="s">
        <v>237</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t="s">
        <v>237</v>
      </c>
      <c r="BA40" s="624"/>
      <c r="BB40" s="624"/>
      <c r="BC40" s="624"/>
      <c r="BD40" s="656"/>
      <c r="BE40" s="656"/>
      <c r="BF40" s="669"/>
      <c r="BG40" s="673" t="s">
        <v>348</v>
      </c>
      <c r="BH40" s="674"/>
      <c r="BI40" s="674"/>
      <c r="BJ40" s="674"/>
      <c r="BK40" s="674"/>
      <c r="BL40" s="223"/>
      <c r="BM40" s="621" t="s">
        <v>349</v>
      </c>
      <c r="BN40" s="621"/>
      <c r="BO40" s="621"/>
      <c r="BP40" s="621"/>
      <c r="BQ40" s="621"/>
      <c r="BR40" s="621"/>
      <c r="BS40" s="621"/>
      <c r="BT40" s="621"/>
      <c r="BU40" s="622"/>
      <c r="BV40" s="623">
        <v>82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164389</v>
      </c>
      <c r="CS40" s="624"/>
      <c r="CT40" s="624"/>
      <c r="CU40" s="624"/>
      <c r="CV40" s="624"/>
      <c r="CW40" s="624"/>
      <c r="CX40" s="624"/>
      <c r="CY40" s="625"/>
      <c r="CZ40" s="628">
        <v>0.6</v>
      </c>
      <c r="DA40" s="653"/>
      <c r="DB40" s="653"/>
      <c r="DC40" s="658"/>
      <c r="DD40" s="632">
        <v>71269</v>
      </c>
      <c r="DE40" s="624"/>
      <c r="DF40" s="624"/>
      <c r="DG40" s="624"/>
      <c r="DH40" s="624"/>
      <c r="DI40" s="624"/>
      <c r="DJ40" s="624"/>
      <c r="DK40" s="625"/>
      <c r="DL40" s="632">
        <v>100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29080225</v>
      </c>
      <c r="S41" s="696"/>
      <c r="T41" s="696"/>
      <c r="U41" s="696"/>
      <c r="V41" s="696"/>
      <c r="W41" s="696"/>
      <c r="X41" s="696"/>
      <c r="Y41" s="700"/>
      <c r="Z41" s="701">
        <v>100</v>
      </c>
      <c r="AA41" s="701"/>
      <c r="AB41" s="701"/>
      <c r="AC41" s="701"/>
      <c r="AD41" s="702">
        <v>15576357</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557462</v>
      </c>
      <c r="BA41" s="624"/>
      <c r="BB41" s="624"/>
      <c r="BC41" s="624"/>
      <c r="BD41" s="656"/>
      <c r="BE41" s="656"/>
      <c r="BF41" s="669"/>
      <c r="BG41" s="673"/>
      <c r="BH41" s="674"/>
      <c r="BI41" s="674"/>
      <c r="BJ41" s="674"/>
      <c r="BK41" s="674"/>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6"/>
      <c r="CT41" s="656"/>
      <c r="CU41" s="656"/>
      <c r="CV41" s="656"/>
      <c r="CW41" s="656"/>
      <c r="CX41" s="656"/>
      <c r="CY41" s="657"/>
      <c r="CZ41" s="628" t="s">
        <v>129</v>
      </c>
      <c r="DA41" s="653"/>
      <c r="DB41" s="653"/>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2350725</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471</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2415078</v>
      </c>
      <c r="CS42" s="656"/>
      <c r="CT42" s="656"/>
      <c r="CU42" s="656"/>
      <c r="CV42" s="656"/>
      <c r="CW42" s="656"/>
      <c r="CX42" s="656"/>
      <c r="CY42" s="657"/>
      <c r="CZ42" s="628">
        <v>9.1</v>
      </c>
      <c r="DA42" s="653"/>
      <c r="DB42" s="653"/>
      <c r="DC42" s="658"/>
      <c r="DD42" s="632">
        <v>433342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87029</v>
      </c>
      <c r="CS43" s="656"/>
      <c r="CT43" s="656"/>
      <c r="CU43" s="656"/>
      <c r="CV43" s="656"/>
      <c r="CW43" s="656"/>
      <c r="CX43" s="656"/>
      <c r="CY43" s="657"/>
      <c r="CZ43" s="628">
        <v>0.3</v>
      </c>
      <c r="DA43" s="653"/>
      <c r="DB43" s="653"/>
      <c r="DC43" s="658"/>
      <c r="DD43" s="632">
        <v>86029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2408712</v>
      </c>
      <c r="CS44" s="624"/>
      <c r="CT44" s="624"/>
      <c r="CU44" s="624"/>
      <c r="CV44" s="624"/>
      <c r="CW44" s="624"/>
      <c r="CX44" s="624"/>
      <c r="CY44" s="625"/>
      <c r="CZ44" s="628">
        <v>9.1</v>
      </c>
      <c r="DA44" s="629"/>
      <c r="DB44" s="629"/>
      <c r="DC44" s="635"/>
      <c r="DD44" s="632">
        <v>426976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857200</v>
      </c>
      <c r="CS45" s="656"/>
      <c r="CT45" s="656"/>
      <c r="CU45" s="656"/>
      <c r="CV45" s="656"/>
      <c r="CW45" s="656"/>
      <c r="CX45" s="656"/>
      <c r="CY45" s="657"/>
      <c r="CZ45" s="628">
        <v>3.2</v>
      </c>
      <c r="DA45" s="653"/>
      <c r="DB45" s="653"/>
      <c r="DC45" s="658"/>
      <c r="DD45" s="632">
        <v>39280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1429736</v>
      </c>
      <c r="CS46" s="624"/>
      <c r="CT46" s="624"/>
      <c r="CU46" s="624"/>
      <c r="CV46" s="624"/>
      <c r="CW46" s="624"/>
      <c r="CX46" s="624"/>
      <c r="CY46" s="625"/>
      <c r="CZ46" s="628">
        <v>5.4</v>
      </c>
      <c r="DA46" s="629"/>
      <c r="DB46" s="629"/>
      <c r="DC46" s="635"/>
      <c r="DD46" s="632">
        <v>309520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6366</v>
      </c>
      <c r="CS47" s="656"/>
      <c r="CT47" s="656"/>
      <c r="CU47" s="656"/>
      <c r="CV47" s="656"/>
      <c r="CW47" s="656"/>
      <c r="CX47" s="656"/>
      <c r="CY47" s="657"/>
      <c r="CZ47" s="628">
        <v>0</v>
      </c>
      <c r="DA47" s="653"/>
      <c r="DB47" s="653"/>
      <c r="DC47" s="658"/>
      <c r="DD47" s="632">
        <v>6366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26604532</v>
      </c>
      <c r="CS49" s="682"/>
      <c r="CT49" s="682"/>
      <c r="CU49" s="682"/>
      <c r="CV49" s="682"/>
      <c r="CW49" s="682"/>
      <c r="CX49" s="682"/>
      <c r="CY49" s="711"/>
      <c r="CZ49" s="703">
        <v>100</v>
      </c>
      <c r="DA49" s="712"/>
      <c r="DB49" s="712"/>
      <c r="DC49" s="713"/>
      <c r="DD49" s="714">
        <v>18338482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yEexo8GFnsKiBV0p0Iz+hpvysDoUPv/xYOyPGtphi+tUbIsstxFrYoyUpSFI3jQrQWYqljv3/4p9TgEX3Wazw==" saltValue="odC7jsQthtHzPM3raWwk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23" sqref="Q23:U2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29077</v>
      </c>
      <c r="R7" s="753"/>
      <c r="S7" s="753"/>
      <c r="T7" s="753"/>
      <c r="U7" s="753"/>
      <c r="V7" s="753">
        <v>26603</v>
      </c>
      <c r="W7" s="753"/>
      <c r="X7" s="753"/>
      <c r="Y7" s="753"/>
      <c r="Z7" s="753"/>
      <c r="AA7" s="753">
        <v>2475</v>
      </c>
      <c r="AB7" s="753"/>
      <c r="AC7" s="753"/>
      <c r="AD7" s="753"/>
      <c r="AE7" s="754"/>
      <c r="AF7" s="755">
        <v>2417</v>
      </c>
      <c r="AG7" s="756"/>
      <c r="AH7" s="756"/>
      <c r="AI7" s="756"/>
      <c r="AJ7" s="757"/>
      <c r="AK7" s="758">
        <v>18</v>
      </c>
      <c r="AL7" s="759"/>
      <c r="AM7" s="759"/>
      <c r="AN7" s="759"/>
      <c r="AO7" s="759"/>
      <c r="AP7" s="759">
        <v>19849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t="s">
        <v>600</v>
      </c>
      <c r="CI7" s="744"/>
      <c r="CJ7" s="744"/>
      <c r="CK7" s="744"/>
      <c r="CL7" s="745"/>
      <c r="CM7" s="743">
        <v>51</v>
      </c>
      <c r="CN7" s="744"/>
      <c r="CO7" s="744"/>
      <c r="CP7" s="744"/>
      <c r="CQ7" s="745"/>
      <c r="CR7" s="743">
        <v>10</v>
      </c>
      <c r="CS7" s="744"/>
      <c r="CT7" s="744"/>
      <c r="CU7" s="744"/>
      <c r="CV7" s="745"/>
      <c r="CW7" s="743" t="s">
        <v>600</v>
      </c>
      <c r="CX7" s="744"/>
      <c r="CY7" s="744"/>
      <c r="CZ7" s="744"/>
      <c r="DA7" s="745"/>
      <c r="DB7" s="743" t="s">
        <v>600</v>
      </c>
      <c r="DC7" s="744"/>
      <c r="DD7" s="744"/>
      <c r="DE7" s="744"/>
      <c r="DF7" s="745"/>
      <c r="DG7" s="743" t="s">
        <v>600</v>
      </c>
      <c r="DH7" s="744"/>
      <c r="DI7" s="744"/>
      <c r="DJ7" s="744"/>
      <c r="DK7" s="745"/>
      <c r="DL7" s="743" t="s">
        <v>600</v>
      </c>
      <c r="DM7" s="744"/>
      <c r="DN7" s="744"/>
      <c r="DO7" s="744"/>
      <c r="DP7" s="745"/>
      <c r="DQ7" s="743" t="s">
        <v>600</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55</v>
      </c>
      <c r="R8" s="784"/>
      <c r="S8" s="784"/>
      <c r="T8" s="784"/>
      <c r="U8" s="784"/>
      <c r="V8" s="784">
        <v>54</v>
      </c>
      <c r="W8" s="784"/>
      <c r="X8" s="784"/>
      <c r="Y8" s="784"/>
      <c r="Z8" s="784"/>
      <c r="AA8" s="784">
        <v>1</v>
      </c>
      <c r="AB8" s="784"/>
      <c r="AC8" s="784"/>
      <c r="AD8" s="784"/>
      <c r="AE8" s="785"/>
      <c r="AF8" s="786">
        <v>1</v>
      </c>
      <c r="AG8" s="787"/>
      <c r="AH8" s="787"/>
      <c r="AI8" s="787"/>
      <c r="AJ8" s="788"/>
      <c r="AK8" s="769">
        <v>23</v>
      </c>
      <c r="AL8" s="770"/>
      <c r="AM8" s="770"/>
      <c r="AN8" s="770"/>
      <c r="AO8" s="770"/>
      <c r="AP8" s="770" t="s">
        <v>586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-4</v>
      </c>
      <c r="CI8" s="777"/>
      <c r="CJ8" s="777"/>
      <c r="CK8" s="777"/>
      <c r="CL8" s="778"/>
      <c r="CM8" s="776">
        <v>59</v>
      </c>
      <c r="CN8" s="777"/>
      <c r="CO8" s="777"/>
      <c r="CP8" s="777"/>
      <c r="CQ8" s="778"/>
      <c r="CR8" s="776">
        <v>50</v>
      </c>
      <c r="CS8" s="777"/>
      <c r="CT8" s="777"/>
      <c r="CU8" s="777"/>
      <c r="CV8" s="778"/>
      <c r="CW8" s="776" t="s">
        <v>600</v>
      </c>
      <c r="CX8" s="777"/>
      <c r="CY8" s="777"/>
      <c r="CZ8" s="777"/>
      <c r="DA8" s="778"/>
      <c r="DB8" s="776" t="s">
        <v>600</v>
      </c>
      <c r="DC8" s="777"/>
      <c r="DD8" s="777"/>
      <c r="DE8" s="777"/>
      <c r="DF8" s="778"/>
      <c r="DG8" s="776" t="s">
        <v>600</v>
      </c>
      <c r="DH8" s="777"/>
      <c r="DI8" s="777"/>
      <c r="DJ8" s="777"/>
      <c r="DK8" s="778"/>
      <c r="DL8" s="776" t="s">
        <v>600</v>
      </c>
      <c r="DM8" s="777"/>
      <c r="DN8" s="777"/>
      <c r="DO8" s="777"/>
      <c r="DP8" s="778"/>
      <c r="DQ8" s="776" t="s">
        <v>600</v>
      </c>
      <c r="DR8" s="777"/>
      <c r="DS8" s="777"/>
      <c r="DT8" s="777"/>
      <c r="DU8" s="778"/>
      <c r="DV8" s="773"/>
      <c r="DW8" s="774"/>
      <c r="DX8" s="774"/>
      <c r="DY8" s="774"/>
      <c r="DZ8" s="779"/>
      <c r="EA8" s="234"/>
    </row>
    <row r="9" spans="1:131" s="235" customFormat="1" ht="26.25" customHeight="1" x14ac:dyDescent="0.2">
      <c r="A9" s="238">
        <v>3</v>
      </c>
      <c r="B9" s="780" t="s">
        <v>392</v>
      </c>
      <c r="C9" s="781"/>
      <c r="D9" s="781"/>
      <c r="E9" s="781"/>
      <c r="F9" s="781"/>
      <c r="G9" s="781"/>
      <c r="H9" s="781"/>
      <c r="I9" s="781"/>
      <c r="J9" s="781"/>
      <c r="K9" s="781"/>
      <c r="L9" s="781"/>
      <c r="M9" s="781"/>
      <c r="N9" s="781"/>
      <c r="O9" s="781"/>
      <c r="P9" s="782"/>
      <c r="Q9" s="783">
        <v>9</v>
      </c>
      <c r="R9" s="784"/>
      <c r="S9" s="784"/>
      <c r="T9" s="784"/>
      <c r="U9" s="784"/>
      <c r="V9" s="784">
        <v>9</v>
      </c>
      <c r="W9" s="784"/>
      <c r="X9" s="784"/>
      <c r="Y9" s="784"/>
      <c r="Z9" s="784"/>
      <c r="AA9" s="784" t="s">
        <v>608</v>
      </c>
      <c r="AB9" s="784"/>
      <c r="AC9" s="784"/>
      <c r="AD9" s="784"/>
      <c r="AE9" s="785"/>
      <c r="AF9" s="786" t="s">
        <v>608</v>
      </c>
      <c r="AG9" s="787"/>
      <c r="AH9" s="787"/>
      <c r="AI9" s="787"/>
      <c r="AJ9" s="788"/>
      <c r="AK9" s="769" t="s">
        <v>586</v>
      </c>
      <c r="AL9" s="770"/>
      <c r="AM9" s="770"/>
      <c r="AN9" s="770"/>
      <c r="AO9" s="770"/>
      <c r="AP9" s="770" t="s">
        <v>586</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6</v>
      </c>
      <c r="CI9" s="777"/>
      <c r="CJ9" s="777"/>
      <c r="CK9" s="777"/>
      <c r="CL9" s="778"/>
      <c r="CM9" s="776">
        <v>370</v>
      </c>
      <c r="CN9" s="777"/>
      <c r="CO9" s="777"/>
      <c r="CP9" s="777"/>
      <c r="CQ9" s="778"/>
      <c r="CR9" s="776">
        <v>70</v>
      </c>
      <c r="CS9" s="777"/>
      <c r="CT9" s="777"/>
      <c r="CU9" s="777"/>
      <c r="CV9" s="778"/>
      <c r="CW9" s="776">
        <v>16</v>
      </c>
      <c r="CX9" s="777"/>
      <c r="CY9" s="777"/>
      <c r="CZ9" s="777"/>
      <c r="DA9" s="778"/>
      <c r="DB9" s="776" t="s">
        <v>600</v>
      </c>
      <c r="DC9" s="777"/>
      <c r="DD9" s="777"/>
      <c r="DE9" s="777"/>
      <c r="DF9" s="778"/>
      <c r="DG9" s="776" t="s">
        <v>600</v>
      </c>
      <c r="DH9" s="777"/>
      <c r="DI9" s="777"/>
      <c r="DJ9" s="777"/>
      <c r="DK9" s="778"/>
      <c r="DL9" s="776" t="s">
        <v>600</v>
      </c>
      <c r="DM9" s="777"/>
      <c r="DN9" s="777"/>
      <c r="DO9" s="777"/>
      <c r="DP9" s="778"/>
      <c r="DQ9" s="776" t="s">
        <v>600</v>
      </c>
      <c r="DR9" s="777"/>
      <c r="DS9" s="777"/>
      <c r="DT9" s="777"/>
      <c r="DU9" s="778"/>
      <c r="DV9" s="773"/>
      <c r="DW9" s="774"/>
      <c r="DX9" s="774"/>
      <c r="DY9" s="774"/>
      <c r="DZ9" s="779"/>
      <c r="EA9" s="234"/>
    </row>
    <row r="10" spans="1:131" s="235" customFormat="1" ht="26.25" customHeight="1" x14ac:dyDescent="0.2">
      <c r="A10" s="238">
        <v>4</v>
      </c>
      <c r="B10" s="780" t="s">
        <v>394</v>
      </c>
      <c r="C10" s="781"/>
      <c r="D10" s="781"/>
      <c r="E10" s="781"/>
      <c r="F10" s="781"/>
      <c r="G10" s="781"/>
      <c r="H10" s="781"/>
      <c r="I10" s="781"/>
      <c r="J10" s="781"/>
      <c r="K10" s="781"/>
      <c r="L10" s="781"/>
      <c r="M10" s="781"/>
      <c r="N10" s="781"/>
      <c r="O10" s="781"/>
      <c r="P10" s="782"/>
      <c r="Q10" s="783">
        <v>383</v>
      </c>
      <c r="R10" s="784"/>
      <c r="S10" s="784"/>
      <c r="T10" s="784"/>
      <c r="U10" s="784"/>
      <c r="V10" s="784">
        <v>383</v>
      </c>
      <c r="W10" s="784"/>
      <c r="X10" s="784"/>
      <c r="Y10" s="784"/>
      <c r="Z10" s="784"/>
      <c r="AA10" s="784" t="s">
        <v>586</v>
      </c>
      <c r="AB10" s="784"/>
      <c r="AC10" s="784"/>
      <c r="AD10" s="784"/>
      <c r="AE10" s="785"/>
      <c r="AF10" s="786" t="s">
        <v>393</v>
      </c>
      <c r="AG10" s="787"/>
      <c r="AH10" s="787"/>
      <c r="AI10" s="787"/>
      <c r="AJ10" s="788"/>
      <c r="AK10" s="769" t="s">
        <v>586</v>
      </c>
      <c r="AL10" s="770"/>
      <c r="AM10" s="770"/>
      <c r="AN10" s="770"/>
      <c r="AO10" s="770"/>
      <c r="AP10" s="770">
        <v>614</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596</v>
      </c>
      <c r="BT10" s="774"/>
      <c r="BU10" s="774"/>
      <c r="BV10" s="774"/>
      <c r="BW10" s="774"/>
      <c r="BX10" s="774"/>
      <c r="BY10" s="774"/>
      <c r="BZ10" s="774"/>
      <c r="CA10" s="774"/>
      <c r="CB10" s="774"/>
      <c r="CC10" s="774"/>
      <c r="CD10" s="774"/>
      <c r="CE10" s="774"/>
      <c r="CF10" s="774"/>
      <c r="CG10" s="775"/>
      <c r="CH10" s="776">
        <v>25</v>
      </c>
      <c r="CI10" s="777"/>
      <c r="CJ10" s="777"/>
      <c r="CK10" s="777"/>
      <c r="CL10" s="778"/>
      <c r="CM10" s="776">
        <v>2725</v>
      </c>
      <c r="CN10" s="777"/>
      <c r="CO10" s="777"/>
      <c r="CP10" s="777"/>
      <c r="CQ10" s="778"/>
      <c r="CR10" s="776">
        <v>4</v>
      </c>
      <c r="CS10" s="777"/>
      <c r="CT10" s="777"/>
      <c r="CU10" s="777"/>
      <c r="CV10" s="778"/>
      <c r="CW10" s="776" t="s">
        <v>600</v>
      </c>
      <c r="CX10" s="777"/>
      <c r="CY10" s="777"/>
      <c r="CZ10" s="777"/>
      <c r="DA10" s="778"/>
      <c r="DB10" s="776" t="s">
        <v>600</v>
      </c>
      <c r="DC10" s="777"/>
      <c r="DD10" s="777"/>
      <c r="DE10" s="777"/>
      <c r="DF10" s="778"/>
      <c r="DG10" s="776" t="s">
        <v>600</v>
      </c>
      <c r="DH10" s="777"/>
      <c r="DI10" s="777"/>
      <c r="DJ10" s="777"/>
      <c r="DK10" s="778"/>
      <c r="DL10" s="776" t="s">
        <v>600</v>
      </c>
      <c r="DM10" s="777"/>
      <c r="DN10" s="777"/>
      <c r="DO10" s="777"/>
      <c r="DP10" s="778"/>
      <c r="DQ10" s="776" t="s">
        <v>600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597</v>
      </c>
      <c r="BT11" s="774"/>
      <c r="BU11" s="774"/>
      <c r="BV11" s="774"/>
      <c r="BW11" s="774"/>
      <c r="BX11" s="774"/>
      <c r="BY11" s="774"/>
      <c r="BZ11" s="774"/>
      <c r="CA11" s="774"/>
      <c r="CB11" s="774"/>
      <c r="CC11" s="774"/>
      <c r="CD11" s="774"/>
      <c r="CE11" s="774"/>
      <c r="CF11" s="774"/>
      <c r="CG11" s="775"/>
      <c r="CH11" s="776">
        <v>3</v>
      </c>
      <c r="CI11" s="777"/>
      <c r="CJ11" s="777"/>
      <c r="CK11" s="777"/>
      <c r="CL11" s="778"/>
      <c r="CM11" s="776">
        <v>113</v>
      </c>
      <c r="CN11" s="777"/>
      <c r="CO11" s="777"/>
      <c r="CP11" s="777"/>
      <c r="CQ11" s="778"/>
      <c r="CR11" s="776">
        <v>2</v>
      </c>
      <c r="CS11" s="777"/>
      <c r="CT11" s="777"/>
      <c r="CU11" s="777"/>
      <c r="CV11" s="778"/>
      <c r="CW11" s="776" t="s">
        <v>600</v>
      </c>
      <c r="CX11" s="777"/>
      <c r="CY11" s="777"/>
      <c r="CZ11" s="777"/>
      <c r="DA11" s="778"/>
      <c r="DB11" s="776" t="s">
        <v>600</v>
      </c>
      <c r="DC11" s="777"/>
      <c r="DD11" s="777"/>
      <c r="DE11" s="777"/>
      <c r="DF11" s="778"/>
      <c r="DG11" s="776" t="s">
        <v>600</v>
      </c>
      <c r="DH11" s="777"/>
      <c r="DI11" s="777"/>
      <c r="DJ11" s="777"/>
      <c r="DK11" s="778"/>
      <c r="DL11" s="776" t="s">
        <v>600</v>
      </c>
      <c r="DM11" s="777"/>
      <c r="DN11" s="777"/>
      <c r="DO11" s="777"/>
      <c r="DP11" s="778"/>
      <c r="DQ11" s="776" t="s">
        <v>600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598</v>
      </c>
      <c r="BT12" s="774"/>
      <c r="BU12" s="774"/>
      <c r="BV12" s="774"/>
      <c r="BW12" s="774"/>
      <c r="BX12" s="774"/>
      <c r="BY12" s="774"/>
      <c r="BZ12" s="774"/>
      <c r="CA12" s="774"/>
      <c r="CB12" s="774"/>
      <c r="CC12" s="774"/>
      <c r="CD12" s="774"/>
      <c r="CE12" s="774"/>
      <c r="CF12" s="774"/>
      <c r="CG12" s="775"/>
      <c r="CH12" s="776">
        <v>2</v>
      </c>
      <c r="CI12" s="777"/>
      <c r="CJ12" s="777"/>
      <c r="CK12" s="777"/>
      <c r="CL12" s="778"/>
      <c r="CM12" s="776">
        <v>278</v>
      </c>
      <c r="CN12" s="777"/>
      <c r="CO12" s="777"/>
      <c r="CP12" s="777"/>
      <c r="CQ12" s="778"/>
      <c r="CR12" s="776">
        <v>50</v>
      </c>
      <c r="CS12" s="777"/>
      <c r="CT12" s="777"/>
      <c r="CU12" s="777"/>
      <c r="CV12" s="778"/>
      <c r="CW12" s="776" t="s">
        <v>600</v>
      </c>
      <c r="CX12" s="777"/>
      <c r="CY12" s="777"/>
      <c r="CZ12" s="777"/>
      <c r="DA12" s="778"/>
      <c r="DB12" s="776" t="s">
        <v>600</v>
      </c>
      <c r="DC12" s="777"/>
      <c r="DD12" s="777"/>
      <c r="DE12" s="777"/>
      <c r="DF12" s="778"/>
      <c r="DG12" s="776" t="s">
        <v>600</v>
      </c>
      <c r="DH12" s="777"/>
      <c r="DI12" s="777"/>
      <c r="DJ12" s="777"/>
      <c r="DK12" s="778"/>
      <c r="DL12" s="776" t="s">
        <v>600</v>
      </c>
      <c r="DM12" s="777"/>
      <c r="DN12" s="777"/>
      <c r="DO12" s="777"/>
      <c r="DP12" s="778"/>
      <c r="DQ12" s="776" t="s">
        <v>600</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599</v>
      </c>
      <c r="BT13" s="774"/>
      <c r="BU13" s="774"/>
      <c r="BV13" s="774"/>
      <c r="BW13" s="774"/>
      <c r="BX13" s="774"/>
      <c r="BY13" s="774"/>
      <c r="BZ13" s="774"/>
      <c r="CA13" s="774"/>
      <c r="CB13" s="774"/>
      <c r="CC13" s="774"/>
      <c r="CD13" s="774"/>
      <c r="CE13" s="774"/>
      <c r="CF13" s="774"/>
      <c r="CG13" s="775"/>
      <c r="CH13" s="776">
        <v>197</v>
      </c>
      <c r="CI13" s="777"/>
      <c r="CJ13" s="777"/>
      <c r="CK13" s="777"/>
      <c r="CL13" s="778"/>
      <c r="CM13" s="776">
        <v>1314</v>
      </c>
      <c r="CN13" s="777"/>
      <c r="CO13" s="777"/>
      <c r="CP13" s="777"/>
      <c r="CQ13" s="778"/>
      <c r="CR13" s="776">
        <v>923</v>
      </c>
      <c r="CS13" s="777"/>
      <c r="CT13" s="777"/>
      <c r="CU13" s="777"/>
      <c r="CV13" s="778"/>
      <c r="CW13" s="776">
        <v>18</v>
      </c>
      <c r="CX13" s="777"/>
      <c r="CY13" s="777"/>
      <c r="CZ13" s="777"/>
      <c r="DA13" s="778"/>
      <c r="DB13" s="776" t="s">
        <v>600</v>
      </c>
      <c r="DC13" s="777"/>
      <c r="DD13" s="777"/>
      <c r="DE13" s="777"/>
      <c r="DF13" s="778"/>
      <c r="DG13" s="776" t="s">
        <v>600</v>
      </c>
      <c r="DH13" s="777"/>
      <c r="DI13" s="777"/>
      <c r="DJ13" s="777"/>
      <c r="DK13" s="778"/>
      <c r="DL13" s="776" t="s">
        <v>600</v>
      </c>
      <c r="DM13" s="777"/>
      <c r="DN13" s="777"/>
      <c r="DO13" s="777"/>
      <c r="DP13" s="778"/>
      <c r="DQ13" s="776" t="s">
        <v>600</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29464</v>
      </c>
      <c r="R23" s="793"/>
      <c r="S23" s="793"/>
      <c r="T23" s="793"/>
      <c r="U23" s="793"/>
      <c r="V23" s="793">
        <v>26988</v>
      </c>
      <c r="W23" s="793"/>
      <c r="X23" s="793"/>
      <c r="Y23" s="793"/>
      <c r="Z23" s="793"/>
      <c r="AA23" s="793">
        <v>2476</v>
      </c>
      <c r="AB23" s="793"/>
      <c r="AC23" s="793"/>
      <c r="AD23" s="793"/>
      <c r="AE23" s="794"/>
      <c r="AF23" s="795">
        <v>2418</v>
      </c>
      <c r="AG23" s="793"/>
      <c r="AH23" s="793"/>
      <c r="AI23" s="793"/>
      <c r="AJ23" s="796"/>
      <c r="AK23" s="797"/>
      <c r="AL23" s="798"/>
      <c r="AM23" s="798"/>
      <c r="AN23" s="798"/>
      <c r="AO23" s="798"/>
      <c r="AP23" s="793">
        <v>20464</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7537</v>
      </c>
      <c r="R28" s="823"/>
      <c r="S28" s="823"/>
      <c r="T28" s="823"/>
      <c r="U28" s="823"/>
      <c r="V28" s="823">
        <v>7120</v>
      </c>
      <c r="W28" s="823"/>
      <c r="X28" s="823"/>
      <c r="Y28" s="823"/>
      <c r="Z28" s="823"/>
      <c r="AA28" s="823">
        <v>417</v>
      </c>
      <c r="AB28" s="823"/>
      <c r="AC28" s="823"/>
      <c r="AD28" s="823"/>
      <c r="AE28" s="824"/>
      <c r="AF28" s="825">
        <v>417</v>
      </c>
      <c r="AG28" s="823"/>
      <c r="AH28" s="823"/>
      <c r="AI28" s="823"/>
      <c r="AJ28" s="826"/>
      <c r="AK28" s="827">
        <v>557</v>
      </c>
      <c r="AL28" s="828"/>
      <c r="AM28" s="828"/>
      <c r="AN28" s="828"/>
      <c r="AO28" s="828"/>
      <c r="AP28" s="828" t="s">
        <v>586</v>
      </c>
      <c r="AQ28" s="828"/>
      <c r="AR28" s="828"/>
      <c r="AS28" s="828"/>
      <c r="AT28" s="828"/>
      <c r="AU28" s="828" t="s">
        <v>586</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7473</v>
      </c>
      <c r="R29" s="784"/>
      <c r="S29" s="784"/>
      <c r="T29" s="784"/>
      <c r="U29" s="784"/>
      <c r="V29" s="784">
        <v>7249</v>
      </c>
      <c r="W29" s="784"/>
      <c r="X29" s="784"/>
      <c r="Y29" s="784"/>
      <c r="Z29" s="784"/>
      <c r="AA29" s="784">
        <v>224</v>
      </c>
      <c r="AB29" s="784"/>
      <c r="AC29" s="784"/>
      <c r="AD29" s="784"/>
      <c r="AE29" s="785"/>
      <c r="AF29" s="786">
        <v>224</v>
      </c>
      <c r="AG29" s="787"/>
      <c r="AH29" s="787"/>
      <c r="AI29" s="787"/>
      <c r="AJ29" s="788"/>
      <c r="AK29" s="834">
        <v>1117</v>
      </c>
      <c r="AL29" s="830"/>
      <c r="AM29" s="830"/>
      <c r="AN29" s="830"/>
      <c r="AO29" s="830"/>
      <c r="AP29" s="830" t="s">
        <v>586</v>
      </c>
      <c r="AQ29" s="830"/>
      <c r="AR29" s="830"/>
      <c r="AS29" s="830"/>
      <c r="AT29" s="830"/>
      <c r="AU29" s="830" t="s">
        <v>586</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1157</v>
      </c>
      <c r="R30" s="784"/>
      <c r="S30" s="784"/>
      <c r="T30" s="784"/>
      <c r="U30" s="784"/>
      <c r="V30" s="784">
        <v>1128</v>
      </c>
      <c r="W30" s="784"/>
      <c r="X30" s="784"/>
      <c r="Y30" s="784"/>
      <c r="Z30" s="784"/>
      <c r="AA30" s="784">
        <v>29</v>
      </c>
      <c r="AB30" s="784"/>
      <c r="AC30" s="784"/>
      <c r="AD30" s="784"/>
      <c r="AE30" s="785"/>
      <c r="AF30" s="786">
        <v>29</v>
      </c>
      <c r="AG30" s="787"/>
      <c r="AH30" s="787"/>
      <c r="AI30" s="787"/>
      <c r="AJ30" s="788"/>
      <c r="AK30" s="834">
        <v>279</v>
      </c>
      <c r="AL30" s="830"/>
      <c r="AM30" s="830"/>
      <c r="AN30" s="830"/>
      <c r="AO30" s="830"/>
      <c r="AP30" s="830" t="s">
        <v>586</v>
      </c>
      <c r="AQ30" s="830"/>
      <c r="AR30" s="830"/>
      <c r="AS30" s="830"/>
      <c r="AT30" s="830"/>
      <c r="AU30" s="830" t="s">
        <v>586</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31761</v>
      </c>
      <c r="R31" s="784"/>
      <c r="S31" s="784"/>
      <c r="T31" s="784"/>
      <c r="U31" s="784"/>
      <c r="V31" s="784">
        <v>31495</v>
      </c>
      <c r="W31" s="784"/>
      <c r="X31" s="784"/>
      <c r="Y31" s="784"/>
      <c r="Z31" s="784"/>
      <c r="AA31" s="784">
        <v>267</v>
      </c>
      <c r="AB31" s="784"/>
      <c r="AC31" s="784"/>
      <c r="AD31" s="784"/>
      <c r="AE31" s="785"/>
      <c r="AF31" s="786">
        <v>267</v>
      </c>
      <c r="AG31" s="787"/>
      <c r="AH31" s="787"/>
      <c r="AI31" s="787"/>
      <c r="AJ31" s="788"/>
      <c r="AK31" s="834" t="s">
        <v>586</v>
      </c>
      <c r="AL31" s="830"/>
      <c r="AM31" s="830"/>
      <c r="AN31" s="830"/>
      <c r="AO31" s="830"/>
      <c r="AP31" s="830" t="s">
        <v>586</v>
      </c>
      <c r="AQ31" s="830"/>
      <c r="AR31" s="830"/>
      <c r="AS31" s="830"/>
      <c r="AT31" s="830"/>
      <c r="AU31" s="830" t="s">
        <v>586</v>
      </c>
      <c r="AV31" s="830"/>
      <c r="AW31" s="830"/>
      <c r="AX31" s="830"/>
      <c r="AY31" s="830"/>
      <c r="AZ31" s="831" t="s">
        <v>586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1395</v>
      </c>
      <c r="R32" s="784"/>
      <c r="S32" s="784"/>
      <c r="T32" s="784"/>
      <c r="U32" s="784"/>
      <c r="V32" s="784">
        <v>1315</v>
      </c>
      <c r="W32" s="784"/>
      <c r="X32" s="784"/>
      <c r="Y32" s="784"/>
      <c r="Z32" s="784"/>
      <c r="AA32" s="784">
        <v>80</v>
      </c>
      <c r="AB32" s="784"/>
      <c r="AC32" s="784"/>
      <c r="AD32" s="784"/>
      <c r="AE32" s="785"/>
      <c r="AF32" s="786">
        <v>1723</v>
      </c>
      <c r="AG32" s="787"/>
      <c r="AH32" s="787"/>
      <c r="AI32" s="787"/>
      <c r="AJ32" s="788"/>
      <c r="AK32" s="834">
        <v>13</v>
      </c>
      <c r="AL32" s="830"/>
      <c r="AM32" s="830"/>
      <c r="AN32" s="830"/>
      <c r="AO32" s="830"/>
      <c r="AP32" s="830">
        <v>1463</v>
      </c>
      <c r="AQ32" s="830"/>
      <c r="AR32" s="830"/>
      <c r="AS32" s="830"/>
      <c r="AT32" s="830"/>
      <c r="AU32" s="830">
        <v>200</v>
      </c>
      <c r="AV32" s="830"/>
      <c r="AW32" s="830"/>
      <c r="AX32" s="830"/>
      <c r="AY32" s="830"/>
      <c r="AZ32" s="831" t="s">
        <v>586</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2219</v>
      </c>
      <c r="R33" s="784"/>
      <c r="S33" s="784"/>
      <c r="T33" s="784"/>
      <c r="U33" s="784"/>
      <c r="V33" s="784">
        <v>2129</v>
      </c>
      <c r="W33" s="784"/>
      <c r="X33" s="784"/>
      <c r="Y33" s="784"/>
      <c r="Z33" s="784"/>
      <c r="AA33" s="784">
        <v>90</v>
      </c>
      <c r="AB33" s="784"/>
      <c r="AC33" s="784"/>
      <c r="AD33" s="784"/>
      <c r="AE33" s="785"/>
      <c r="AF33" s="786">
        <v>1147</v>
      </c>
      <c r="AG33" s="787"/>
      <c r="AH33" s="787"/>
      <c r="AI33" s="787"/>
      <c r="AJ33" s="788"/>
      <c r="AK33" s="834">
        <v>792</v>
      </c>
      <c r="AL33" s="830"/>
      <c r="AM33" s="830"/>
      <c r="AN33" s="830"/>
      <c r="AO33" s="830"/>
      <c r="AP33" s="830">
        <v>17161</v>
      </c>
      <c r="AQ33" s="830"/>
      <c r="AR33" s="830"/>
      <c r="AS33" s="830"/>
      <c r="AT33" s="830"/>
      <c r="AU33" s="830">
        <v>9456</v>
      </c>
      <c r="AV33" s="830"/>
      <c r="AW33" s="830"/>
      <c r="AX33" s="830"/>
      <c r="AY33" s="830"/>
      <c r="AZ33" s="831" t="s">
        <v>586</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3806</v>
      </c>
      <c r="AG63" s="844"/>
      <c r="AH63" s="844"/>
      <c r="AI63" s="844"/>
      <c r="AJ63" s="845"/>
      <c r="AK63" s="846"/>
      <c r="AL63" s="841"/>
      <c r="AM63" s="841"/>
      <c r="AN63" s="841"/>
      <c r="AO63" s="841"/>
      <c r="AP63" s="844">
        <v>18624</v>
      </c>
      <c r="AQ63" s="844"/>
      <c r="AR63" s="844"/>
      <c r="AS63" s="844"/>
      <c r="AT63" s="844"/>
      <c r="AU63" s="844">
        <v>9656</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406</v>
      </c>
      <c r="AQ66" s="734"/>
      <c r="AR66" s="734"/>
      <c r="AS66" s="734"/>
      <c r="AT66" s="735"/>
      <c r="AU66" s="733" t="s">
        <v>426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1501</v>
      </c>
      <c r="R68" s="866"/>
      <c r="S68" s="866"/>
      <c r="T68" s="866"/>
      <c r="U68" s="866"/>
      <c r="V68" s="866">
        <v>1217</v>
      </c>
      <c r="W68" s="866"/>
      <c r="X68" s="866"/>
      <c r="Y68" s="866"/>
      <c r="Z68" s="866"/>
      <c r="AA68" s="866">
        <v>284</v>
      </c>
      <c r="AB68" s="866"/>
      <c r="AC68" s="866"/>
      <c r="AD68" s="866"/>
      <c r="AE68" s="866"/>
      <c r="AF68" s="866">
        <v>4401</v>
      </c>
      <c r="AG68" s="866"/>
      <c r="AH68" s="866"/>
      <c r="AI68" s="866"/>
      <c r="AJ68" s="866"/>
      <c r="AK68" s="866">
        <v>2</v>
      </c>
      <c r="AL68" s="866"/>
      <c r="AM68" s="866"/>
      <c r="AN68" s="866"/>
      <c r="AO68" s="866"/>
      <c r="AP68" s="866">
        <v>2872</v>
      </c>
      <c r="AQ68" s="866"/>
      <c r="AR68" s="866"/>
      <c r="AS68" s="866"/>
      <c r="AT68" s="866"/>
      <c r="AU68" s="866" t="s">
        <v>600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602</v>
      </c>
      <c r="C69" s="874"/>
      <c r="D69" s="874"/>
      <c r="E69" s="874"/>
      <c r="F69" s="874"/>
      <c r="G69" s="874"/>
      <c r="H69" s="874"/>
      <c r="I69" s="874"/>
      <c r="J69" s="874"/>
      <c r="K69" s="874"/>
      <c r="L69" s="874"/>
      <c r="M69" s="874"/>
      <c r="N69" s="874"/>
      <c r="O69" s="874"/>
      <c r="P69" s="875"/>
      <c r="Q69" s="876">
        <v>6273</v>
      </c>
      <c r="R69" s="830"/>
      <c r="S69" s="830"/>
      <c r="T69" s="830"/>
      <c r="U69" s="830"/>
      <c r="V69" s="830">
        <v>6106</v>
      </c>
      <c r="W69" s="830"/>
      <c r="X69" s="830"/>
      <c r="Y69" s="830"/>
      <c r="Z69" s="830"/>
      <c r="AA69" s="830">
        <v>167</v>
      </c>
      <c r="AB69" s="830"/>
      <c r="AC69" s="830"/>
      <c r="AD69" s="830"/>
      <c r="AE69" s="830"/>
      <c r="AF69" s="830">
        <v>167</v>
      </c>
      <c r="AG69" s="830"/>
      <c r="AH69" s="830"/>
      <c r="AI69" s="830"/>
      <c r="AJ69" s="830"/>
      <c r="AK69" s="830">
        <v>19</v>
      </c>
      <c r="AL69" s="830"/>
      <c r="AM69" s="830"/>
      <c r="AN69" s="830"/>
      <c r="AO69" s="830"/>
      <c r="AP69" s="830" t="s">
        <v>600</v>
      </c>
      <c r="AQ69" s="830"/>
      <c r="AR69" s="830"/>
      <c r="AS69" s="830"/>
      <c r="AT69" s="830"/>
      <c r="AU69" s="830" t="s">
        <v>600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603</v>
      </c>
      <c r="C70" s="874"/>
      <c r="D70" s="874"/>
      <c r="E70" s="874"/>
      <c r="F70" s="874"/>
      <c r="G70" s="874"/>
      <c r="H70" s="874"/>
      <c r="I70" s="874"/>
      <c r="J70" s="874"/>
      <c r="K70" s="874"/>
      <c r="L70" s="874"/>
      <c r="M70" s="874"/>
      <c r="N70" s="874"/>
      <c r="O70" s="874"/>
      <c r="P70" s="875"/>
      <c r="Q70" s="876">
        <v>776</v>
      </c>
      <c r="R70" s="830"/>
      <c r="S70" s="830"/>
      <c r="T70" s="830"/>
      <c r="U70" s="830"/>
      <c r="V70" s="830">
        <v>379</v>
      </c>
      <c r="W70" s="830"/>
      <c r="X70" s="830"/>
      <c r="Y70" s="830"/>
      <c r="Z70" s="830"/>
      <c r="AA70" s="830">
        <v>397</v>
      </c>
      <c r="AB70" s="830"/>
      <c r="AC70" s="830"/>
      <c r="AD70" s="830"/>
      <c r="AE70" s="830"/>
      <c r="AF70" s="830">
        <v>397</v>
      </c>
      <c r="AG70" s="830"/>
      <c r="AH70" s="830"/>
      <c r="AI70" s="830"/>
      <c r="AJ70" s="830"/>
      <c r="AK70" s="830" t="s">
        <v>600</v>
      </c>
      <c r="AL70" s="830"/>
      <c r="AM70" s="830"/>
      <c r="AN70" s="830"/>
      <c r="AO70" s="830"/>
      <c r="AP70" s="830" t="s">
        <v>600</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604</v>
      </c>
      <c r="C71" s="874"/>
      <c r="D71" s="874"/>
      <c r="E71" s="874"/>
      <c r="F71" s="874"/>
      <c r="G71" s="874"/>
      <c r="H71" s="874"/>
      <c r="I71" s="874"/>
      <c r="J71" s="874"/>
      <c r="K71" s="874"/>
      <c r="L71" s="874"/>
      <c r="M71" s="874"/>
      <c r="N71" s="874"/>
      <c r="O71" s="874"/>
      <c r="P71" s="875"/>
      <c r="Q71" s="876">
        <v>241</v>
      </c>
      <c r="R71" s="830"/>
      <c r="S71" s="830"/>
      <c r="T71" s="830"/>
      <c r="U71" s="830"/>
      <c r="V71" s="830">
        <v>230</v>
      </c>
      <c r="W71" s="830"/>
      <c r="X71" s="830"/>
      <c r="Y71" s="830"/>
      <c r="Z71" s="830"/>
      <c r="AA71" s="830">
        <v>11</v>
      </c>
      <c r="AB71" s="830"/>
      <c r="AC71" s="830"/>
      <c r="AD71" s="830"/>
      <c r="AE71" s="830"/>
      <c r="AF71" s="830">
        <v>11</v>
      </c>
      <c r="AG71" s="830"/>
      <c r="AH71" s="830"/>
      <c r="AI71" s="830"/>
      <c r="AJ71" s="830"/>
      <c r="AK71" s="830">
        <v>237</v>
      </c>
      <c r="AL71" s="830"/>
      <c r="AM71" s="830"/>
      <c r="AN71" s="830"/>
      <c r="AO71" s="830"/>
      <c r="AP71" s="830" t="s">
        <v>600</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605</v>
      </c>
      <c r="C72" s="874"/>
      <c r="D72" s="874"/>
      <c r="E72" s="874"/>
      <c r="F72" s="874"/>
      <c r="G72" s="874"/>
      <c r="H72" s="874"/>
      <c r="I72" s="874"/>
      <c r="J72" s="874"/>
      <c r="K72" s="874"/>
      <c r="L72" s="874"/>
      <c r="M72" s="874"/>
      <c r="N72" s="874"/>
      <c r="O72" s="874"/>
      <c r="P72" s="875"/>
      <c r="Q72" s="879">
        <v>92</v>
      </c>
      <c r="R72" s="878"/>
      <c r="S72" s="878"/>
      <c r="T72" s="878"/>
      <c r="U72" s="834"/>
      <c r="V72" s="877">
        <v>75</v>
      </c>
      <c r="W72" s="878"/>
      <c r="X72" s="878"/>
      <c r="Y72" s="878"/>
      <c r="Z72" s="834"/>
      <c r="AA72" s="877">
        <v>17</v>
      </c>
      <c r="AB72" s="878"/>
      <c r="AC72" s="878"/>
      <c r="AD72" s="878"/>
      <c r="AE72" s="834"/>
      <c r="AF72" s="877">
        <v>17</v>
      </c>
      <c r="AG72" s="878"/>
      <c r="AH72" s="878"/>
      <c r="AI72" s="878"/>
      <c r="AJ72" s="834"/>
      <c r="AK72" s="877">
        <v>20</v>
      </c>
      <c r="AL72" s="878"/>
      <c r="AM72" s="878"/>
      <c r="AN72" s="878"/>
      <c r="AO72" s="834"/>
      <c r="AP72" s="877" t="s">
        <v>523</v>
      </c>
      <c r="AQ72" s="878"/>
      <c r="AR72" s="878"/>
      <c r="AS72" s="878"/>
      <c r="AT72" s="834"/>
      <c r="AU72" s="877" t="s">
        <v>523</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606</v>
      </c>
      <c r="C73" s="874"/>
      <c r="D73" s="874"/>
      <c r="E73" s="874"/>
      <c r="F73" s="874"/>
      <c r="G73" s="874"/>
      <c r="H73" s="874"/>
      <c r="I73" s="874"/>
      <c r="J73" s="874"/>
      <c r="K73" s="874"/>
      <c r="L73" s="874"/>
      <c r="M73" s="874"/>
      <c r="N73" s="874"/>
      <c r="O73" s="874"/>
      <c r="P73" s="875"/>
      <c r="Q73" s="879">
        <v>318</v>
      </c>
      <c r="R73" s="878"/>
      <c r="S73" s="878"/>
      <c r="T73" s="878"/>
      <c r="U73" s="834"/>
      <c r="V73" s="877">
        <v>315</v>
      </c>
      <c r="W73" s="878"/>
      <c r="X73" s="878"/>
      <c r="Y73" s="878"/>
      <c r="Z73" s="834"/>
      <c r="AA73" s="877">
        <v>3</v>
      </c>
      <c r="AB73" s="878"/>
      <c r="AC73" s="878"/>
      <c r="AD73" s="878"/>
      <c r="AE73" s="834"/>
      <c r="AF73" s="877">
        <v>3</v>
      </c>
      <c r="AG73" s="878"/>
      <c r="AH73" s="878"/>
      <c r="AI73" s="878"/>
      <c r="AJ73" s="834"/>
      <c r="AK73" s="877">
        <v>226</v>
      </c>
      <c r="AL73" s="878"/>
      <c r="AM73" s="878"/>
      <c r="AN73" s="878"/>
      <c r="AO73" s="834"/>
      <c r="AP73" s="877" t="s">
        <v>523</v>
      </c>
      <c r="AQ73" s="878"/>
      <c r="AR73" s="878"/>
      <c r="AS73" s="878"/>
      <c r="AT73" s="834"/>
      <c r="AU73" s="877" t="s">
        <v>523</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607</v>
      </c>
      <c r="C74" s="874"/>
      <c r="D74" s="874"/>
      <c r="E74" s="874"/>
      <c r="F74" s="874"/>
      <c r="G74" s="874"/>
      <c r="H74" s="874"/>
      <c r="I74" s="874"/>
      <c r="J74" s="874"/>
      <c r="K74" s="874"/>
      <c r="L74" s="874"/>
      <c r="M74" s="874"/>
      <c r="N74" s="874"/>
      <c r="O74" s="874"/>
      <c r="P74" s="875"/>
      <c r="Q74" s="879">
        <v>292382</v>
      </c>
      <c r="R74" s="878"/>
      <c r="S74" s="878"/>
      <c r="T74" s="878"/>
      <c r="U74" s="834"/>
      <c r="V74" s="877">
        <v>292372</v>
      </c>
      <c r="W74" s="878"/>
      <c r="X74" s="878"/>
      <c r="Y74" s="878"/>
      <c r="Z74" s="834"/>
      <c r="AA74" s="877">
        <v>10</v>
      </c>
      <c r="AB74" s="878"/>
      <c r="AC74" s="878"/>
      <c r="AD74" s="878"/>
      <c r="AE74" s="834"/>
      <c r="AF74" s="877">
        <v>10</v>
      </c>
      <c r="AG74" s="878"/>
      <c r="AH74" s="878"/>
      <c r="AI74" s="878"/>
      <c r="AJ74" s="834"/>
      <c r="AK74" s="877">
        <v>8484</v>
      </c>
      <c r="AL74" s="878"/>
      <c r="AM74" s="878"/>
      <c r="AN74" s="878"/>
      <c r="AO74" s="834"/>
      <c r="AP74" s="877" t="s">
        <v>523</v>
      </c>
      <c r="AQ74" s="878"/>
      <c r="AR74" s="878"/>
      <c r="AS74" s="878"/>
      <c r="AT74" s="834"/>
      <c r="AU74" s="877" t="s">
        <v>523</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9"/>
      <c r="R75" s="878"/>
      <c r="S75" s="878"/>
      <c r="T75" s="878"/>
      <c r="U75" s="834"/>
      <c r="V75" s="877"/>
      <c r="W75" s="878"/>
      <c r="X75" s="878"/>
      <c r="Y75" s="878"/>
      <c r="Z75" s="834"/>
      <c r="AA75" s="877"/>
      <c r="AB75" s="878"/>
      <c r="AC75" s="878"/>
      <c r="AD75" s="878"/>
      <c r="AE75" s="834"/>
      <c r="AF75" s="877"/>
      <c r="AG75" s="878"/>
      <c r="AH75" s="878"/>
      <c r="AI75" s="878"/>
      <c r="AJ75" s="834"/>
      <c r="AK75" s="877"/>
      <c r="AL75" s="878"/>
      <c r="AM75" s="878"/>
      <c r="AN75" s="878"/>
      <c r="AO75" s="834"/>
      <c r="AP75" s="877"/>
      <c r="AQ75" s="878"/>
      <c r="AR75" s="878"/>
      <c r="AS75" s="878"/>
      <c r="AT75" s="834"/>
      <c r="AU75" s="877"/>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9"/>
      <c r="R76" s="878"/>
      <c r="S76" s="878"/>
      <c r="T76" s="878"/>
      <c r="U76" s="834"/>
      <c r="V76" s="877"/>
      <c r="W76" s="878"/>
      <c r="X76" s="878"/>
      <c r="Y76" s="878"/>
      <c r="Z76" s="834"/>
      <c r="AA76" s="877"/>
      <c r="AB76" s="878"/>
      <c r="AC76" s="878"/>
      <c r="AD76" s="878"/>
      <c r="AE76" s="834"/>
      <c r="AF76" s="877"/>
      <c r="AG76" s="878"/>
      <c r="AH76" s="878"/>
      <c r="AI76" s="878"/>
      <c r="AJ76" s="834"/>
      <c r="AK76" s="877"/>
      <c r="AL76" s="878"/>
      <c r="AM76" s="878"/>
      <c r="AN76" s="878"/>
      <c r="AO76" s="834"/>
      <c r="AP76" s="877"/>
      <c r="AQ76" s="878"/>
      <c r="AR76" s="878"/>
      <c r="AS76" s="878"/>
      <c r="AT76" s="834"/>
      <c r="AU76" s="877"/>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5006</v>
      </c>
      <c r="AG88" s="844"/>
      <c r="AH88" s="844"/>
      <c r="AI88" s="844"/>
      <c r="AJ88" s="844"/>
      <c r="AK88" s="841"/>
      <c r="AL88" s="841"/>
      <c r="AM88" s="841"/>
      <c r="AN88" s="841"/>
      <c r="AO88" s="841"/>
      <c r="AP88" s="844">
        <v>2872</v>
      </c>
      <c r="AQ88" s="844"/>
      <c r="AR88" s="844"/>
      <c r="AS88" s="844"/>
      <c r="AT88" s="844"/>
      <c r="AU88" s="844" t="s">
        <v>600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1109</v>
      </c>
      <c r="CS102" s="852"/>
      <c r="CT102" s="852"/>
      <c r="CU102" s="852"/>
      <c r="CV102" s="891"/>
      <c r="CW102" s="890">
        <v>34</v>
      </c>
      <c r="CX102" s="852"/>
      <c r="CY102" s="852"/>
      <c r="CZ102" s="852"/>
      <c r="DA102" s="891"/>
      <c r="DB102" s="890" t="s">
        <v>600</v>
      </c>
      <c r="DC102" s="852"/>
      <c r="DD102" s="852"/>
      <c r="DE102" s="852"/>
      <c r="DF102" s="891"/>
      <c r="DG102" s="890" t="s">
        <v>600</v>
      </c>
      <c r="DH102" s="852"/>
      <c r="DI102" s="852"/>
      <c r="DJ102" s="852"/>
      <c r="DK102" s="891"/>
      <c r="DL102" s="890" t="s">
        <v>600</v>
      </c>
      <c r="DM102" s="852"/>
      <c r="DN102" s="852"/>
      <c r="DO102" s="852"/>
      <c r="DP102" s="891"/>
      <c r="DQ102" s="890" t="s">
        <v>600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310</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310</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310</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2092552</v>
      </c>
      <c r="AB110" s="900"/>
      <c r="AC110" s="900"/>
      <c r="AD110" s="900"/>
      <c r="AE110" s="901"/>
      <c r="AF110" s="902">
        <v>2108195</v>
      </c>
      <c r="AG110" s="900"/>
      <c r="AH110" s="900"/>
      <c r="AI110" s="900"/>
      <c r="AJ110" s="901"/>
      <c r="AK110" s="902">
        <v>2211915</v>
      </c>
      <c r="AL110" s="900"/>
      <c r="AM110" s="900"/>
      <c r="AN110" s="900"/>
      <c r="AO110" s="901"/>
      <c r="AP110" s="903">
        <v>16.5</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20729109</v>
      </c>
      <c r="BR110" s="931"/>
      <c r="BS110" s="931"/>
      <c r="BT110" s="931"/>
      <c r="BU110" s="931"/>
      <c r="BV110" s="931">
        <v>20402876</v>
      </c>
      <c r="BW110" s="931"/>
      <c r="BX110" s="931"/>
      <c r="BY110" s="931"/>
      <c r="BZ110" s="931"/>
      <c r="CA110" s="931">
        <v>20463554</v>
      </c>
      <c r="CB110" s="931"/>
      <c r="CC110" s="931"/>
      <c r="CD110" s="931"/>
      <c r="CE110" s="931"/>
      <c r="CF110" s="944">
        <v>152.5</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1620260</v>
      </c>
      <c r="DH110" s="931"/>
      <c r="DI110" s="931"/>
      <c r="DJ110" s="931"/>
      <c r="DK110" s="931"/>
      <c r="DL110" s="931" t="s">
        <v>444</v>
      </c>
      <c r="DM110" s="931"/>
      <c r="DN110" s="931"/>
      <c r="DO110" s="931"/>
      <c r="DP110" s="931"/>
      <c r="DQ110" s="931">
        <v>373725</v>
      </c>
      <c r="DR110" s="931"/>
      <c r="DS110" s="931"/>
      <c r="DT110" s="931"/>
      <c r="DU110" s="931"/>
      <c r="DV110" s="932">
        <v>2.8</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444</v>
      </c>
      <c r="AG111" s="938"/>
      <c r="AH111" s="938"/>
      <c r="AI111" s="938"/>
      <c r="AJ111" s="939"/>
      <c r="AK111" s="940" t="s">
        <v>418</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1807009</v>
      </c>
      <c r="BR111" s="926"/>
      <c r="BS111" s="926"/>
      <c r="BT111" s="926"/>
      <c r="BU111" s="926"/>
      <c r="BV111" s="926">
        <v>149571</v>
      </c>
      <c r="BW111" s="926"/>
      <c r="BX111" s="926"/>
      <c r="BY111" s="926"/>
      <c r="BZ111" s="926"/>
      <c r="CA111" s="926">
        <v>489521</v>
      </c>
      <c r="CB111" s="926"/>
      <c r="CC111" s="926"/>
      <c r="CD111" s="926"/>
      <c r="CE111" s="926"/>
      <c r="CF111" s="920">
        <v>3.6</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450</v>
      </c>
      <c r="DH111" s="926"/>
      <c r="DI111" s="926"/>
      <c r="DJ111" s="926"/>
      <c r="DK111" s="926"/>
      <c r="DL111" s="926" t="s">
        <v>451</v>
      </c>
      <c r="DM111" s="926"/>
      <c r="DN111" s="926"/>
      <c r="DO111" s="926"/>
      <c r="DP111" s="926"/>
      <c r="DQ111" s="926" t="s">
        <v>447</v>
      </c>
      <c r="DR111" s="926"/>
      <c r="DS111" s="926"/>
      <c r="DT111" s="926"/>
      <c r="DU111" s="926"/>
      <c r="DV111" s="927" t="s">
        <v>446</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454</v>
      </c>
      <c r="AB112" s="959"/>
      <c r="AC112" s="959"/>
      <c r="AD112" s="959"/>
      <c r="AE112" s="960"/>
      <c r="AF112" s="961" t="s">
        <v>446</v>
      </c>
      <c r="AG112" s="959"/>
      <c r="AH112" s="959"/>
      <c r="AI112" s="959"/>
      <c r="AJ112" s="960"/>
      <c r="AK112" s="961" t="s">
        <v>450</v>
      </c>
      <c r="AL112" s="959"/>
      <c r="AM112" s="959"/>
      <c r="AN112" s="959"/>
      <c r="AO112" s="960"/>
      <c r="AP112" s="962" t="s">
        <v>447</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9214725</v>
      </c>
      <c r="BR112" s="926"/>
      <c r="BS112" s="926"/>
      <c r="BT112" s="926"/>
      <c r="BU112" s="926"/>
      <c r="BV112" s="926">
        <v>9426095</v>
      </c>
      <c r="BW112" s="926"/>
      <c r="BX112" s="926"/>
      <c r="BY112" s="926"/>
      <c r="BZ112" s="926"/>
      <c r="CA112" s="926">
        <v>9656121</v>
      </c>
      <c r="CB112" s="926"/>
      <c r="CC112" s="926"/>
      <c r="CD112" s="926"/>
      <c r="CE112" s="926"/>
      <c r="CF112" s="920">
        <v>71.900000000000006</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444</v>
      </c>
      <c r="DM112" s="926"/>
      <c r="DN112" s="926"/>
      <c r="DO112" s="926"/>
      <c r="DP112" s="926"/>
      <c r="DQ112" s="926" t="s">
        <v>447</v>
      </c>
      <c r="DR112" s="926"/>
      <c r="DS112" s="926"/>
      <c r="DT112" s="926"/>
      <c r="DU112" s="926"/>
      <c r="DV112" s="927" t="s">
        <v>451</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675246</v>
      </c>
      <c r="AB113" s="938"/>
      <c r="AC113" s="938"/>
      <c r="AD113" s="938"/>
      <c r="AE113" s="939"/>
      <c r="AF113" s="940">
        <v>670835</v>
      </c>
      <c r="AG113" s="938"/>
      <c r="AH113" s="938"/>
      <c r="AI113" s="938"/>
      <c r="AJ113" s="939"/>
      <c r="AK113" s="940">
        <v>675584</v>
      </c>
      <c r="AL113" s="938"/>
      <c r="AM113" s="938"/>
      <c r="AN113" s="938"/>
      <c r="AO113" s="939"/>
      <c r="AP113" s="941">
        <v>5</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t="s">
        <v>447</v>
      </c>
      <c r="BR113" s="926"/>
      <c r="BS113" s="926"/>
      <c r="BT113" s="926"/>
      <c r="BU113" s="926"/>
      <c r="BV113" s="926" t="s">
        <v>446</v>
      </c>
      <c r="BW113" s="926"/>
      <c r="BX113" s="926"/>
      <c r="BY113" s="926"/>
      <c r="BZ113" s="926"/>
      <c r="CA113" s="926" t="s">
        <v>444</v>
      </c>
      <c r="CB113" s="926"/>
      <c r="CC113" s="926"/>
      <c r="CD113" s="926"/>
      <c r="CE113" s="926"/>
      <c r="CF113" s="920" t="s">
        <v>447</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454</v>
      </c>
      <c r="DH113" s="959"/>
      <c r="DI113" s="959"/>
      <c r="DJ113" s="959"/>
      <c r="DK113" s="960"/>
      <c r="DL113" s="961" t="s">
        <v>450</v>
      </c>
      <c r="DM113" s="959"/>
      <c r="DN113" s="959"/>
      <c r="DO113" s="959"/>
      <c r="DP113" s="960"/>
      <c r="DQ113" s="961" t="s">
        <v>450</v>
      </c>
      <c r="DR113" s="959"/>
      <c r="DS113" s="959"/>
      <c r="DT113" s="959"/>
      <c r="DU113" s="960"/>
      <c r="DV113" s="962" t="s">
        <v>446</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447</v>
      </c>
      <c r="AB114" s="959"/>
      <c r="AC114" s="959"/>
      <c r="AD114" s="959"/>
      <c r="AE114" s="960"/>
      <c r="AF114" s="961" t="s">
        <v>444</v>
      </c>
      <c r="AG114" s="959"/>
      <c r="AH114" s="959"/>
      <c r="AI114" s="959"/>
      <c r="AJ114" s="960"/>
      <c r="AK114" s="961" t="s">
        <v>444</v>
      </c>
      <c r="AL114" s="959"/>
      <c r="AM114" s="959"/>
      <c r="AN114" s="959"/>
      <c r="AO114" s="960"/>
      <c r="AP114" s="962" t="s">
        <v>447</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3983222</v>
      </c>
      <c r="BR114" s="926"/>
      <c r="BS114" s="926"/>
      <c r="BT114" s="926"/>
      <c r="BU114" s="926"/>
      <c r="BV114" s="926">
        <v>4126191</v>
      </c>
      <c r="BW114" s="926"/>
      <c r="BX114" s="926"/>
      <c r="BY114" s="926"/>
      <c r="BZ114" s="926"/>
      <c r="CA114" s="926">
        <v>4260893</v>
      </c>
      <c r="CB114" s="926"/>
      <c r="CC114" s="926"/>
      <c r="CD114" s="926"/>
      <c r="CE114" s="926"/>
      <c r="CF114" s="920">
        <v>31.7</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444</v>
      </c>
      <c r="DM114" s="959"/>
      <c r="DN114" s="959"/>
      <c r="DO114" s="959"/>
      <c r="DP114" s="960"/>
      <c r="DQ114" s="961" t="s">
        <v>444</v>
      </c>
      <c r="DR114" s="959"/>
      <c r="DS114" s="959"/>
      <c r="DT114" s="959"/>
      <c r="DU114" s="960"/>
      <c r="DV114" s="962" t="s">
        <v>393</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36464</v>
      </c>
      <c r="AB115" s="938"/>
      <c r="AC115" s="938"/>
      <c r="AD115" s="938"/>
      <c r="AE115" s="939"/>
      <c r="AF115" s="940">
        <v>32208</v>
      </c>
      <c r="AG115" s="938"/>
      <c r="AH115" s="938"/>
      <c r="AI115" s="938"/>
      <c r="AJ115" s="939"/>
      <c r="AK115" s="940">
        <v>45274</v>
      </c>
      <c r="AL115" s="938"/>
      <c r="AM115" s="938"/>
      <c r="AN115" s="938"/>
      <c r="AO115" s="939"/>
      <c r="AP115" s="941">
        <v>0.3</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v>6440</v>
      </c>
      <c r="BR115" s="926"/>
      <c r="BS115" s="926"/>
      <c r="BT115" s="926"/>
      <c r="BU115" s="926"/>
      <c r="BV115" s="926" t="s">
        <v>451</v>
      </c>
      <c r="BW115" s="926"/>
      <c r="BX115" s="926"/>
      <c r="BY115" s="926"/>
      <c r="BZ115" s="926"/>
      <c r="CA115" s="926">
        <v>1251</v>
      </c>
      <c r="CB115" s="926"/>
      <c r="CC115" s="926"/>
      <c r="CD115" s="926"/>
      <c r="CE115" s="926"/>
      <c r="CF115" s="920">
        <v>0</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447</v>
      </c>
      <c r="DM115" s="959"/>
      <c r="DN115" s="959"/>
      <c r="DO115" s="959"/>
      <c r="DP115" s="960"/>
      <c r="DQ115" s="961" t="s">
        <v>444</v>
      </c>
      <c r="DR115" s="959"/>
      <c r="DS115" s="959"/>
      <c r="DT115" s="959"/>
      <c r="DU115" s="960"/>
      <c r="DV115" s="962" t="s">
        <v>447</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450</v>
      </c>
      <c r="AG116" s="959"/>
      <c r="AH116" s="959"/>
      <c r="AI116" s="959"/>
      <c r="AJ116" s="960"/>
      <c r="AK116" s="961" t="s">
        <v>454</v>
      </c>
      <c r="AL116" s="959"/>
      <c r="AM116" s="959"/>
      <c r="AN116" s="959"/>
      <c r="AO116" s="960"/>
      <c r="AP116" s="962" t="s">
        <v>444</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454</v>
      </c>
      <c r="BR116" s="926"/>
      <c r="BS116" s="926"/>
      <c r="BT116" s="926"/>
      <c r="BU116" s="926"/>
      <c r="BV116" s="926" t="s">
        <v>444</v>
      </c>
      <c r="BW116" s="926"/>
      <c r="BX116" s="926"/>
      <c r="BY116" s="926"/>
      <c r="BZ116" s="926"/>
      <c r="CA116" s="926" t="s">
        <v>444</v>
      </c>
      <c r="CB116" s="926"/>
      <c r="CC116" s="926"/>
      <c r="CD116" s="926"/>
      <c r="CE116" s="926"/>
      <c r="CF116" s="920" t="s">
        <v>393</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446</v>
      </c>
      <c r="DM116" s="959"/>
      <c r="DN116" s="959"/>
      <c r="DO116" s="959"/>
      <c r="DP116" s="960"/>
      <c r="DQ116" s="961" t="s">
        <v>446</v>
      </c>
      <c r="DR116" s="959"/>
      <c r="DS116" s="959"/>
      <c r="DT116" s="959"/>
      <c r="DU116" s="960"/>
      <c r="DV116" s="962" t="s">
        <v>450</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2804262</v>
      </c>
      <c r="AB117" s="979"/>
      <c r="AC117" s="979"/>
      <c r="AD117" s="979"/>
      <c r="AE117" s="980"/>
      <c r="AF117" s="981">
        <v>2811238</v>
      </c>
      <c r="AG117" s="979"/>
      <c r="AH117" s="979"/>
      <c r="AI117" s="979"/>
      <c r="AJ117" s="980"/>
      <c r="AK117" s="981">
        <v>2932773</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446</v>
      </c>
      <c r="BR117" s="926"/>
      <c r="BS117" s="926"/>
      <c r="BT117" s="926"/>
      <c r="BU117" s="926"/>
      <c r="BV117" s="926" t="s">
        <v>444</v>
      </c>
      <c r="BW117" s="926"/>
      <c r="BX117" s="926"/>
      <c r="BY117" s="926"/>
      <c r="BZ117" s="926"/>
      <c r="CA117" s="926" t="s">
        <v>450</v>
      </c>
      <c r="CB117" s="926"/>
      <c r="CC117" s="926"/>
      <c r="CD117" s="926"/>
      <c r="CE117" s="926"/>
      <c r="CF117" s="920" t="s">
        <v>444</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446</v>
      </c>
      <c r="DH117" s="959"/>
      <c r="DI117" s="959"/>
      <c r="DJ117" s="959"/>
      <c r="DK117" s="960"/>
      <c r="DL117" s="961" t="s">
        <v>444</v>
      </c>
      <c r="DM117" s="959"/>
      <c r="DN117" s="959"/>
      <c r="DO117" s="959"/>
      <c r="DP117" s="960"/>
      <c r="DQ117" s="961" t="s">
        <v>418</v>
      </c>
      <c r="DR117" s="959"/>
      <c r="DS117" s="959"/>
      <c r="DT117" s="959"/>
      <c r="DU117" s="960"/>
      <c r="DV117" s="962" t="s">
        <v>444</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310</v>
      </c>
      <c r="AL118" s="893"/>
      <c r="AM118" s="893"/>
      <c r="AN118" s="893"/>
      <c r="AO118" s="894"/>
      <c r="AP118" s="970" t="s">
        <v>438</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444</v>
      </c>
      <c r="BW118" s="1000"/>
      <c r="BX118" s="1000"/>
      <c r="BY118" s="1000"/>
      <c r="BZ118" s="1000"/>
      <c r="CA118" s="1000" t="s">
        <v>444</v>
      </c>
      <c r="CB118" s="1000"/>
      <c r="CC118" s="1000"/>
      <c r="CD118" s="1000"/>
      <c r="CE118" s="1000"/>
      <c r="CF118" s="920" t="s">
        <v>444</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446</v>
      </c>
      <c r="DM118" s="959"/>
      <c r="DN118" s="959"/>
      <c r="DO118" s="959"/>
      <c r="DP118" s="960"/>
      <c r="DQ118" s="961" t="s">
        <v>444</v>
      </c>
      <c r="DR118" s="959"/>
      <c r="DS118" s="959"/>
      <c r="DT118" s="959"/>
      <c r="DU118" s="960"/>
      <c r="DV118" s="962" t="s">
        <v>450</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444</v>
      </c>
      <c r="AG119" s="900"/>
      <c r="AH119" s="900"/>
      <c r="AI119" s="900"/>
      <c r="AJ119" s="901"/>
      <c r="AK119" s="902">
        <v>16565</v>
      </c>
      <c r="AL119" s="900"/>
      <c r="AM119" s="900"/>
      <c r="AN119" s="900"/>
      <c r="AO119" s="901"/>
      <c r="AP119" s="903">
        <v>0.1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474</v>
      </c>
      <c r="BP119" s="1005"/>
      <c r="BQ119" s="999">
        <v>35740505</v>
      </c>
      <c r="BR119" s="1000"/>
      <c r="BS119" s="1000"/>
      <c r="BT119" s="1000"/>
      <c r="BU119" s="1000"/>
      <c r="BV119" s="1000">
        <v>34104733</v>
      </c>
      <c r="BW119" s="1000"/>
      <c r="BX119" s="1000"/>
      <c r="BY119" s="1000"/>
      <c r="BZ119" s="1000"/>
      <c r="CA119" s="1000">
        <v>34871340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186749</v>
      </c>
      <c r="DH119" s="986"/>
      <c r="DI119" s="986"/>
      <c r="DJ119" s="986"/>
      <c r="DK119" s="987"/>
      <c r="DL119" s="985">
        <v>149571</v>
      </c>
      <c r="DM119" s="986"/>
      <c r="DN119" s="986"/>
      <c r="DO119" s="986"/>
      <c r="DP119" s="987"/>
      <c r="DQ119" s="985">
        <v>115796</v>
      </c>
      <c r="DR119" s="986"/>
      <c r="DS119" s="986"/>
      <c r="DT119" s="986"/>
      <c r="DU119" s="987"/>
      <c r="DV119" s="988">
        <v>0.9</v>
      </c>
      <c r="DW119" s="989"/>
      <c r="DX119" s="989"/>
      <c r="DY119" s="989"/>
      <c r="DZ119" s="990"/>
    </row>
    <row r="120" spans="1:130" s="230" customFormat="1" ht="26.25" customHeight="1" x14ac:dyDescent="0.2">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444</v>
      </c>
      <c r="AB120" s="959"/>
      <c r="AC120" s="959"/>
      <c r="AD120" s="959"/>
      <c r="AE120" s="960"/>
      <c r="AF120" s="961" t="s">
        <v>418</v>
      </c>
      <c r="AG120" s="959"/>
      <c r="AH120" s="959"/>
      <c r="AI120" s="959"/>
      <c r="AJ120" s="960"/>
      <c r="AK120" s="961" t="s">
        <v>446</v>
      </c>
      <c r="AL120" s="959"/>
      <c r="AM120" s="959"/>
      <c r="AN120" s="959"/>
      <c r="AO120" s="960"/>
      <c r="AP120" s="962" t="s">
        <v>444</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5829565</v>
      </c>
      <c r="BR120" s="931"/>
      <c r="BS120" s="931"/>
      <c r="BT120" s="931"/>
      <c r="BU120" s="931"/>
      <c r="BV120" s="931">
        <v>6924129</v>
      </c>
      <c r="BW120" s="931"/>
      <c r="BX120" s="931"/>
      <c r="BY120" s="931"/>
      <c r="BZ120" s="931"/>
      <c r="CA120" s="931">
        <v>8412737</v>
      </c>
      <c r="CB120" s="931"/>
      <c r="CC120" s="931"/>
      <c r="CD120" s="931"/>
      <c r="CE120" s="931"/>
      <c r="CF120" s="944">
        <v>62.7</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9079175</v>
      </c>
      <c r="DH120" s="931"/>
      <c r="DI120" s="931"/>
      <c r="DJ120" s="931"/>
      <c r="DK120" s="931"/>
      <c r="DL120" s="931">
        <v>9376358</v>
      </c>
      <c r="DM120" s="931"/>
      <c r="DN120" s="931"/>
      <c r="DO120" s="931"/>
      <c r="DP120" s="931"/>
      <c r="DQ120" s="931">
        <v>9455699</v>
      </c>
      <c r="DR120" s="931"/>
      <c r="DS120" s="931"/>
      <c r="DT120" s="931"/>
      <c r="DU120" s="931"/>
      <c r="DV120" s="932">
        <v>70.5</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418</v>
      </c>
      <c r="AB121" s="959"/>
      <c r="AC121" s="959"/>
      <c r="AD121" s="959"/>
      <c r="AE121" s="960"/>
      <c r="AF121" s="961" t="s">
        <v>444</v>
      </c>
      <c r="AG121" s="959"/>
      <c r="AH121" s="959"/>
      <c r="AI121" s="959"/>
      <c r="AJ121" s="960"/>
      <c r="AK121" s="961" t="s">
        <v>444</v>
      </c>
      <c r="AL121" s="959"/>
      <c r="AM121" s="959"/>
      <c r="AN121" s="959"/>
      <c r="AO121" s="960"/>
      <c r="AP121" s="962" t="s">
        <v>444</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4316046</v>
      </c>
      <c r="BR121" s="926"/>
      <c r="BS121" s="926"/>
      <c r="BT121" s="926"/>
      <c r="BU121" s="926"/>
      <c r="BV121" s="926">
        <v>4209150</v>
      </c>
      <c r="BW121" s="926"/>
      <c r="BX121" s="926"/>
      <c r="BY121" s="926"/>
      <c r="BZ121" s="926"/>
      <c r="CA121" s="926">
        <v>4316133</v>
      </c>
      <c r="CB121" s="926"/>
      <c r="CC121" s="926"/>
      <c r="CD121" s="926"/>
      <c r="CE121" s="926"/>
      <c r="CF121" s="920">
        <v>32.200000000000003</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49400</v>
      </c>
      <c r="DH121" s="926"/>
      <c r="DI121" s="926"/>
      <c r="DJ121" s="926"/>
      <c r="DK121" s="926"/>
      <c r="DL121" s="926">
        <v>49737</v>
      </c>
      <c r="DM121" s="926"/>
      <c r="DN121" s="926"/>
      <c r="DO121" s="926"/>
      <c r="DP121" s="926"/>
      <c r="DQ121" s="926">
        <v>200422</v>
      </c>
      <c r="DR121" s="926"/>
      <c r="DS121" s="926"/>
      <c r="DT121" s="926"/>
      <c r="DU121" s="926"/>
      <c r="DV121" s="927">
        <v>1.5</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450</v>
      </c>
      <c r="AB122" s="959"/>
      <c r="AC122" s="959"/>
      <c r="AD122" s="959"/>
      <c r="AE122" s="960"/>
      <c r="AF122" s="961" t="s">
        <v>444</v>
      </c>
      <c r="AG122" s="959"/>
      <c r="AH122" s="959"/>
      <c r="AI122" s="959"/>
      <c r="AJ122" s="960"/>
      <c r="AK122" s="961" t="s">
        <v>454</v>
      </c>
      <c r="AL122" s="959"/>
      <c r="AM122" s="959"/>
      <c r="AN122" s="959"/>
      <c r="AO122" s="960"/>
      <c r="AP122" s="962" t="s">
        <v>446</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25870358</v>
      </c>
      <c r="BR122" s="1000"/>
      <c r="BS122" s="1000"/>
      <c r="BT122" s="1000"/>
      <c r="BU122" s="1000"/>
      <c r="BV122" s="1000">
        <v>26335434</v>
      </c>
      <c r="BW122" s="1000"/>
      <c r="BX122" s="1000"/>
      <c r="BY122" s="1000"/>
      <c r="BZ122" s="1000"/>
      <c r="CA122" s="1000">
        <v>25219705</v>
      </c>
      <c r="CB122" s="1000"/>
      <c r="CC122" s="1000"/>
      <c r="CD122" s="1000"/>
      <c r="CE122" s="1000"/>
      <c r="CF122" s="1017">
        <v>187.9</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450</v>
      </c>
      <c r="DM122" s="926"/>
      <c r="DN122" s="926"/>
      <c r="DO122" s="926"/>
      <c r="DP122" s="926"/>
      <c r="DQ122" s="926" t="s">
        <v>444</v>
      </c>
      <c r="DR122" s="926"/>
      <c r="DS122" s="926"/>
      <c r="DT122" s="926"/>
      <c r="DU122" s="926"/>
      <c r="DV122" s="927" t="s">
        <v>444</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418</v>
      </c>
      <c r="AB123" s="959"/>
      <c r="AC123" s="959"/>
      <c r="AD123" s="959"/>
      <c r="AE123" s="960"/>
      <c r="AF123" s="961" t="s">
        <v>454</v>
      </c>
      <c r="AG123" s="959"/>
      <c r="AH123" s="959"/>
      <c r="AI123" s="959"/>
      <c r="AJ123" s="960"/>
      <c r="AK123" s="961" t="s">
        <v>444</v>
      </c>
      <c r="AL123" s="959"/>
      <c r="AM123" s="959"/>
      <c r="AN123" s="959"/>
      <c r="AO123" s="960"/>
      <c r="AP123" s="962" t="s">
        <v>450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485</v>
      </c>
      <c r="BP123" s="1005"/>
      <c r="BQ123" s="1063">
        <v>36015969</v>
      </c>
      <c r="BR123" s="1064"/>
      <c r="BS123" s="1064"/>
      <c r="BT123" s="1064"/>
      <c r="BU123" s="1064"/>
      <c r="BV123" s="1064">
        <v>37468713</v>
      </c>
      <c r="BW123" s="1064"/>
      <c r="BX123" s="1064"/>
      <c r="BY123" s="1064"/>
      <c r="BZ123" s="1064"/>
      <c r="CA123" s="1064">
        <v>37948575</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446</v>
      </c>
      <c r="DH123" s="959"/>
      <c r="DI123" s="959"/>
      <c r="DJ123" s="959"/>
      <c r="DK123" s="960"/>
      <c r="DL123" s="961" t="s">
        <v>444</v>
      </c>
      <c r="DM123" s="959"/>
      <c r="DN123" s="959"/>
      <c r="DO123" s="959"/>
      <c r="DP123" s="960"/>
      <c r="DQ123" s="961" t="s">
        <v>446</v>
      </c>
      <c r="DR123" s="959"/>
      <c r="DS123" s="959"/>
      <c r="DT123" s="959"/>
      <c r="DU123" s="960"/>
      <c r="DV123" s="962" t="s">
        <v>446</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446</v>
      </c>
      <c r="AB124" s="959"/>
      <c r="AC124" s="959"/>
      <c r="AD124" s="959"/>
      <c r="AE124" s="960"/>
      <c r="AF124" s="961" t="s">
        <v>444</v>
      </c>
      <c r="AG124" s="959"/>
      <c r="AH124" s="959"/>
      <c r="AI124" s="959"/>
      <c r="AJ124" s="960"/>
      <c r="AK124" s="961" t="s">
        <v>444</v>
      </c>
      <c r="AL124" s="959"/>
      <c r="AM124" s="959"/>
      <c r="AN124" s="959"/>
      <c r="AO124" s="960"/>
      <c r="AP124" s="962" t="s">
        <v>418</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418</v>
      </c>
      <c r="BR124" s="1027"/>
      <c r="BS124" s="1027"/>
      <c r="BT124" s="1027"/>
      <c r="BU124" s="1027"/>
      <c r="BV124" s="1027" t="s">
        <v>454</v>
      </c>
      <c r="BW124" s="1027"/>
      <c r="BX124" s="1027"/>
      <c r="BY124" s="1027"/>
      <c r="BZ124" s="1027"/>
      <c r="CA124" s="1027" t="s">
        <v>454</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v>86150</v>
      </c>
      <c r="DH124" s="986"/>
      <c r="DI124" s="986"/>
      <c r="DJ124" s="986"/>
      <c r="DK124" s="987"/>
      <c r="DL124" s="985" t="s">
        <v>444</v>
      </c>
      <c r="DM124" s="986"/>
      <c r="DN124" s="986"/>
      <c r="DO124" s="986"/>
      <c r="DP124" s="987"/>
      <c r="DQ124" s="985" t="s">
        <v>447</v>
      </c>
      <c r="DR124" s="986"/>
      <c r="DS124" s="986"/>
      <c r="DT124" s="986"/>
      <c r="DU124" s="987"/>
      <c r="DV124" s="988" t="s">
        <v>444</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446</v>
      </c>
      <c r="AG125" s="959"/>
      <c r="AH125" s="959"/>
      <c r="AI125" s="959"/>
      <c r="AJ125" s="960"/>
      <c r="AK125" s="961" t="s">
        <v>444</v>
      </c>
      <c r="AL125" s="959"/>
      <c r="AM125" s="959"/>
      <c r="AN125" s="959"/>
      <c r="AO125" s="960"/>
      <c r="AP125" s="962" t="s">
        <v>444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444</v>
      </c>
      <c r="DM125" s="931"/>
      <c r="DN125" s="931"/>
      <c r="DO125" s="931"/>
      <c r="DP125" s="931"/>
      <c r="DQ125" s="931" t="s">
        <v>446</v>
      </c>
      <c r="DR125" s="931"/>
      <c r="DS125" s="931"/>
      <c r="DT125" s="931"/>
      <c r="DU125" s="931"/>
      <c r="DV125" s="932" t="s">
        <v>444</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446</v>
      </c>
      <c r="AB126" s="959"/>
      <c r="AC126" s="959"/>
      <c r="AD126" s="959"/>
      <c r="AE126" s="960"/>
      <c r="AF126" s="961" t="s">
        <v>444</v>
      </c>
      <c r="AG126" s="959"/>
      <c r="AH126" s="959"/>
      <c r="AI126" s="959"/>
      <c r="AJ126" s="960"/>
      <c r="AK126" s="961" t="s">
        <v>446</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446</v>
      </c>
      <c r="DH126" s="926"/>
      <c r="DI126" s="926"/>
      <c r="DJ126" s="926"/>
      <c r="DK126" s="926"/>
      <c r="DL126" s="926" t="s">
        <v>444</v>
      </c>
      <c r="DM126" s="926"/>
      <c r="DN126" s="926"/>
      <c r="DO126" s="926"/>
      <c r="DP126" s="926"/>
      <c r="DQ126" s="926" t="s">
        <v>446</v>
      </c>
      <c r="DR126" s="926"/>
      <c r="DS126" s="926"/>
      <c r="DT126" s="926"/>
      <c r="DU126" s="926"/>
      <c r="DV126" s="927" t="s">
        <v>444</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36464</v>
      </c>
      <c r="AB127" s="959"/>
      <c r="AC127" s="959"/>
      <c r="AD127" s="959"/>
      <c r="AE127" s="960"/>
      <c r="AF127" s="961">
        <v>32208</v>
      </c>
      <c r="AG127" s="959"/>
      <c r="AH127" s="959"/>
      <c r="AI127" s="959"/>
      <c r="AJ127" s="960"/>
      <c r="AK127" s="961">
        <v>28709</v>
      </c>
      <c r="AL127" s="959"/>
      <c r="AM127" s="959"/>
      <c r="AN127" s="959"/>
      <c r="AO127" s="960"/>
      <c r="AP127" s="962">
        <v>0.2</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444</v>
      </c>
      <c r="DM127" s="926"/>
      <c r="DN127" s="926"/>
      <c r="DO127" s="926"/>
      <c r="DP127" s="926"/>
      <c r="DQ127" s="926" t="s">
        <v>446</v>
      </c>
      <c r="DR127" s="926"/>
      <c r="DS127" s="926"/>
      <c r="DT127" s="926"/>
      <c r="DU127" s="926"/>
      <c r="DV127" s="927" t="s">
        <v>446</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350251</v>
      </c>
      <c r="AB128" s="1046"/>
      <c r="AC128" s="1046"/>
      <c r="AD128" s="1046"/>
      <c r="AE128" s="1047"/>
      <c r="AF128" s="1048">
        <v>370160</v>
      </c>
      <c r="AG128" s="1046"/>
      <c r="AH128" s="1046"/>
      <c r="AI128" s="1046"/>
      <c r="AJ128" s="1047"/>
      <c r="AK128" s="1048">
        <v>340289</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447</v>
      </c>
      <c r="BG128" s="1053"/>
      <c r="BH128" s="1053"/>
      <c r="BI128" s="1053"/>
      <c r="BJ128" s="1053"/>
      <c r="BK128" s="1053"/>
      <c r="BL128" s="1054"/>
      <c r="BM128" s="1052">
        <v>12.75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v>6440</v>
      </c>
      <c r="DH128" s="1038"/>
      <c r="DI128" s="1038"/>
      <c r="DJ128" s="1038"/>
      <c r="DK128" s="1038"/>
      <c r="DL128" s="1038" t="s">
        <v>447</v>
      </c>
      <c r="DM128" s="1038"/>
      <c r="DN128" s="1038"/>
      <c r="DO128" s="1038"/>
      <c r="DP128" s="1038"/>
      <c r="DQ128" s="1038">
        <v>1251</v>
      </c>
      <c r="DR128" s="1038"/>
      <c r="DS128" s="1038"/>
      <c r="DT128" s="1038"/>
      <c r="DU128" s="1038"/>
      <c r="DV128" s="1039">
        <v>0</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15376760</v>
      </c>
      <c r="AB129" s="959"/>
      <c r="AC129" s="959"/>
      <c r="AD129" s="959"/>
      <c r="AE129" s="960"/>
      <c r="AF129" s="961">
        <v>15941380</v>
      </c>
      <c r="AG129" s="959"/>
      <c r="AH129" s="959"/>
      <c r="AI129" s="959"/>
      <c r="AJ129" s="960"/>
      <c r="AK129" s="961">
        <v>15386536</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451</v>
      </c>
      <c r="BG129" s="1067"/>
      <c r="BH129" s="1067"/>
      <c r="BI129" s="1067"/>
      <c r="BJ129" s="1067"/>
      <c r="BK129" s="1067"/>
      <c r="BL129" s="1068"/>
      <c r="BM129" s="1066">
        <v>17.75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1928842</v>
      </c>
      <c r="AB130" s="959"/>
      <c r="AC130" s="959"/>
      <c r="AD130" s="959"/>
      <c r="AE130" s="960"/>
      <c r="AF130" s="961">
        <v>1956726</v>
      </c>
      <c r="AG130" s="959"/>
      <c r="AH130" s="959"/>
      <c r="AI130" s="959"/>
      <c r="AJ130" s="960"/>
      <c r="AK130" s="961">
        <v>1965446</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13447918</v>
      </c>
      <c r="AB131" s="986"/>
      <c r="AC131" s="986"/>
      <c r="AD131" s="986"/>
      <c r="AE131" s="987"/>
      <c r="AF131" s="985">
        <v>13984654</v>
      </c>
      <c r="AG131" s="986"/>
      <c r="AH131" s="986"/>
      <c r="AI131" s="986"/>
      <c r="AJ131" s="987"/>
      <c r="AK131" s="985">
        <v>13421090</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3.905206739</v>
      </c>
      <c r="AB132" s="1097"/>
      <c r="AC132" s="1097"/>
      <c r="AD132" s="1097"/>
      <c r="AE132" s="1098"/>
      <c r="AF132" s="1099">
        <v>3.463450055</v>
      </c>
      <c r="AG132" s="1097"/>
      <c r="AH132" s="1097"/>
      <c r="AI132" s="1097"/>
      <c r="AJ132" s="1098"/>
      <c r="AK132" s="1099">
        <v>4.6720335879999997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4.7</v>
      </c>
      <c r="AB133" s="1080"/>
      <c r="AC133" s="1080"/>
      <c r="AD133" s="1080"/>
      <c r="AE133" s="1081"/>
      <c r="AF133" s="1079">
        <v>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d1vn+B5AgxpeUP8Du6P+UFiXHkct4E3r/UFtTFs3Kq0yBmxEVxcBSViQNAhYkRZhElkn/1lJgYBc0XkFmudiQ==" saltValue="BQXfGw+B20dQ5MIIuvtm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N73" sqref="AN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reUN+1P8cReOo+w23z0hDMkMLq/LJG5k59C1PO3LYuDkntCJRI2GrpzkDIIVw/0mPtubW/4z/Kuyn3DvIMerA==" saltValue="eYgqXt6Axfgk5TE/HFhA2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lBYCeKdaAbDHm/FWrD7oLMINKD9QehCwgTydpc/21+qpFBWisxPrMtnt6IDAX+6C8t8qASkhI7vRTX5UCGgTQ==" saltValue="K5H+4nxj/QeYXLvtpYq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5262406</v>
      </c>
      <c r="AP9" s="281">
        <v>94442</v>
      </c>
      <c r="AQ9" s="282">
        <v>73449</v>
      </c>
      <c r="AR9" s="283">
        <v>28.6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9513</v>
      </c>
      <c r="AP10" s="284">
        <v>171</v>
      </c>
      <c r="AQ10" s="285">
        <v>5917</v>
      </c>
      <c r="AR10" s="286">
        <v>-97.1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1123</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9</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198492</v>
      </c>
      <c r="AP13" s="284">
        <v>3562</v>
      </c>
      <c r="AQ13" s="285">
        <v>2374</v>
      </c>
      <c r="AR13" s="286">
        <v>50</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87029</v>
      </c>
      <c r="AP14" s="284">
        <v>1562</v>
      </c>
      <c r="AQ14" s="285">
        <v>1666</v>
      </c>
      <c r="AR14" s="286">
        <v>-6.2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-214966</v>
      </c>
      <c r="AP15" s="284">
        <v>-3858</v>
      </c>
      <c r="AQ15" s="285">
        <v>-4765</v>
      </c>
      <c r="AR15" s="286">
        <v>-19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5342474</v>
      </c>
      <c r="AP16" s="284">
        <v>95879</v>
      </c>
      <c r="AQ16" s="285">
        <v>79774</v>
      </c>
      <c r="AR16" s="286">
        <v>20.2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10.19</v>
      </c>
      <c r="AP21" s="298">
        <v>7.58</v>
      </c>
      <c r="AQ21" s="299">
        <v>2.61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98.8</v>
      </c>
      <c r="AP22" s="303">
        <v>98.4</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2211915</v>
      </c>
      <c r="AP32" s="312">
        <v>39696</v>
      </c>
      <c r="AQ32" s="313">
        <v>42324</v>
      </c>
      <c r="AR32" s="314">
        <v>-6.2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v>47</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675584</v>
      </c>
      <c r="AP35" s="312">
        <v>12124</v>
      </c>
      <c r="AQ35" s="313">
        <v>12192</v>
      </c>
      <c r="AR35" s="314">
        <v>-0.6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523</v>
      </c>
      <c r="AP36" s="312" t="s">
        <v>523</v>
      </c>
      <c r="AQ36" s="313">
        <v>2056</v>
      </c>
      <c r="AR36" s="314" t="s">
        <v>523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45274</v>
      </c>
      <c r="AP37" s="312">
        <v>813</v>
      </c>
      <c r="AQ37" s="313">
        <v>621</v>
      </c>
      <c r="AR37" s="314">
        <v>30.9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1</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-340289</v>
      </c>
      <c r="AP39" s="312">
        <v>-6107</v>
      </c>
      <c r="AQ39" s="313">
        <v>-5206</v>
      </c>
      <c r="AR39" s="314">
        <v>17.3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-1965446</v>
      </c>
      <c r="AP40" s="312">
        <v>-35273</v>
      </c>
      <c r="AQ40" s="313">
        <v>-36761</v>
      </c>
      <c r="AR40" s="314">
        <v>-4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627038</v>
      </c>
      <c r="AP41" s="312">
        <v>11253</v>
      </c>
      <c r="AQ41" s="313">
        <v>15273</v>
      </c>
      <c r="AR41" s="314">
        <v>-26.3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907384</v>
      </c>
      <c r="AN51" s="334">
        <v>15216</v>
      </c>
      <c r="AO51" s="335">
        <v>-2.8</v>
      </c>
      <c r="AP51" s="336">
        <v>54684</v>
      </c>
      <c r="AQ51" s="337">
        <v>1.1000000000000001</v>
      </c>
      <c r="AR51" s="338">
        <v>-3.9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552251</v>
      </c>
      <c r="AN52" s="342">
        <v>9261</v>
      </c>
      <c r="AO52" s="343">
        <v>-18.5</v>
      </c>
      <c r="AP52" s="344">
        <v>32829</v>
      </c>
      <c r="AQ52" s="345">
        <v>7.2</v>
      </c>
      <c r="AR52" s="346">
        <v>-25.7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1766477</v>
      </c>
      <c r="AN53" s="334">
        <v>30025</v>
      </c>
      <c r="AO53" s="335">
        <v>97.3</v>
      </c>
      <c r="AP53" s="336">
        <v>62383</v>
      </c>
      <c r="AQ53" s="337">
        <v>14.1</v>
      </c>
      <c r="AR53" s="338">
        <v>83.2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1227768</v>
      </c>
      <c r="AN54" s="342">
        <v>20868</v>
      </c>
      <c r="AO54" s="343">
        <v>125.3</v>
      </c>
      <c r="AP54" s="344">
        <v>35325</v>
      </c>
      <c r="AQ54" s="345">
        <v>7.6</v>
      </c>
      <c r="AR54" s="346">
        <v>117.7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2516075</v>
      </c>
      <c r="AN55" s="334">
        <v>43440</v>
      </c>
      <c r="AO55" s="335">
        <v>44.7</v>
      </c>
      <c r="AP55" s="336">
        <v>63812</v>
      </c>
      <c r="AQ55" s="337">
        <v>2.2999999999999998</v>
      </c>
      <c r="AR55" s="338">
        <v>42.4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1890978</v>
      </c>
      <c r="AN56" s="342">
        <v>32648</v>
      </c>
      <c r="AO56" s="343">
        <v>56.5</v>
      </c>
      <c r="AP56" s="344">
        <v>33848</v>
      </c>
      <c r="AQ56" s="345">
        <v>-4.2</v>
      </c>
      <c r="AR56" s="346">
        <v>60.7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1431704</v>
      </c>
      <c r="AN57" s="334">
        <v>25207</v>
      </c>
      <c r="AO57" s="335">
        <v>-42</v>
      </c>
      <c r="AP57" s="336">
        <v>54225</v>
      </c>
      <c r="AQ57" s="337">
        <v>-15</v>
      </c>
      <c r="AR57" s="338">
        <v>-27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976233</v>
      </c>
      <c r="AN58" s="342">
        <v>17188</v>
      </c>
      <c r="AO58" s="343">
        <v>-47.4</v>
      </c>
      <c r="AP58" s="344">
        <v>27337</v>
      </c>
      <c r="AQ58" s="345">
        <v>-19.2</v>
      </c>
      <c r="AR58" s="346">
        <v>-28.2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2408712</v>
      </c>
      <c r="AN59" s="334">
        <v>43228</v>
      </c>
      <c r="AO59" s="335">
        <v>71.5</v>
      </c>
      <c r="AP59" s="336">
        <v>54016</v>
      </c>
      <c r="AQ59" s="337">
        <v>-0.4</v>
      </c>
      <c r="AR59" s="338">
        <v>71.900000000000006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1429736</v>
      </c>
      <c r="AN60" s="342">
        <v>25659</v>
      </c>
      <c r="AO60" s="343">
        <v>49.3</v>
      </c>
      <c r="AP60" s="344">
        <v>28078</v>
      </c>
      <c r="AQ60" s="345">
        <v>2.7</v>
      </c>
      <c r="AR60" s="346">
        <v>46.6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1806070</v>
      </c>
      <c r="AN61" s="349">
        <v>31423</v>
      </c>
      <c r="AO61" s="350">
        <v>33.700000000000003</v>
      </c>
      <c r="AP61" s="351">
        <v>57824</v>
      </c>
      <c r="AQ61" s="352">
        <v>0.4</v>
      </c>
      <c r="AR61" s="338">
        <v>33.299999999999997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1215393</v>
      </c>
      <c r="AN62" s="342">
        <v>21125</v>
      </c>
      <c r="AO62" s="343">
        <v>33</v>
      </c>
      <c r="AP62" s="344">
        <v>31483</v>
      </c>
      <c r="AQ62" s="345">
        <v>-1.2</v>
      </c>
      <c r="AR62" s="346">
        <v>34.200000000000003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NgCuUBjNtmi9pWsMzktGxiHm+hnkGpG5hrbIQ0LuWPof/QveS4R3HVSzZWxH6NsIlAe/Mrfsukv6cHp9AeWU0Q==" saltValue="dgEfHZ5Jz8naQleaaDS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K57" sqref="BK5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n/Sh5Lk1Xk32UwOvHIsB3KgszKDFVXdVXYzotfCQt1yYZccqxmB9p4ejCKJTOI8Y5oe7reWLIo8OvGpEhzAK4w==" saltValue="peVZ3KGq1hadN7xXZ06A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I40" sqref="BI40"/>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ImSG/Tqy9PzLUDCSpavwWdhevwQdyzqoeZAdSQBR2pv9jIlRDzosaoziFEWNlC45sJ5MZivWaYtBHfnf2PWIg==" saltValue="pIkcKs048Mey0OFovuUo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18.350000000000001</v>
      </c>
      <c r="G47" s="12">
        <v>21.79</v>
      </c>
      <c r="H47" s="12">
        <v>26.81</v>
      </c>
      <c r="I47" s="12">
        <v>30.7</v>
      </c>
      <c r="J47" s="13">
        <v>38.299999999999997</v>
      </c>
    </row>
    <row r="48" spans="2:10" ht="57.75" customHeight="1" x14ac:dyDescent="0.2">
      <c r="B48" s="14"/>
      <c r="C48" s="1141" t="s">
        <v>4</v>
      </c>
      <c r="D48" s="1141"/>
      <c r="E48" s="1142"/>
      <c r="F48" s="15">
        <v>4.8600000000000003</v>
      </c>
      <c r="G48" s="16">
        <v>6.28</v>
      </c>
      <c r="H48" s="16">
        <v>9.89</v>
      </c>
      <c r="I48" s="16">
        <v>12.51</v>
      </c>
      <c r="J48" s="17">
        <v>15.71</v>
      </c>
    </row>
    <row r="49" spans="2:10" ht="57.75" customHeight="1" thickBot="1" x14ac:dyDescent="0.25">
      <c r="B49" s="18"/>
      <c r="C49" s="1143" t="s">
        <v>5</v>
      </c>
      <c r="D49" s="1143"/>
      <c r="E49" s="1144"/>
      <c r="F49" s="19">
        <v>2.52</v>
      </c>
      <c r="G49" s="20">
        <v>6.03</v>
      </c>
      <c r="H49" s="20">
        <v>10.89</v>
      </c>
      <c r="I49" s="20">
        <v>8.74</v>
      </c>
      <c r="J49" s="21">
        <v>9.89</v>
      </c>
    </row>
    <row r="50" spans="2:10" ht="13" x14ac:dyDescent="0.2"/>
  </sheetData>
  <sheetProtection algorithmName="SHA-512" hashValue="dL15uKh/FdSge9tQAnrc8b2Y1RAe9UuBf16GIzKhmDRXcN0MOxuapUZvv+whj50d9Rl6R2I4N5r/9X9pN7VdNw==" saltValue="9neS8YvDe5jeUfAyStKa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2024-03-07T05:38:24Z</cp:lastPrinted>
  <dcterms:created xsi:type="dcterms:W3CDTF">2024-02-05T02:46:06Z</dcterms:created>
  <dcterms:modified xsi:type="dcterms:W3CDTF">2024-03-21T05:11:35Z</dcterms:modified>
  <cp:category/>
</cp:coreProperties>
</file>