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F20_医療推進課\01 医事班\武久\02　統計\00　衛生統計年報作成\令和3年衛生統計年報（令和5年度作成）\05_ホームページ\06_結核及び感染症\"/>
    </mc:Choice>
  </mc:AlternateContent>
  <bookViews>
    <workbookView xWindow="0" yWindow="0" windowWidth="20490" windowHeight="7530"/>
  </bookViews>
  <sheets>
    <sheet name="6-1,2" sheetId="1" r:id="rId1"/>
    <sheet name="6-3,4" sheetId="2" r:id="rId2"/>
    <sheet name="6-5,6" sheetId="3" r:id="rId3"/>
    <sheet name="6-7" sheetId="10" r:id="rId4"/>
    <sheet name="6-8" sheetId="4" r:id="rId5"/>
    <sheet name="6-9" sheetId="5" r:id="rId6"/>
    <sheet name="6-10" sheetId="6" r:id="rId7"/>
    <sheet name="6-11" sheetId="7" r:id="rId8"/>
    <sheet name="6-12" sheetId="8" r:id="rId9"/>
    <sheet name="6-13" sheetId="9" r:id="rId10"/>
  </sheets>
  <definedNames>
    <definedName name="HTML1_1" hidden="1">"[人口総数萱尾.xls]Sheet1!$A$1:$L$9"</definedName>
    <definedName name="HTML1_10" hidden="1">""</definedName>
    <definedName name="HTML1_11" hidden="1">1</definedName>
    <definedName name="HTML1_12" hidden="1">"C:\workshop\kokutyou\MyHTML.htm"</definedName>
    <definedName name="HTML1_2" hidden="1">1</definedName>
    <definedName name="HTML1_3" hidden="1">"人口総数萱尾.xls"</definedName>
    <definedName name="HTML1_4" hidden="1">"Sheet1"</definedName>
    <definedName name="HTML1_5" hidden="1">""</definedName>
    <definedName name="HTML1_6" hidden="1">-4146</definedName>
    <definedName name="HTML1_7" hidden="1">-4146</definedName>
    <definedName name="HTML1_8" hidden="1">"96/10/01"</definedName>
    <definedName name="HTML1_9" hidden="1">"統計管理課"</definedName>
    <definedName name="HTMLCount" hidden="1">1</definedName>
    <definedName name="_xlnm.Print_Area" localSheetId="0">'6-1,2'!$A$1:$L$64</definedName>
    <definedName name="_xlnm.Print_Area" localSheetId="6">'6-10'!$A$1:$J$106</definedName>
    <definedName name="_xlnm.Print_Area" localSheetId="7">'6-11'!$A$1:$L$43</definedName>
    <definedName name="_xlnm.Print_Area" localSheetId="8">'6-12'!$A$1:$N$106</definedName>
    <definedName name="_xlnm.Print_Area" localSheetId="9">'6-13'!$A$1:$Z$40</definedName>
    <definedName name="_xlnm.Print_Area" localSheetId="1">'6-3,4'!$A$1:$L$46</definedName>
    <definedName name="_xlnm.Print_Area" localSheetId="2">'6-5,6'!$A$1:$L$91</definedName>
    <definedName name="_xlnm.Print_Area" localSheetId="3">'6-7'!$B$1:$P$73</definedName>
    <definedName name="_xlnm.Print_Area" localSheetId="4">'6-8'!$A$1:$Q$105</definedName>
    <definedName name="_xlnm.Print_Area" localSheetId="5">'6-9'!$A$1:$R$38</definedName>
    <definedName name="印刷範囲" localSheetId="1">'6-3,4'!#REF!</definedName>
    <definedName name="印刷範囲" localSheetId="2">'6-5,6'!#REF!</definedName>
    <definedName name="印刷範囲">'6-1,2'!$B$1:$P$41</definedName>
    <definedName name="占有">#REF!</definedName>
    <definedName name="増減順位">#REF!</definedName>
    <definedName name="第１表">#REF!</definedName>
    <definedName name="動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2" i="10" l="1"/>
  <c r="N62" i="10"/>
  <c r="M62" i="10"/>
  <c r="L62" i="10"/>
  <c r="K62" i="10"/>
  <c r="J62" i="10"/>
  <c r="I62" i="10"/>
  <c r="H62" i="10"/>
  <c r="H6" i="10" s="1"/>
  <c r="G62" i="10"/>
  <c r="F62" i="10"/>
  <c r="E62" i="10"/>
  <c r="O55" i="10"/>
  <c r="N55" i="10"/>
  <c r="M55" i="10"/>
  <c r="L55" i="10"/>
  <c r="K55" i="10"/>
  <c r="K6" i="10" s="1"/>
  <c r="J55" i="10"/>
  <c r="I55" i="10"/>
  <c r="H55" i="10"/>
  <c r="G55" i="10"/>
  <c r="F55" i="10"/>
  <c r="E55" i="10"/>
  <c r="O41" i="10"/>
  <c r="N41" i="10"/>
  <c r="N6" i="10" s="1"/>
  <c r="M41" i="10"/>
  <c r="L41" i="10"/>
  <c r="K41" i="10"/>
  <c r="J41" i="10"/>
  <c r="I41" i="10"/>
  <c r="H41" i="10"/>
  <c r="G41" i="10"/>
  <c r="F41" i="10"/>
  <c r="F6" i="10" s="1"/>
  <c r="E41" i="10"/>
  <c r="O34" i="10"/>
  <c r="N34" i="10"/>
  <c r="M34" i="10"/>
  <c r="L34" i="10"/>
  <c r="K34" i="10"/>
  <c r="J34" i="10"/>
  <c r="I34" i="10"/>
  <c r="I6" i="10" s="1"/>
  <c r="H34" i="10"/>
  <c r="G34" i="10"/>
  <c r="F34" i="10"/>
  <c r="E34" i="10"/>
  <c r="O27" i="10"/>
  <c r="N27" i="10"/>
  <c r="M27" i="10"/>
  <c r="L27" i="10"/>
  <c r="L6" i="10" s="1"/>
  <c r="K27" i="10"/>
  <c r="J27" i="10"/>
  <c r="I27" i="10"/>
  <c r="H27" i="10"/>
  <c r="G27" i="10"/>
  <c r="F27" i="10"/>
  <c r="E27" i="10"/>
  <c r="O20" i="10"/>
  <c r="N20" i="10"/>
  <c r="M20" i="10"/>
  <c r="L20" i="10"/>
  <c r="K20" i="10"/>
  <c r="J20" i="10"/>
  <c r="I20" i="10"/>
  <c r="H20" i="10"/>
  <c r="G20" i="10"/>
  <c r="F20" i="10"/>
  <c r="E20" i="10"/>
  <c r="O13" i="10"/>
  <c r="N13" i="10"/>
  <c r="M13" i="10"/>
  <c r="L13" i="10"/>
  <c r="K13" i="10"/>
  <c r="J13" i="10"/>
  <c r="J6" i="10" s="1"/>
  <c r="I13" i="10"/>
  <c r="H13" i="10"/>
  <c r="G13" i="10"/>
  <c r="F13" i="10"/>
  <c r="E13" i="10"/>
  <c r="O12" i="10"/>
  <c r="N12" i="10"/>
  <c r="M12" i="10"/>
  <c r="L12" i="10"/>
  <c r="K12" i="10"/>
  <c r="J12" i="10"/>
  <c r="I12" i="10"/>
  <c r="H12" i="10"/>
  <c r="G12" i="10"/>
  <c r="F12" i="10"/>
  <c r="E12" i="10"/>
  <c r="O11" i="10"/>
  <c r="N11" i="10"/>
  <c r="M11" i="10"/>
  <c r="L11" i="10"/>
  <c r="K11" i="10"/>
  <c r="J11" i="10"/>
  <c r="I11" i="10"/>
  <c r="H11" i="10"/>
  <c r="G11" i="10"/>
  <c r="F11" i="10"/>
  <c r="E11" i="10"/>
  <c r="O10" i="10"/>
  <c r="N10" i="10"/>
  <c r="M10" i="10"/>
  <c r="L10" i="10"/>
  <c r="K10" i="10"/>
  <c r="J10" i="10"/>
  <c r="I10" i="10"/>
  <c r="O9" i="10"/>
  <c r="N9" i="10"/>
  <c r="M9" i="10"/>
  <c r="L9" i="10"/>
  <c r="K9" i="10"/>
  <c r="J9" i="10"/>
  <c r="I9" i="10"/>
  <c r="O8" i="10"/>
  <c r="N8" i="10"/>
  <c r="M8" i="10"/>
  <c r="L8" i="10"/>
  <c r="K8" i="10"/>
  <c r="J8" i="10"/>
  <c r="I8" i="10"/>
  <c r="O7" i="10"/>
  <c r="N7" i="10"/>
  <c r="M7" i="10"/>
  <c r="L7" i="10"/>
  <c r="K7" i="10"/>
  <c r="J7" i="10"/>
  <c r="I7" i="10"/>
  <c r="O6" i="10"/>
  <c r="M6" i="10"/>
  <c r="G6" i="10"/>
  <c r="E6" i="10"/>
  <c r="E31" i="9" l="1"/>
  <c r="E30" i="9"/>
  <c r="E29" i="9"/>
  <c r="E28" i="9"/>
  <c r="E27" i="9"/>
  <c r="E26" i="9"/>
  <c r="E25" i="9"/>
  <c r="E24" i="9"/>
  <c r="E23" i="9"/>
  <c r="E22" i="9"/>
  <c r="E21" i="9"/>
  <c r="E20" i="9"/>
  <c r="E18" i="9"/>
  <c r="E17" i="9"/>
  <c r="E15" i="9"/>
  <c r="E14" i="9"/>
  <c r="E13" i="9"/>
  <c r="E12" i="9"/>
  <c r="E11" i="9"/>
  <c r="E10" i="9"/>
  <c r="E9" i="9"/>
  <c r="E8" i="9"/>
  <c r="E7" i="9"/>
  <c r="E6" i="9"/>
  <c r="E4" i="9"/>
  <c r="N108" i="8"/>
  <c r="M108" i="8"/>
  <c r="L108" i="8"/>
  <c r="K108" i="8"/>
  <c r="J108" i="8"/>
  <c r="I108" i="8"/>
  <c r="H108" i="8"/>
  <c r="G108" i="8"/>
  <c r="F108" i="8"/>
  <c r="E108"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108" i="8" s="1"/>
  <c r="D4" i="8"/>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5" i="6" s="1"/>
  <c r="D6" i="6"/>
  <c r="J5" i="6"/>
  <c r="I5" i="6"/>
  <c r="H5" i="6"/>
  <c r="G5" i="6"/>
  <c r="F5" i="6"/>
  <c r="E5" i="6"/>
  <c r="E28" i="5"/>
  <c r="E27" i="5"/>
  <c r="E26" i="5"/>
  <c r="E25" i="5"/>
  <c r="E24" i="5"/>
  <c r="E23" i="5"/>
  <c r="E22" i="5"/>
  <c r="E21" i="5"/>
  <c r="E20" i="5"/>
  <c r="E19" i="5"/>
  <c r="E18" i="5"/>
  <c r="E17" i="5"/>
  <c r="E16" i="5"/>
  <c r="E15" i="5"/>
  <c r="E14" i="5"/>
  <c r="E13" i="5"/>
  <c r="E12" i="5"/>
  <c r="E11" i="5"/>
  <c r="E10" i="5"/>
  <c r="E9" i="5"/>
  <c r="E8" i="5"/>
  <c r="E7" i="5"/>
  <c r="E6" i="5"/>
  <c r="E5" i="5"/>
  <c r="E4" i="5"/>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P4" i="4"/>
  <c r="O4" i="4"/>
  <c r="N4" i="4"/>
  <c r="M4" i="4"/>
  <c r="L4" i="4"/>
  <c r="K4" i="4"/>
  <c r="J4" i="4"/>
  <c r="I4" i="4"/>
  <c r="D4" i="4" s="1"/>
  <c r="H4" i="4"/>
  <c r="G4" i="4"/>
  <c r="F4" i="4"/>
  <c r="E4" i="4"/>
  <c r="K33" i="3"/>
  <c r="J33" i="3"/>
  <c r="I33" i="3"/>
  <c r="H33" i="3"/>
  <c r="G33" i="3"/>
  <c r="F33" i="3"/>
  <c r="E33" i="3"/>
  <c r="D33" i="3"/>
  <c r="K20" i="3"/>
  <c r="J20" i="3"/>
  <c r="I20" i="3"/>
  <c r="H20" i="3"/>
  <c r="G20" i="3"/>
  <c r="F20" i="3"/>
  <c r="E20" i="3"/>
  <c r="D20" i="3"/>
  <c r="K7" i="3"/>
  <c r="J7" i="3"/>
  <c r="I7" i="3"/>
  <c r="H7" i="3"/>
  <c r="G7" i="3"/>
  <c r="F7" i="3"/>
  <c r="E7" i="3"/>
  <c r="D7" i="3"/>
  <c r="D43" i="2"/>
  <c r="D41" i="2"/>
  <c r="D39" i="2"/>
  <c r="D37" i="2"/>
  <c r="K35" i="2"/>
  <c r="J35" i="2"/>
  <c r="I35" i="2"/>
  <c r="H35" i="2"/>
  <c r="G35" i="2"/>
  <c r="F35" i="2"/>
  <c r="E35" i="2" s="1"/>
  <c r="D35" i="2" s="1"/>
  <c r="T16" i="2"/>
  <c r="S16" i="2"/>
  <c r="R16" i="2"/>
  <c r="Q16" i="2"/>
  <c r="P16" i="2"/>
  <c r="O16" i="2"/>
  <c r="N16" i="2"/>
  <c r="M16" i="2"/>
  <c r="T10" i="2"/>
  <c r="S10" i="2"/>
  <c r="R10" i="2"/>
  <c r="Q10" i="2"/>
  <c r="P10" i="2"/>
  <c r="O10" i="2"/>
  <c r="N10" i="2"/>
  <c r="M10" i="2"/>
  <c r="K8" i="2"/>
  <c r="J8" i="2"/>
  <c r="I8" i="2"/>
  <c r="H8" i="2"/>
  <c r="G8" i="2"/>
  <c r="F8" i="2"/>
  <c r="E8" i="2"/>
  <c r="D8" i="2"/>
  <c r="P56" i="1"/>
  <c r="O56" i="1"/>
  <c r="N56" i="1"/>
  <c r="P50" i="1"/>
  <c r="O50" i="1"/>
  <c r="N50" i="1"/>
</calcChain>
</file>

<file path=xl/sharedStrings.xml><?xml version="1.0" encoding="utf-8"?>
<sst xmlns="http://schemas.openxmlformats.org/spreadsheetml/2006/main" count="1026" uniqueCount="436">
  <si>
    <t>第６－１表　　結核登録者数，り患率（人口10万対），年次別</t>
    <rPh sb="7" eb="9">
      <t>ケッカク</t>
    </rPh>
    <rPh sb="9" eb="12">
      <t>トウロクシャ</t>
    </rPh>
    <rPh sb="12" eb="13">
      <t>スウ</t>
    </rPh>
    <rPh sb="15" eb="16">
      <t>カンジャ</t>
    </rPh>
    <rPh sb="16" eb="17">
      <t>リツ</t>
    </rPh>
    <rPh sb="18" eb="20">
      <t>ジンコウ</t>
    </rPh>
    <rPh sb="22" eb="23">
      <t>マン</t>
    </rPh>
    <rPh sb="23" eb="24">
      <t>タイ</t>
    </rPh>
    <phoneticPr fontId="4"/>
  </si>
  <si>
    <t>登録者数</t>
    <rPh sb="0" eb="3">
      <t>トウロクシャ</t>
    </rPh>
    <rPh sb="3" eb="4">
      <t>スウ</t>
    </rPh>
    <phoneticPr fontId="4"/>
  </si>
  <si>
    <t>活動性全結核患者数</t>
    <rPh sb="0" eb="2">
      <t>カツドウ</t>
    </rPh>
    <rPh sb="2" eb="3">
      <t>セイ</t>
    </rPh>
    <rPh sb="3" eb="4">
      <t>ゼン</t>
    </rPh>
    <rPh sb="4" eb="6">
      <t>ケッカク</t>
    </rPh>
    <rPh sb="6" eb="9">
      <t>カンジャスウ</t>
    </rPh>
    <phoneticPr fontId="4"/>
  </si>
  <si>
    <t>新登録者数</t>
    <rPh sb="0" eb="1">
      <t>シン</t>
    </rPh>
    <rPh sb="1" eb="4">
      <t>トウロクシャ</t>
    </rPh>
    <rPh sb="4" eb="5">
      <t>スウ</t>
    </rPh>
    <phoneticPr fontId="4"/>
  </si>
  <si>
    <t>り患率</t>
    <rPh sb="1" eb="2">
      <t>カンジャ</t>
    </rPh>
    <rPh sb="2" eb="3">
      <t>リツ</t>
    </rPh>
    <phoneticPr fontId="4"/>
  </si>
  <si>
    <t>昭和35（1960）年</t>
    <rPh sb="0" eb="2">
      <t>ショウワ</t>
    </rPh>
    <rPh sb="10" eb="11">
      <t>ネン</t>
    </rPh>
    <phoneticPr fontId="3"/>
  </si>
  <si>
    <t>…</t>
    <phoneticPr fontId="4"/>
  </si>
  <si>
    <t>　　40（1965）</t>
  </si>
  <si>
    <t>　　45（1970）</t>
  </si>
  <si>
    <t>　　50（1975）</t>
  </si>
  <si>
    <t>　　55（1980）</t>
  </si>
  <si>
    <t>　　60（1985）</t>
  </si>
  <si>
    <t>平成２（1990）</t>
  </si>
  <si>
    <t>　　７（1995）</t>
  </si>
  <si>
    <t>　　８（1996）</t>
  </si>
  <si>
    <t>　　９（1997）</t>
  </si>
  <si>
    <t>　　10（1998）</t>
  </si>
  <si>
    <t>　　11（1999）</t>
  </si>
  <si>
    <t>　　12（2000）</t>
  </si>
  <si>
    <t>　　13（2001）</t>
  </si>
  <si>
    <t>　　14（2002）</t>
  </si>
  <si>
    <t>　　15（2003）</t>
  </si>
  <si>
    <t>　　16（2004）</t>
  </si>
  <si>
    <t>　　17（2005）</t>
  </si>
  <si>
    <t>　　18（2006）</t>
  </si>
  <si>
    <t>　　19（2007）</t>
  </si>
  <si>
    <t>　　20（2008）</t>
  </si>
  <si>
    <t>　　21（2009）</t>
  </si>
  <si>
    <t>　　22（2010）</t>
  </si>
  <si>
    <t>　　23（2011）</t>
  </si>
  <si>
    <t>　　24（2012）</t>
  </si>
  <si>
    <t>　　25（2013）</t>
  </si>
  <si>
    <t>　　26（2014）</t>
  </si>
  <si>
    <t>　　27（2015）</t>
  </si>
  <si>
    <t>　　28（2016）</t>
    <phoneticPr fontId="3"/>
  </si>
  <si>
    <t>　　29（2017）</t>
    <phoneticPr fontId="3"/>
  </si>
  <si>
    <t>　　30（2018）</t>
    <phoneticPr fontId="3"/>
  </si>
  <si>
    <t>令和元（2019）</t>
    <rPh sb="0" eb="2">
      <t>レイワ</t>
    </rPh>
    <rPh sb="2" eb="3">
      <t>ガン</t>
    </rPh>
    <phoneticPr fontId="3"/>
  </si>
  <si>
    <t>　　２（2020）</t>
    <phoneticPr fontId="3"/>
  </si>
  <si>
    <t>　　３（2021）</t>
    <phoneticPr fontId="3"/>
  </si>
  <si>
    <r>
      <t>注　1)　平成10（</t>
    </r>
    <r>
      <rPr>
        <sz val="12"/>
        <rFont val="ＭＳ 明朝"/>
        <family val="1"/>
        <charset val="128"/>
      </rPr>
      <t>1998</t>
    </r>
    <r>
      <rPr>
        <sz val="12"/>
        <rFont val="ＭＳ 明朝"/>
        <family val="1"/>
        <charset val="128"/>
      </rPr>
      <t>）年から新活動性分類による。</t>
    </r>
    <rPh sb="0" eb="1">
      <t>チュウ</t>
    </rPh>
    <rPh sb="5" eb="7">
      <t>ヘイセイ</t>
    </rPh>
    <rPh sb="15" eb="16">
      <t>ネン</t>
    </rPh>
    <rPh sb="18" eb="19">
      <t>シン</t>
    </rPh>
    <rPh sb="19" eb="21">
      <t>カツドウ</t>
    </rPh>
    <rPh sb="21" eb="22">
      <t>セイ</t>
    </rPh>
    <rPh sb="22" eb="24">
      <t>ブンルイ</t>
    </rPh>
    <phoneticPr fontId="4"/>
  </si>
  <si>
    <t>資料　「結核年報」</t>
    <rPh sb="4" eb="6">
      <t>ケッカク</t>
    </rPh>
    <rPh sb="6" eb="8">
      <t>ネンポウ</t>
    </rPh>
    <phoneticPr fontId="4"/>
  </si>
  <si>
    <t>第６－２表　　結核登録者数，り患率（人口10万対），保健所別</t>
    <rPh sb="7" eb="9">
      <t>ケッカク</t>
    </rPh>
    <rPh sb="9" eb="12">
      <t>トウロクシャ</t>
    </rPh>
    <rPh sb="12" eb="13">
      <t>スウ</t>
    </rPh>
    <rPh sb="15" eb="16">
      <t>カンジャ</t>
    </rPh>
    <rPh sb="16" eb="17">
      <t>リツ</t>
    </rPh>
    <rPh sb="18" eb="20">
      <t>ジンコウ</t>
    </rPh>
    <rPh sb="22" eb="23">
      <t>マン</t>
    </rPh>
    <rPh sb="23" eb="24">
      <t>タイ</t>
    </rPh>
    <rPh sb="26" eb="29">
      <t>ホケンジョ</t>
    </rPh>
    <phoneticPr fontId="4"/>
  </si>
  <si>
    <r>
      <t>令和３（2021）</t>
    </r>
    <r>
      <rPr>
        <sz val="12"/>
        <rFont val="ＭＳ 明朝"/>
        <family val="1"/>
        <charset val="128"/>
      </rPr>
      <t>年末</t>
    </r>
    <rPh sb="0" eb="2">
      <t>レイワ</t>
    </rPh>
    <rPh sb="9" eb="10">
      <t>ネン</t>
    </rPh>
    <rPh sb="10" eb="11">
      <t>マツ</t>
    </rPh>
    <phoneticPr fontId="4"/>
  </si>
  <si>
    <t>保　健　所</t>
    <rPh sb="0" eb="5">
      <t>ホケンジョ</t>
    </rPh>
    <phoneticPr fontId="4"/>
  </si>
  <si>
    <t>活動性全結核患者数</t>
    <rPh sb="0" eb="2">
      <t>カツドウ</t>
    </rPh>
    <rPh sb="2" eb="4">
      <t>セイゼン</t>
    </rPh>
    <rPh sb="4" eb="6">
      <t>ケッカク</t>
    </rPh>
    <rPh sb="6" eb="9">
      <t>カンジャスウ</t>
    </rPh>
    <phoneticPr fontId="4"/>
  </si>
  <si>
    <r>
      <t xml:space="preserve">全 </t>
    </r>
    <r>
      <rPr>
        <sz val="12"/>
        <rFont val="ＭＳ 明朝"/>
        <family val="1"/>
        <charset val="128"/>
      </rPr>
      <t xml:space="preserve">     </t>
    </r>
    <r>
      <rPr>
        <sz val="12"/>
        <rFont val="ＭＳ 明朝"/>
        <family val="1"/>
        <charset val="128"/>
      </rPr>
      <t>国</t>
    </r>
    <rPh sb="0" eb="8">
      <t>ゼンコク</t>
    </rPh>
    <phoneticPr fontId="4"/>
  </si>
  <si>
    <r>
      <t xml:space="preserve">岡 </t>
    </r>
    <r>
      <rPr>
        <sz val="12"/>
        <rFont val="ＭＳ 明朝"/>
        <family val="1"/>
        <charset val="128"/>
      </rPr>
      <t xml:space="preserve"> </t>
    </r>
    <r>
      <rPr>
        <sz val="12"/>
        <rFont val="ＭＳ 明朝"/>
        <family val="1"/>
        <charset val="128"/>
      </rPr>
      <t>山</t>
    </r>
    <r>
      <rPr>
        <sz val="12"/>
        <rFont val="ＭＳ 明朝"/>
        <family val="1"/>
        <charset val="128"/>
      </rPr>
      <t xml:space="preserve">  </t>
    </r>
    <r>
      <rPr>
        <sz val="12"/>
        <rFont val="ＭＳ 明朝"/>
        <family val="1"/>
        <charset val="128"/>
      </rPr>
      <t>県</t>
    </r>
    <rPh sb="0" eb="7">
      <t>オカヤマケン</t>
    </rPh>
    <phoneticPr fontId="4"/>
  </si>
  <si>
    <t>←↓罹患率以外一致するはず</t>
    <rPh sb="2" eb="5">
      <t>リカンリツ</t>
    </rPh>
    <rPh sb="5" eb="7">
      <t>イガイ</t>
    </rPh>
    <rPh sb="7" eb="9">
      <t>イッチ</t>
    </rPh>
    <phoneticPr fontId="3"/>
  </si>
  <si>
    <t>県南東部保健医療圏</t>
    <rPh sb="0" eb="2">
      <t>ケンナン</t>
    </rPh>
    <rPh sb="2" eb="4">
      <t>トウブ</t>
    </rPh>
    <rPh sb="4" eb="6">
      <t>ホケン</t>
    </rPh>
    <rPh sb="6" eb="9">
      <t>イリョウケン</t>
    </rPh>
    <phoneticPr fontId="4"/>
  </si>
  <si>
    <t>県南西部保健医療圏</t>
    <rPh sb="0" eb="1">
      <t>ケン</t>
    </rPh>
    <rPh sb="1" eb="4">
      <t>ナンセイブ</t>
    </rPh>
    <rPh sb="4" eb="6">
      <t>ホケン</t>
    </rPh>
    <rPh sb="6" eb="9">
      <t>イリョウケン</t>
    </rPh>
    <phoneticPr fontId="4"/>
  </si>
  <si>
    <t>高梁・新見保健医療圏</t>
    <rPh sb="0" eb="2">
      <t>タカハシ</t>
    </rPh>
    <rPh sb="3" eb="5">
      <t>ニイミ</t>
    </rPh>
    <rPh sb="5" eb="7">
      <t>ホケン</t>
    </rPh>
    <rPh sb="7" eb="10">
      <t>イリョウケン</t>
    </rPh>
    <phoneticPr fontId="4"/>
  </si>
  <si>
    <t>真庭保健医療圏</t>
    <rPh sb="0" eb="2">
      <t>マニワ</t>
    </rPh>
    <rPh sb="2" eb="4">
      <t>ホケン</t>
    </rPh>
    <rPh sb="4" eb="7">
      <t>イリョウケン</t>
    </rPh>
    <phoneticPr fontId="4"/>
  </si>
  <si>
    <t>津山・英田保健医療圏</t>
    <rPh sb="0" eb="2">
      <t>ツヤマ</t>
    </rPh>
    <rPh sb="3" eb="5">
      <t>アイダ</t>
    </rPh>
    <rPh sb="5" eb="7">
      <t>ホケン</t>
    </rPh>
    <rPh sb="7" eb="10">
      <t>イリョウケン</t>
    </rPh>
    <phoneticPr fontId="4"/>
  </si>
  <si>
    <t>岡山市保健所</t>
    <rPh sb="0" eb="3">
      <t>オカヤマシ</t>
    </rPh>
    <rPh sb="3" eb="6">
      <t>ホケンジョ</t>
    </rPh>
    <phoneticPr fontId="4"/>
  </si>
  <si>
    <t>倉敷市保健所</t>
    <rPh sb="0" eb="2">
      <t>クラシキ</t>
    </rPh>
    <rPh sb="2" eb="3">
      <t>シ</t>
    </rPh>
    <rPh sb="3" eb="6">
      <t>ホケンジョ</t>
    </rPh>
    <phoneticPr fontId="4"/>
  </si>
  <si>
    <t>備前保健所</t>
    <rPh sb="0" eb="2">
      <t>ビゼン</t>
    </rPh>
    <rPh sb="2" eb="5">
      <t>ホケンショ</t>
    </rPh>
    <phoneticPr fontId="4"/>
  </si>
  <si>
    <t>備中保健所</t>
    <rPh sb="0" eb="2">
      <t>ビッチュウ</t>
    </rPh>
    <rPh sb="2" eb="5">
      <t>ホケンショ</t>
    </rPh>
    <phoneticPr fontId="4"/>
  </si>
  <si>
    <t>備北保健所</t>
    <rPh sb="0" eb="2">
      <t>ビホク</t>
    </rPh>
    <rPh sb="2" eb="5">
      <t>ホケンショ</t>
    </rPh>
    <phoneticPr fontId="4"/>
  </si>
  <si>
    <t>真庭保健所</t>
    <rPh sb="0" eb="2">
      <t>マニワ</t>
    </rPh>
    <rPh sb="2" eb="5">
      <t>ホケンショ</t>
    </rPh>
    <phoneticPr fontId="4"/>
  </si>
  <si>
    <t>美作保健所</t>
    <rPh sb="0" eb="2">
      <t>ミマサカ</t>
    </rPh>
    <rPh sb="2" eb="5">
      <t>ホケンショ</t>
    </rPh>
    <phoneticPr fontId="4"/>
  </si>
  <si>
    <t>第６－３表　　結核登録者数，活動性分類・保健所別</t>
    <rPh sb="7" eb="9">
      <t>ケッカク</t>
    </rPh>
    <rPh sb="9" eb="12">
      <t>トウロクシャ</t>
    </rPh>
    <rPh sb="12" eb="13">
      <t>スウ</t>
    </rPh>
    <rPh sb="14" eb="17">
      <t>カツドウセイ</t>
    </rPh>
    <rPh sb="17" eb="19">
      <t>ブンルイ</t>
    </rPh>
    <rPh sb="20" eb="23">
      <t>ホケンジョ</t>
    </rPh>
    <phoneticPr fontId="4"/>
  </si>
  <si>
    <t>令和３（2021）年末</t>
    <rPh sb="0" eb="2">
      <t>レイワ</t>
    </rPh>
    <rPh sb="9" eb="10">
      <t>ネン</t>
    </rPh>
    <rPh sb="10" eb="11">
      <t>マツ</t>
    </rPh>
    <phoneticPr fontId="4"/>
  </si>
  <si>
    <t>登録者総数</t>
    <rPh sb="0" eb="3">
      <t>トウロクシャ</t>
    </rPh>
    <rPh sb="3" eb="5">
      <t>ソウスウ</t>
    </rPh>
    <phoneticPr fontId="4"/>
  </si>
  <si>
    <t>活動性肺結核</t>
    <rPh sb="0" eb="3">
      <t>カツドウセイ</t>
    </rPh>
    <rPh sb="3" eb="6">
      <t>ハイケッカク</t>
    </rPh>
    <phoneticPr fontId="4"/>
  </si>
  <si>
    <r>
      <t>肺外結核
活</t>
    </r>
    <r>
      <rPr>
        <sz val="12"/>
        <rFont val="ＭＳ 明朝"/>
        <family val="1"/>
        <charset val="128"/>
      </rPr>
      <t xml:space="preserve"> </t>
    </r>
    <r>
      <rPr>
        <sz val="12"/>
        <rFont val="ＭＳ 明朝"/>
        <family val="1"/>
        <charset val="128"/>
      </rPr>
      <t>動</t>
    </r>
    <r>
      <rPr>
        <sz val="12"/>
        <rFont val="ＭＳ 明朝"/>
        <family val="1"/>
        <charset val="128"/>
      </rPr>
      <t xml:space="preserve"> </t>
    </r>
    <r>
      <rPr>
        <sz val="12"/>
        <rFont val="ＭＳ 明朝"/>
        <family val="1"/>
        <charset val="128"/>
      </rPr>
      <t>性</t>
    </r>
    <rPh sb="0" eb="1">
      <t>ハイ</t>
    </rPh>
    <rPh sb="1" eb="2">
      <t>ガイ</t>
    </rPh>
    <rPh sb="2" eb="4">
      <t>ケッカク</t>
    </rPh>
    <rPh sb="5" eb="10">
      <t>カツドウセイ</t>
    </rPh>
    <phoneticPr fontId="4"/>
  </si>
  <si>
    <t>不活動性
結　　核</t>
    <rPh sb="0" eb="1">
      <t>フ</t>
    </rPh>
    <rPh sb="1" eb="4">
      <t>カツドウセイ</t>
    </rPh>
    <rPh sb="5" eb="9">
      <t>ケッカク</t>
    </rPh>
    <phoneticPr fontId="4"/>
  </si>
  <si>
    <t>活動性
不　明</t>
    <rPh sb="0" eb="3">
      <t>カツドウセイ</t>
    </rPh>
    <rPh sb="4" eb="7">
      <t>フメイ</t>
    </rPh>
    <phoneticPr fontId="4"/>
  </si>
  <si>
    <t>総   数</t>
    <rPh sb="0" eb="5">
      <t>ソウスウ</t>
    </rPh>
    <phoneticPr fontId="4"/>
  </si>
  <si>
    <r>
      <t>登</t>
    </r>
    <r>
      <rPr>
        <sz val="12"/>
        <rFont val="ＭＳ 明朝"/>
        <family val="1"/>
        <charset val="128"/>
      </rPr>
      <t xml:space="preserve"> </t>
    </r>
    <r>
      <rPr>
        <sz val="12"/>
        <rFont val="ＭＳ 明朝"/>
        <family val="1"/>
        <charset val="128"/>
      </rPr>
      <t>録</t>
    </r>
    <r>
      <rPr>
        <sz val="12"/>
        <rFont val="ＭＳ 明朝"/>
        <family val="1"/>
        <charset val="128"/>
      </rPr>
      <t xml:space="preserve"> </t>
    </r>
    <r>
      <rPr>
        <sz val="12"/>
        <rFont val="ＭＳ 明朝"/>
        <family val="1"/>
        <charset val="128"/>
      </rPr>
      <t>時
喀痰塗抹
陽</t>
    </r>
    <r>
      <rPr>
        <sz val="12"/>
        <rFont val="ＭＳ 明朝"/>
        <family val="1"/>
        <charset val="128"/>
      </rPr>
      <t xml:space="preserve">    </t>
    </r>
    <r>
      <rPr>
        <sz val="12"/>
        <rFont val="ＭＳ 明朝"/>
        <family val="1"/>
        <charset val="128"/>
      </rPr>
      <t>性</t>
    </r>
    <rPh sb="0" eb="5">
      <t>トウロクジ</t>
    </rPh>
    <rPh sb="6" eb="8">
      <t>カクタン</t>
    </rPh>
    <rPh sb="8" eb="9">
      <t>ト</t>
    </rPh>
    <rPh sb="9" eb="10">
      <t>マツ</t>
    </rPh>
    <rPh sb="11" eb="17">
      <t>ヨウセイ</t>
    </rPh>
    <phoneticPr fontId="4"/>
  </si>
  <si>
    <r>
      <t>登</t>
    </r>
    <r>
      <rPr>
        <sz val="12"/>
        <rFont val="ＭＳ 明朝"/>
        <family val="1"/>
        <charset val="128"/>
      </rPr>
      <t xml:space="preserve"> </t>
    </r>
    <r>
      <rPr>
        <sz val="12"/>
        <rFont val="ＭＳ 明朝"/>
        <family val="1"/>
        <charset val="128"/>
      </rPr>
      <t>録</t>
    </r>
    <r>
      <rPr>
        <sz val="12"/>
        <rFont val="ＭＳ 明朝"/>
        <family val="1"/>
        <charset val="128"/>
      </rPr>
      <t xml:space="preserve"> </t>
    </r>
    <r>
      <rPr>
        <sz val="12"/>
        <rFont val="ＭＳ 明朝"/>
        <family val="1"/>
        <charset val="128"/>
      </rPr>
      <t>時
その他の
結</t>
    </r>
    <r>
      <rPr>
        <sz val="12"/>
        <rFont val="ＭＳ 明朝"/>
        <family val="1"/>
        <charset val="128"/>
      </rPr>
      <t xml:space="preserve"> </t>
    </r>
    <r>
      <rPr>
        <sz val="12"/>
        <rFont val="ＭＳ 明朝"/>
        <family val="1"/>
        <charset val="128"/>
      </rPr>
      <t>核</t>
    </r>
    <r>
      <rPr>
        <sz val="12"/>
        <rFont val="ＭＳ 明朝"/>
        <family val="1"/>
        <charset val="128"/>
      </rPr>
      <t xml:space="preserve"> </t>
    </r>
    <r>
      <rPr>
        <sz val="12"/>
        <rFont val="ＭＳ 明朝"/>
        <family val="1"/>
        <charset val="128"/>
      </rPr>
      <t>菌
陽</t>
    </r>
    <r>
      <rPr>
        <sz val="12"/>
        <rFont val="ＭＳ 明朝"/>
        <family val="1"/>
        <charset val="128"/>
      </rPr>
      <t xml:space="preserve">    </t>
    </r>
    <r>
      <rPr>
        <sz val="12"/>
        <rFont val="ＭＳ 明朝"/>
        <family val="1"/>
        <charset val="128"/>
      </rPr>
      <t>性</t>
    </r>
    <rPh sb="0" eb="5">
      <t>トウロクジ</t>
    </rPh>
    <rPh sb="8" eb="9">
      <t>ホカ</t>
    </rPh>
    <rPh sb="11" eb="14">
      <t>ケッカク</t>
    </rPh>
    <rPh sb="15" eb="16">
      <t>キン</t>
    </rPh>
    <rPh sb="17" eb="23">
      <t>ヨウセイ</t>
    </rPh>
    <phoneticPr fontId="4"/>
  </si>
  <si>
    <r>
      <t>登 録</t>
    </r>
    <r>
      <rPr>
        <sz val="12"/>
        <rFont val="ＭＳ 明朝"/>
        <family val="1"/>
        <charset val="128"/>
      </rPr>
      <t xml:space="preserve"> </t>
    </r>
    <r>
      <rPr>
        <sz val="12"/>
        <rFont val="ＭＳ 明朝"/>
        <family val="1"/>
        <charset val="128"/>
      </rPr>
      <t>時
菌</t>
    </r>
    <r>
      <rPr>
        <sz val="12"/>
        <rFont val="ＭＳ 明朝"/>
        <family val="1"/>
        <charset val="128"/>
      </rPr>
      <t xml:space="preserve"> </t>
    </r>
    <r>
      <rPr>
        <sz val="12"/>
        <rFont val="ＭＳ 明朝"/>
        <family val="1"/>
        <charset val="128"/>
      </rPr>
      <t>陰</t>
    </r>
    <r>
      <rPr>
        <sz val="12"/>
        <rFont val="ＭＳ 明朝"/>
        <family val="1"/>
        <charset val="128"/>
      </rPr>
      <t xml:space="preserve"> </t>
    </r>
    <r>
      <rPr>
        <sz val="12"/>
        <rFont val="ＭＳ 明朝"/>
        <family val="1"/>
        <charset val="128"/>
      </rPr>
      <t>性
・その他</t>
    </r>
    <rPh sb="0" eb="5">
      <t>トウロクジ</t>
    </rPh>
    <rPh sb="6" eb="7">
      <t>キン</t>
    </rPh>
    <rPh sb="8" eb="11">
      <t>インセイ</t>
    </rPh>
    <rPh sb="15" eb="16">
      <t>ホカ</t>
    </rPh>
    <phoneticPr fontId="4"/>
  </si>
  <si>
    <t>全　　　国</t>
    <rPh sb="0" eb="5">
      <t>ゼンコク</t>
    </rPh>
    <phoneticPr fontId="4"/>
  </si>
  <si>
    <t>岡　山　県</t>
    <rPh sb="0" eb="5">
      <t>オカヤマケン</t>
    </rPh>
    <phoneticPr fontId="4"/>
  </si>
  <si>
    <t>↑↓一致する</t>
    <rPh sb="2" eb="4">
      <t>イッチ</t>
    </rPh>
    <phoneticPr fontId="3"/>
  </si>
  <si>
    <t>備前保管所</t>
    <rPh sb="0" eb="2">
      <t>ビゼン</t>
    </rPh>
    <rPh sb="2" eb="5">
      <t>ホカンショ</t>
    </rPh>
    <phoneticPr fontId="4"/>
  </si>
  <si>
    <t>真庭保健所</t>
    <rPh sb="0" eb="2">
      <t>マニワ</t>
    </rPh>
    <rPh sb="2" eb="5">
      <t>ホケンジョ</t>
    </rPh>
    <phoneticPr fontId="4"/>
  </si>
  <si>
    <t>第６－４表　　結核登録者数，活動性分類・受療状況別</t>
    <rPh sb="7" eb="9">
      <t>ケッカク</t>
    </rPh>
    <rPh sb="9" eb="12">
      <t>トウロクシャ</t>
    </rPh>
    <rPh sb="12" eb="13">
      <t>スウ</t>
    </rPh>
    <rPh sb="14" eb="17">
      <t>カツドウセイ</t>
    </rPh>
    <rPh sb="17" eb="19">
      <t>ブンルイ</t>
    </rPh>
    <rPh sb="20" eb="22">
      <t>ジュリョウ</t>
    </rPh>
    <rPh sb="22" eb="24">
      <t>ジョウキョウ</t>
    </rPh>
    <rPh sb="24" eb="25">
      <t>ベツ</t>
    </rPh>
    <phoneticPr fontId="4"/>
  </si>
  <si>
    <t>総 　　数</t>
    <rPh sb="0" eb="5">
      <t>ソウスウ</t>
    </rPh>
    <phoneticPr fontId="4"/>
  </si>
  <si>
    <t>入　　　院</t>
    <rPh sb="0" eb="5">
      <t>ニュウイン</t>
    </rPh>
    <phoneticPr fontId="4"/>
  </si>
  <si>
    <r>
      <t>外 来</t>
    </r>
    <r>
      <rPr>
        <sz val="12"/>
        <rFont val="ＭＳ 明朝"/>
        <family val="1"/>
        <charset val="128"/>
      </rPr>
      <t xml:space="preserve"> </t>
    </r>
    <r>
      <rPr>
        <sz val="12"/>
        <rFont val="ＭＳ 明朝"/>
        <family val="1"/>
        <charset val="128"/>
      </rPr>
      <t>治</t>
    </r>
    <r>
      <rPr>
        <sz val="12"/>
        <rFont val="ＭＳ 明朝"/>
        <family val="1"/>
        <charset val="128"/>
      </rPr>
      <t xml:space="preserve"> </t>
    </r>
    <r>
      <rPr>
        <sz val="12"/>
        <rFont val="ＭＳ 明朝"/>
        <family val="1"/>
        <charset val="128"/>
      </rPr>
      <t>療</t>
    </r>
    <rPh sb="0" eb="3">
      <t>ガイライ</t>
    </rPh>
    <rPh sb="4" eb="7">
      <t>チリョウ</t>
    </rPh>
    <phoneticPr fontId="4"/>
  </si>
  <si>
    <r>
      <t>治</t>
    </r>
    <r>
      <rPr>
        <sz val="12"/>
        <rFont val="ＭＳ 明朝"/>
        <family val="1"/>
        <charset val="128"/>
      </rPr>
      <t xml:space="preserve"> </t>
    </r>
    <r>
      <rPr>
        <sz val="12"/>
        <rFont val="ＭＳ 明朝"/>
        <family val="1"/>
        <charset val="128"/>
      </rPr>
      <t>療</t>
    </r>
    <r>
      <rPr>
        <sz val="12"/>
        <rFont val="ＭＳ 明朝"/>
        <family val="1"/>
        <charset val="128"/>
      </rPr>
      <t xml:space="preserve"> </t>
    </r>
    <r>
      <rPr>
        <sz val="12"/>
        <rFont val="ＭＳ 明朝"/>
        <family val="1"/>
        <charset val="128"/>
      </rPr>
      <t>な</t>
    </r>
    <r>
      <rPr>
        <sz val="12"/>
        <rFont val="ＭＳ 明朝"/>
        <family val="1"/>
        <charset val="128"/>
      </rPr>
      <t xml:space="preserve"> </t>
    </r>
    <r>
      <rPr>
        <sz val="12"/>
        <rFont val="ＭＳ 明朝"/>
        <family val="1"/>
        <charset val="128"/>
      </rPr>
      <t>し</t>
    </r>
    <rPh sb="0" eb="1">
      <t>オサム</t>
    </rPh>
    <rPh sb="2" eb="3">
      <t>リョウ</t>
    </rPh>
    <phoneticPr fontId="4"/>
  </si>
  <si>
    <t>不　　　明</t>
    <rPh sb="0" eb="5">
      <t>フメイ</t>
    </rPh>
    <phoneticPr fontId="4"/>
  </si>
  <si>
    <t>第６－５表　　結核登録者数，活動性分類・性・年齢別</t>
    <rPh sb="7" eb="9">
      <t>ケッカク</t>
    </rPh>
    <rPh sb="9" eb="12">
      <t>トウロクシャ</t>
    </rPh>
    <rPh sb="12" eb="13">
      <t>スウ</t>
    </rPh>
    <rPh sb="14" eb="17">
      <t>カツドウセイ</t>
    </rPh>
    <rPh sb="17" eb="19">
      <t>ブンルイ</t>
    </rPh>
    <rPh sb="20" eb="21">
      <t>セイ</t>
    </rPh>
    <rPh sb="22" eb="24">
      <t>ネンレイ</t>
    </rPh>
    <phoneticPr fontId="4"/>
  </si>
  <si>
    <t>肺外結核
活 動 性</t>
    <rPh sb="0" eb="1">
      <t>ハイ</t>
    </rPh>
    <rPh sb="1" eb="2">
      <t>ガイ</t>
    </rPh>
    <rPh sb="2" eb="4">
      <t>ケッカク</t>
    </rPh>
    <rPh sb="5" eb="10">
      <t>カツドウセイ</t>
    </rPh>
    <phoneticPr fontId="4"/>
  </si>
  <si>
    <t>不活動性
結    核</t>
    <rPh sb="0" eb="1">
      <t>フ</t>
    </rPh>
    <rPh sb="1" eb="4">
      <t>カツドウセイ</t>
    </rPh>
    <rPh sb="5" eb="11">
      <t>ケッカク</t>
    </rPh>
    <phoneticPr fontId="4"/>
  </si>
  <si>
    <t>総数</t>
    <rPh sb="0" eb="2">
      <t>ソウスウ</t>
    </rPh>
    <phoneticPr fontId="4"/>
  </si>
  <si>
    <t>菌陽性</t>
    <rPh sb="0" eb="1">
      <t>キン</t>
    </rPh>
    <rPh sb="1" eb="3">
      <t>ヨウセイ</t>
    </rPh>
    <phoneticPr fontId="4"/>
  </si>
  <si>
    <t>菌 陰 性
・その他</t>
    <rPh sb="0" eb="1">
      <t>キン</t>
    </rPh>
    <rPh sb="2" eb="5">
      <t>インセイ</t>
    </rPh>
    <rPh sb="9" eb="10">
      <t>ホカ</t>
    </rPh>
    <phoneticPr fontId="4"/>
  </si>
  <si>
    <t>塗抹陽性</t>
    <rPh sb="0" eb="1">
      <t>ト</t>
    </rPh>
    <rPh sb="1" eb="2">
      <t>マツ</t>
    </rPh>
    <rPh sb="2" eb="4">
      <t>ヨウセイ</t>
    </rPh>
    <phoneticPr fontId="4"/>
  </si>
  <si>
    <t>その他</t>
    <rPh sb="0" eb="3">
      <t>ソノタ</t>
    </rPh>
    <phoneticPr fontId="4"/>
  </si>
  <si>
    <t>総    数</t>
    <rPh sb="0" eb="6">
      <t>ソウスウ</t>
    </rPh>
    <phoneticPr fontId="4"/>
  </si>
  <si>
    <t>０ ～ ４歳</t>
    <rPh sb="5" eb="6">
      <t>サイ</t>
    </rPh>
    <phoneticPr fontId="4"/>
  </si>
  <si>
    <t>５ ～ ９歳</t>
    <rPh sb="5" eb="6">
      <t>サイ</t>
    </rPh>
    <phoneticPr fontId="4"/>
  </si>
  <si>
    <t>10 ～ 14歳</t>
    <rPh sb="7" eb="8">
      <t>サイ</t>
    </rPh>
    <phoneticPr fontId="4"/>
  </si>
  <si>
    <t>15 ～ 19歳</t>
    <rPh sb="7" eb="8">
      <t>サイ</t>
    </rPh>
    <phoneticPr fontId="4"/>
  </si>
  <si>
    <t>20 ～ 29歳</t>
    <rPh sb="7" eb="8">
      <t>サイ</t>
    </rPh>
    <phoneticPr fontId="4"/>
  </si>
  <si>
    <t>30 ～ 39歳</t>
    <rPh sb="7" eb="8">
      <t>サイ</t>
    </rPh>
    <phoneticPr fontId="4"/>
  </si>
  <si>
    <t>40 ～ 49歳</t>
    <rPh sb="7" eb="8">
      <t>サイ</t>
    </rPh>
    <phoneticPr fontId="4"/>
  </si>
  <si>
    <t>50 ～ 59歳</t>
    <rPh sb="7" eb="8">
      <t>サイ</t>
    </rPh>
    <phoneticPr fontId="4"/>
  </si>
  <si>
    <t>60 ～ 69歳</t>
    <rPh sb="7" eb="8">
      <t>サイ</t>
    </rPh>
    <phoneticPr fontId="4"/>
  </si>
  <si>
    <t>70歳 以上</t>
    <rPh sb="2" eb="3">
      <t>サイ</t>
    </rPh>
    <rPh sb="4" eb="6">
      <t>イジョウ</t>
    </rPh>
    <phoneticPr fontId="4"/>
  </si>
  <si>
    <t>総数(男性）</t>
    <rPh sb="0" eb="2">
      <t>ソウスウ</t>
    </rPh>
    <rPh sb="3" eb="5">
      <t>ダンセイ</t>
    </rPh>
    <phoneticPr fontId="4"/>
  </si>
  <si>
    <t>総数(女性）</t>
    <rPh sb="0" eb="2">
      <t>ソウスウ</t>
    </rPh>
    <rPh sb="3" eb="5">
      <t>ジョセイ</t>
    </rPh>
    <phoneticPr fontId="4"/>
  </si>
  <si>
    <t>第６－６表　　結核医療費公費負担承認等件数，年次別</t>
    <rPh sb="7" eb="9">
      <t>ケッカク</t>
    </rPh>
    <rPh sb="9" eb="12">
      <t>イリョウヒ</t>
    </rPh>
    <rPh sb="12" eb="14">
      <t>コウヒ</t>
    </rPh>
    <rPh sb="14" eb="16">
      <t>フタン</t>
    </rPh>
    <rPh sb="16" eb="18">
      <t>ショウニン</t>
    </rPh>
    <rPh sb="18" eb="19">
      <t>トウ</t>
    </rPh>
    <rPh sb="19" eb="21">
      <t>ケンスウ</t>
    </rPh>
    <phoneticPr fontId="4"/>
  </si>
  <si>
    <t>法　　第　　３４　　条</t>
    <rPh sb="0" eb="1">
      <t>ホウ</t>
    </rPh>
    <rPh sb="3" eb="4">
      <t>ダイ</t>
    </rPh>
    <rPh sb="10" eb="11">
      <t>ジョウ</t>
    </rPh>
    <phoneticPr fontId="4"/>
  </si>
  <si>
    <t>法第３５条</t>
    <rPh sb="0" eb="1">
      <t>ホウ</t>
    </rPh>
    <rPh sb="1" eb="2">
      <t>ダイ</t>
    </rPh>
    <rPh sb="4" eb="5">
      <t>ジョウ</t>
    </rPh>
    <phoneticPr fontId="4"/>
  </si>
  <si>
    <t>申　請　数</t>
    <rPh sb="0" eb="5">
      <t>シンセイスウ</t>
    </rPh>
    <phoneticPr fontId="4"/>
  </si>
  <si>
    <t>合　格　数</t>
    <rPh sb="0" eb="5">
      <t>ゴウカクスウ</t>
    </rPh>
    <phoneticPr fontId="4"/>
  </si>
  <si>
    <t>承　認　数</t>
    <rPh sb="0" eb="3">
      <t>ショウニン</t>
    </rPh>
    <rPh sb="4" eb="5">
      <t>スウ</t>
    </rPh>
    <phoneticPr fontId="4"/>
  </si>
  <si>
    <t>命令入院措置患者数</t>
    <rPh sb="0" eb="2">
      <t>メイレイ</t>
    </rPh>
    <rPh sb="2" eb="4">
      <t>ニュウイン</t>
    </rPh>
    <rPh sb="4" eb="6">
      <t>ソチ</t>
    </rPh>
    <rPh sb="6" eb="9">
      <t>カンジャスウ</t>
    </rPh>
    <phoneticPr fontId="4"/>
  </si>
  <si>
    <t>昭和35（1960）年度</t>
    <rPh sb="11" eb="12">
      <t>ド</t>
    </rPh>
    <phoneticPr fontId="4"/>
  </si>
  <si>
    <t>40（1965）</t>
    <phoneticPr fontId="4"/>
  </si>
  <si>
    <t>45（1970）</t>
    <phoneticPr fontId="4"/>
  </si>
  <si>
    <t>50（1975）</t>
    <phoneticPr fontId="4"/>
  </si>
  <si>
    <t>55（1980）</t>
    <phoneticPr fontId="4"/>
  </si>
  <si>
    <t>60（1985）</t>
    <phoneticPr fontId="4"/>
  </si>
  <si>
    <t>平成２（1990）　　</t>
    <rPh sb="0" eb="2">
      <t>ヘイセイ</t>
    </rPh>
    <phoneticPr fontId="4"/>
  </si>
  <si>
    <t>７（1995）</t>
    <phoneticPr fontId="4"/>
  </si>
  <si>
    <t>８（1996）</t>
    <phoneticPr fontId="4"/>
  </si>
  <si>
    <t>９（1997）</t>
    <phoneticPr fontId="4"/>
  </si>
  <si>
    <t>10（1998）</t>
    <phoneticPr fontId="4"/>
  </si>
  <si>
    <t>11（1999）</t>
    <phoneticPr fontId="4"/>
  </si>
  <si>
    <t>12（2000）</t>
    <phoneticPr fontId="4"/>
  </si>
  <si>
    <t>13（2001）</t>
    <phoneticPr fontId="4"/>
  </si>
  <si>
    <t>14（2002）</t>
    <phoneticPr fontId="4"/>
  </si>
  <si>
    <t>15（2003）</t>
    <phoneticPr fontId="4"/>
  </si>
  <si>
    <t>16（2004）</t>
    <phoneticPr fontId="4"/>
  </si>
  <si>
    <t>17（2005）</t>
    <phoneticPr fontId="4"/>
  </si>
  <si>
    <t>18（2006）</t>
    <phoneticPr fontId="4"/>
  </si>
  <si>
    <t>19（2007）</t>
    <phoneticPr fontId="4"/>
  </si>
  <si>
    <t>20（2008）</t>
    <phoneticPr fontId="4"/>
  </si>
  <si>
    <t>21（2009）</t>
    <phoneticPr fontId="4"/>
  </si>
  <si>
    <t>22（2010）</t>
    <phoneticPr fontId="4"/>
  </si>
  <si>
    <t>23（2011）</t>
    <phoneticPr fontId="4"/>
  </si>
  <si>
    <t>24（2012）</t>
    <phoneticPr fontId="4"/>
  </si>
  <si>
    <t>25（2013）</t>
    <phoneticPr fontId="4"/>
  </si>
  <si>
    <t>26（2014）</t>
    <phoneticPr fontId="4"/>
  </si>
  <si>
    <t>27（2015）</t>
    <phoneticPr fontId="4"/>
  </si>
  <si>
    <t>28（2016）</t>
    <phoneticPr fontId="4"/>
  </si>
  <si>
    <t>29（2017）</t>
    <phoneticPr fontId="3"/>
  </si>
  <si>
    <t>30（2018）</t>
    <phoneticPr fontId="3"/>
  </si>
  <si>
    <t>注　1)　平成６（1994）年度から岡山市を除く。</t>
    <phoneticPr fontId="4"/>
  </si>
  <si>
    <t>　　2)　平成13（2001）年度から倉敷市を除く。</t>
    <phoneticPr fontId="4"/>
  </si>
  <si>
    <t>　　3)　平成18（2006）年に「結核予防法」廃止、「感染症の予防及び感染症の患者に対する医療に関する法律」に統合され、平成19（2007）年度</t>
    <phoneticPr fontId="4"/>
  </si>
  <si>
    <t>　　　からの施行となったため、「結核予防法第34条」→「感染症法第37条の2」、「結核予防法第35条」→「感染症法第37条」に変更。</t>
    <phoneticPr fontId="3"/>
  </si>
  <si>
    <t>資料　健康推進課調</t>
    <rPh sb="0" eb="2">
      <t>シリョウ</t>
    </rPh>
    <rPh sb="3" eb="5">
      <t>ケンコウ</t>
    </rPh>
    <rPh sb="5" eb="8">
      <t>スイシンカ</t>
    </rPh>
    <rPh sb="8" eb="9">
      <t>シラ</t>
    </rPh>
    <phoneticPr fontId="4"/>
  </si>
  <si>
    <t>第６－８表　感染症発生動向調査における患者発生状況，月・疾病別（１～４類・５類&lt;全数把握&gt;）</t>
    <rPh sb="6" eb="9">
      <t>カンセンショウ</t>
    </rPh>
    <rPh sb="9" eb="11">
      <t>ハッセイ</t>
    </rPh>
    <rPh sb="11" eb="13">
      <t>ドウコウ</t>
    </rPh>
    <rPh sb="13" eb="15">
      <t>チョウサ</t>
    </rPh>
    <rPh sb="19" eb="21">
      <t>カンジャ</t>
    </rPh>
    <rPh sb="21" eb="23">
      <t>ハッセイ</t>
    </rPh>
    <rPh sb="23" eb="25">
      <t>ジョウキョウ</t>
    </rPh>
    <rPh sb="26" eb="27">
      <t>ツキ</t>
    </rPh>
    <rPh sb="28" eb="30">
      <t>シッペイ</t>
    </rPh>
    <rPh sb="30" eb="31">
      <t>ベツ</t>
    </rPh>
    <rPh sb="38" eb="39">
      <t>ルイ</t>
    </rPh>
    <phoneticPr fontId="4"/>
  </si>
  <si>
    <t>令和３（2021）年</t>
    <rPh sb="0" eb="2">
      <t>レイワ</t>
    </rPh>
    <rPh sb="9" eb="10">
      <t>ネンド</t>
    </rPh>
    <phoneticPr fontId="4"/>
  </si>
  <si>
    <t>１月</t>
    <rPh sb="1" eb="2">
      <t>ガツ</t>
    </rPh>
    <phoneticPr fontId="4"/>
  </si>
  <si>
    <t>２月</t>
    <rPh sb="1" eb="2">
      <t>ガツ</t>
    </rPh>
    <phoneticPr fontId="4"/>
  </si>
  <si>
    <t>３月</t>
  </si>
  <si>
    <t>４月</t>
  </si>
  <si>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</si>
  <si>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</si>
  <si>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</si>
  <si>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</si>
  <si>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</si>
  <si>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</si>
  <si>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</si>
  <si>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</si>
  <si>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総数</t>
  </si>
  <si>
    <t>１類</t>
    <rPh sb="1" eb="2">
      <t>ルイ</t>
    </rPh>
    <phoneticPr fontId="4"/>
  </si>
  <si>
    <t>エボラ出血熱</t>
    <rPh sb="3" eb="6">
      <t>シュッケツネツ</t>
    </rPh>
    <phoneticPr fontId="4"/>
  </si>
  <si>
    <t>クリミア・コンゴ出血熱</t>
    <rPh sb="8" eb="11">
      <t>シュッケツネツ</t>
    </rPh>
    <phoneticPr fontId="4"/>
  </si>
  <si>
    <t>痘そう</t>
    <rPh sb="0" eb="1">
      <t>トウ</t>
    </rPh>
    <phoneticPr fontId="4"/>
  </si>
  <si>
    <t>南米出血熱</t>
    <rPh sb="0" eb="2">
      <t>ナンベイ</t>
    </rPh>
    <rPh sb="2" eb="5">
      <t>シュッケツネツ</t>
    </rPh>
    <phoneticPr fontId="4"/>
  </si>
  <si>
    <t>ペスト</t>
    <phoneticPr fontId="4"/>
  </si>
  <si>
    <t>マールブルグ病</t>
    <rPh sb="6" eb="7">
      <t>ビョウ</t>
    </rPh>
    <phoneticPr fontId="4"/>
  </si>
  <si>
    <t>ラッサ熱</t>
    <rPh sb="3" eb="4">
      <t>ネツ</t>
    </rPh>
    <phoneticPr fontId="4"/>
  </si>
  <si>
    <t>２類</t>
    <rPh sb="1" eb="2">
      <t>ルイ</t>
    </rPh>
    <phoneticPr fontId="4"/>
  </si>
  <si>
    <t>急性灰白髄炎</t>
    <rPh sb="0" eb="2">
      <t>キュウセイ</t>
    </rPh>
    <rPh sb="2" eb="3">
      <t>ハイ</t>
    </rPh>
    <rPh sb="3" eb="4">
      <t>シロ</t>
    </rPh>
    <rPh sb="4" eb="5">
      <t>ズイ</t>
    </rPh>
    <rPh sb="5" eb="6">
      <t>エン</t>
    </rPh>
    <phoneticPr fontId="4"/>
  </si>
  <si>
    <t>結核</t>
    <rPh sb="0" eb="2">
      <t>ケッカク</t>
    </rPh>
    <phoneticPr fontId="4"/>
  </si>
  <si>
    <t>ジフテリア</t>
    <phoneticPr fontId="4"/>
  </si>
  <si>
    <t>重症急性呼吸器症候群</t>
    <rPh sb="0" eb="2">
      <t>ジュウショウ</t>
    </rPh>
    <rPh sb="2" eb="4">
      <t>キュウセイ</t>
    </rPh>
    <rPh sb="4" eb="7">
      <t>コキュウキ</t>
    </rPh>
    <rPh sb="7" eb="10">
      <t>ショウコウグン</t>
    </rPh>
    <phoneticPr fontId="4"/>
  </si>
  <si>
    <t>中東呼吸器症候群</t>
    <rPh sb="0" eb="2">
      <t>チュウトウ</t>
    </rPh>
    <rPh sb="2" eb="5">
      <t>コキュウキ</t>
    </rPh>
    <rPh sb="5" eb="7">
      <t>ショウコウ</t>
    </rPh>
    <rPh sb="7" eb="8">
      <t>グン</t>
    </rPh>
    <phoneticPr fontId="4"/>
  </si>
  <si>
    <t>鳥インフルエンザ(H５N１)</t>
    <rPh sb="0" eb="1">
      <t>トリ</t>
    </rPh>
    <phoneticPr fontId="4"/>
  </si>
  <si>
    <t>鳥インフルエンザ(H７N９)</t>
    <rPh sb="0" eb="1">
      <t>トリ</t>
    </rPh>
    <phoneticPr fontId="4"/>
  </si>
  <si>
    <t>３類</t>
    <rPh sb="1" eb="2">
      <t>ルイ</t>
    </rPh>
    <phoneticPr fontId="4"/>
  </si>
  <si>
    <t>コレラ</t>
    <phoneticPr fontId="4"/>
  </si>
  <si>
    <t>細菌性赤痢</t>
    <rPh sb="0" eb="3">
      <t>サイキンセイ</t>
    </rPh>
    <rPh sb="3" eb="5">
      <t>セキリ</t>
    </rPh>
    <phoneticPr fontId="4"/>
  </si>
  <si>
    <t>腸管出血性大腸菌感染症</t>
    <rPh sb="0" eb="2">
      <t>チョウカン</t>
    </rPh>
    <rPh sb="2" eb="5">
      <t>シュッケツセイ</t>
    </rPh>
    <rPh sb="5" eb="8">
      <t>ダイチョウキン</t>
    </rPh>
    <rPh sb="8" eb="11">
      <t>カンセンショウ</t>
    </rPh>
    <phoneticPr fontId="4"/>
  </si>
  <si>
    <t>腸チフス</t>
    <rPh sb="0" eb="1">
      <t>チョウ</t>
    </rPh>
    <phoneticPr fontId="4"/>
  </si>
  <si>
    <t>パラチフス</t>
    <phoneticPr fontId="4"/>
  </si>
  <si>
    <t>４類　</t>
    <rPh sb="1" eb="2">
      <t>ルイ</t>
    </rPh>
    <phoneticPr fontId="4"/>
  </si>
  <si>
    <t>E型肝炎</t>
    <rPh sb="1" eb="2">
      <t>ガタ</t>
    </rPh>
    <rPh sb="2" eb="4">
      <t>カンエン</t>
    </rPh>
    <phoneticPr fontId="4"/>
  </si>
  <si>
    <t>ウエストナイル熱</t>
    <rPh sb="7" eb="8">
      <t>ネツ</t>
    </rPh>
    <phoneticPr fontId="4"/>
  </si>
  <si>
    <t>A型肝炎</t>
    <rPh sb="1" eb="2">
      <t>ガタ</t>
    </rPh>
    <rPh sb="2" eb="4">
      <t>カンエン</t>
    </rPh>
    <phoneticPr fontId="4"/>
  </si>
  <si>
    <t>エキノコックス症</t>
    <rPh sb="7" eb="8">
      <t>ショウ</t>
    </rPh>
    <phoneticPr fontId="4"/>
  </si>
  <si>
    <t>黄熱</t>
    <rPh sb="0" eb="1">
      <t>キイロ</t>
    </rPh>
    <rPh sb="1" eb="2">
      <t>ネツ</t>
    </rPh>
    <phoneticPr fontId="4"/>
  </si>
  <si>
    <t>オウム病</t>
    <rPh sb="3" eb="4">
      <t>ビョウ</t>
    </rPh>
    <phoneticPr fontId="4"/>
  </si>
  <si>
    <t>オムスク出血熱</t>
    <rPh sb="4" eb="7">
      <t>シュッケツネツ</t>
    </rPh>
    <phoneticPr fontId="4"/>
  </si>
  <si>
    <t>回帰熱</t>
    <rPh sb="0" eb="2">
      <t>カイキ</t>
    </rPh>
    <rPh sb="2" eb="3">
      <t>ネツ</t>
    </rPh>
    <phoneticPr fontId="4"/>
  </si>
  <si>
    <t>キャサヌル森林病</t>
    <rPh sb="5" eb="7">
      <t>シンリン</t>
    </rPh>
    <rPh sb="7" eb="8">
      <t>ビョウ</t>
    </rPh>
    <phoneticPr fontId="4"/>
  </si>
  <si>
    <t>Ｑ熱</t>
    <rPh sb="1" eb="2">
      <t>ネツ</t>
    </rPh>
    <phoneticPr fontId="4"/>
  </si>
  <si>
    <t>狂犬病</t>
    <rPh sb="0" eb="3">
      <t>キョウケンビョウ</t>
    </rPh>
    <phoneticPr fontId="4"/>
  </si>
  <si>
    <t>コクシジオイデス症</t>
    <rPh sb="8" eb="9">
      <t>ショウ</t>
    </rPh>
    <phoneticPr fontId="4"/>
  </si>
  <si>
    <t>サル痘</t>
    <rPh sb="2" eb="3">
      <t>トウ</t>
    </rPh>
    <phoneticPr fontId="4"/>
  </si>
  <si>
    <t>ジカウイルス感染症</t>
    <rPh sb="6" eb="9">
      <t>カンセンショウ</t>
    </rPh>
    <phoneticPr fontId="3"/>
  </si>
  <si>
    <t>重症熱性血小板減少症候群</t>
    <rPh sb="0" eb="2">
      <t>ジュウショウ</t>
    </rPh>
    <rPh sb="2" eb="4">
      <t>ネッセイ</t>
    </rPh>
    <rPh sb="4" eb="12">
      <t>ケッショウバンゲンショウショウコウグン</t>
    </rPh>
    <phoneticPr fontId="4"/>
  </si>
  <si>
    <t>腎症候性出血熱</t>
    <rPh sb="0" eb="1">
      <t>ジン</t>
    </rPh>
    <rPh sb="1" eb="3">
      <t>ショウコウ</t>
    </rPh>
    <rPh sb="3" eb="4">
      <t>セイ</t>
    </rPh>
    <rPh sb="4" eb="7">
      <t>シュッケツネツ</t>
    </rPh>
    <phoneticPr fontId="4"/>
  </si>
  <si>
    <t>西部ウマ脳炎</t>
    <rPh sb="0" eb="2">
      <t>セイブ</t>
    </rPh>
    <rPh sb="4" eb="6">
      <t>ノウエン</t>
    </rPh>
    <phoneticPr fontId="4"/>
  </si>
  <si>
    <t>ダニ媒介脳炎</t>
    <rPh sb="2" eb="4">
      <t>バイカイ</t>
    </rPh>
    <rPh sb="4" eb="6">
      <t>ノウエン</t>
    </rPh>
    <phoneticPr fontId="4"/>
  </si>
  <si>
    <t>炭疽</t>
    <rPh sb="0" eb="2">
      <t>タンソ</t>
    </rPh>
    <phoneticPr fontId="4"/>
  </si>
  <si>
    <t>チクングニア熱</t>
    <rPh sb="6" eb="7">
      <t>ネツ</t>
    </rPh>
    <phoneticPr fontId="4"/>
  </si>
  <si>
    <t>つつが虫病</t>
    <rPh sb="3" eb="4">
      <t>ムシ</t>
    </rPh>
    <rPh sb="4" eb="5">
      <t>ビョウキ</t>
    </rPh>
    <phoneticPr fontId="4"/>
  </si>
  <si>
    <t>デング熱</t>
    <rPh sb="3" eb="4">
      <t>ネツ</t>
    </rPh>
    <phoneticPr fontId="4"/>
  </si>
  <si>
    <t>東部ウマ脳炎</t>
    <rPh sb="0" eb="2">
      <t>トウブ</t>
    </rPh>
    <rPh sb="4" eb="6">
      <t>ノウエン</t>
    </rPh>
    <phoneticPr fontId="4"/>
  </si>
  <si>
    <t>鳥インフルエンザ（鳥インフルエンザ(H５N１)を除く）</t>
    <rPh sb="0" eb="1">
      <t>トリ</t>
    </rPh>
    <rPh sb="9" eb="10">
      <t>トリ</t>
    </rPh>
    <rPh sb="24" eb="25">
      <t>ノゾ</t>
    </rPh>
    <phoneticPr fontId="4"/>
  </si>
  <si>
    <t>ニパウイルス感染症</t>
    <rPh sb="6" eb="9">
      <t>カンセンショウ</t>
    </rPh>
    <phoneticPr fontId="4"/>
  </si>
  <si>
    <t>日本紅斑熱</t>
    <rPh sb="0" eb="2">
      <t>ニホン</t>
    </rPh>
    <rPh sb="2" eb="3">
      <t>ベニ</t>
    </rPh>
    <rPh sb="3" eb="4">
      <t>ハンテン</t>
    </rPh>
    <rPh sb="4" eb="5">
      <t>ネツ</t>
    </rPh>
    <phoneticPr fontId="4"/>
  </si>
  <si>
    <t>日本脳炎</t>
    <rPh sb="0" eb="2">
      <t>ニホン</t>
    </rPh>
    <rPh sb="2" eb="4">
      <t>ノウエン</t>
    </rPh>
    <phoneticPr fontId="4"/>
  </si>
  <si>
    <t>ハンタウイルス肺症候群</t>
    <rPh sb="7" eb="8">
      <t>ハイ</t>
    </rPh>
    <rPh sb="8" eb="11">
      <t>ショウコウグン</t>
    </rPh>
    <phoneticPr fontId="4"/>
  </si>
  <si>
    <t>Ｂウイルス病</t>
    <rPh sb="5" eb="6">
      <t>ビョウキ</t>
    </rPh>
    <phoneticPr fontId="4"/>
  </si>
  <si>
    <t>鼻疽</t>
    <rPh sb="0" eb="1">
      <t>ビ</t>
    </rPh>
    <phoneticPr fontId="4"/>
  </si>
  <si>
    <t>ブルセラ症</t>
    <rPh sb="4" eb="5">
      <t>ショウ</t>
    </rPh>
    <phoneticPr fontId="4"/>
  </si>
  <si>
    <t>ベネズエラウマ脳炎</t>
    <rPh sb="7" eb="9">
      <t>ノウエン</t>
    </rPh>
    <phoneticPr fontId="4"/>
  </si>
  <si>
    <t>ヘンドラウイルス感染症</t>
    <rPh sb="8" eb="11">
      <t>カンセンショウ</t>
    </rPh>
    <phoneticPr fontId="4"/>
  </si>
  <si>
    <t>発しんチフス</t>
    <rPh sb="0" eb="1">
      <t>ハッ</t>
    </rPh>
    <phoneticPr fontId="4"/>
  </si>
  <si>
    <t>ボツリヌス症</t>
    <rPh sb="5" eb="6">
      <t>ショウ</t>
    </rPh>
    <phoneticPr fontId="4"/>
  </si>
  <si>
    <t>マラリア</t>
    <phoneticPr fontId="4"/>
  </si>
  <si>
    <t>野兎病</t>
    <rPh sb="0" eb="2">
      <t>ノウサギ</t>
    </rPh>
    <rPh sb="2" eb="3">
      <t>ビョウ</t>
    </rPh>
    <phoneticPr fontId="4"/>
  </si>
  <si>
    <t>ライム病</t>
    <rPh sb="3" eb="4">
      <t>ビョウキ</t>
    </rPh>
    <phoneticPr fontId="4"/>
  </si>
  <si>
    <t>リッサウイルス感染症</t>
    <rPh sb="7" eb="10">
      <t>カンセンショウ</t>
    </rPh>
    <phoneticPr fontId="4"/>
  </si>
  <si>
    <t>リフトバレー熱</t>
    <rPh sb="6" eb="7">
      <t>ネツ</t>
    </rPh>
    <phoneticPr fontId="4"/>
  </si>
  <si>
    <t>類鼻疽</t>
    <rPh sb="0" eb="1">
      <t>ルイ</t>
    </rPh>
    <rPh sb="1" eb="2">
      <t>ビ</t>
    </rPh>
    <phoneticPr fontId="4"/>
  </si>
  <si>
    <t>レジオネラ症</t>
    <rPh sb="5" eb="6">
      <t>ショウ</t>
    </rPh>
    <phoneticPr fontId="4"/>
  </si>
  <si>
    <t>レプトスピラ症</t>
    <rPh sb="6" eb="7">
      <t>ショウ</t>
    </rPh>
    <phoneticPr fontId="4"/>
  </si>
  <si>
    <t>ロッキー山紅斑熱</t>
    <rPh sb="4" eb="5">
      <t>ヤマ</t>
    </rPh>
    <rPh sb="5" eb="6">
      <t>アカ</t>
    </rPh>
    <rPh sb="6" eb="7">
      <t>ハン</t>
    </rPh>
    <rPh sb="7" eb="8">
      <t>ネツ</t>
    </rPh>
    <phoneticPr fontId="4"/>
  </si>
  <si>
    <t>５類全数把握</t>
    <rPh sb="1" eb="2">
      <t>ルイ</t>
    </rPh>
    <rPh sb="2" eb="4">
      <t>ゼンスウ</t>
    </rPh>
    <rPh sb="4" eb="6">
      <t>ハアク</t>
    </rPh>
    <phoneticPr fontId="4"/>
  </si>
  <si>
    <t>アメーバ赤痢</t>
    <rPh sb="4" eb="6">
      <t>セキリ</t>
    </rPh>
    <phoneticPr fontId="4"/>
  </si>
  <si>
    <t>ウィルス性肝炎（E・Aを除く）</t>
    <rPh sb="4" eb="5">
      <t>セイ</t>
    </rPh>
    <rPh sb="5" eb="7">
      <t>カンエン</t>
    </rPh>
    <rPh sb="12" eb="13">
      <t>ノゾ</t>
    </rPh>
    <phoneticPr fontId="4"/>
  </si>
  <si>
    <t>カルバペネム耐性腸内細菌科細菌感染症</t>
    <rPh sb="12" eb="13">
      <t>カ</t>
    </rPh>
    <rPh sb="13" eb="15">
      <t>サイキン</t>
    </rPh>
    <phoneticPr fontId="5"/>
  </si>
  <si>
    <t>急性弛緩性麻痺（急性灰白髄炎を除く。）</t>
    <rPh sb="0" eb="2">
      <t>キュウセイ</t>
    </rPh>
    <rPh sb="2" eb="5">
      <t>シカンセイ</t>
    </rPh>
    <rPh sb="5" eb="7">
      <t>マヒ</t>
    </rPh>
    <rPh sb="8" eb="10">
      <t>キュウセイ</t>
    </rPh>
    <rPh sb="10" eb="12">
      <t>カイハク</t>
    </rPh>
    <rPh sb="12" eb="14">
      <t>ズイエン</t>
    </rPh>
    <rPh sb="15" eb="16">
      <t>ノゾ</t>
    </rPh>
    <phoneticPr fontId="3"/>
  </si>
  <si>
    <t>急性脳炎＊</t>
    <rPh sb="0" eb="2">
      <t>キュウセイ</t>
    </rPh>
    <rPh sb="2" eb="4">
      <t>ノウエン</t>
    </rPh>
    <phoneticPr fontId="4"/>
  </si>
  <si>
    <t>クリプトスポリジウム症</t>
    <rPh sb="10" eb="11">
      <t>ショウ</t>
    </rPh>
    <phoneticPr fontId="4"/>
  </si>
  <si>
    <t>クロイツフェルト・ヤコブ病</t>
    <rPh sb="12" eb="13">
      <t>ビョウ</t>
    </rPh>
    <phoneticPr fontId="4"/>
  </si>
  <si>
    <t>劇症型溶血性レンサ球菌感染症</t>
    <rPh sb="0" eb="2">
      <t>ゲキショウ</t>
    </rPh>
    <rPh sb="2" eb="3">
      <t>ガタ</t>
    </rPh>
    <rPh sb="3" eb="6">
      <t>ヨウケツセイ</t>
    </rPh>
    <rPh sb="9" eb="11">
      <t>キュウキン</t>
    </rPh>
    <rPh sb="11" eb="14">
      <t>カンセンショウ</t>
    </rPh>
    <phoneticPr fontId="4"/>
  </si>
  <si>
    <t>後天性免疫不全症候群</t>
    <rPh sb="0" eb="3">
      <t>コウテンセイ</t>
    </rPh>
    <rPh sb="3" eb="5">
      <t>メンエキ</t>
    </rPh>
    <rPh sb="5" eb="7">
      <t>フゼン</t>
    </rPh>
    <rPh sb="7" eb="10">
      <t>ショウコウグン</t>
    </rPh>
    <phoneticPr fontId="4"/>
  </si>
  <si>
    <t>ジアルジア症</t>
    <rPh sb="5" eb="6">
      <t>ショウ</t>
    </rPh>
    <phoneticPr fontId="4"/>
  </si>
  <si>
    <t>侵襲性インフルエンザ菌感染症</t>
    <rPh sb="0" eb="3">
      <t>シンシュウセイ</t>
    </rPh>
    <rPh sb="10" eb="11">
      <t>キン</t>
    </rPh>
    <rPh sb="11" eb="14">
      <t>カンセンショウ</t>
    </rPh>
    <phoneticPr fontId="5"/>
  </si>
  <si>
    <t>侵襲性髄膜炎菌感染症</t>
    <rPh sb="0" eb="3">
      <t>シンシュウセイ</t>
    </rPh>
    <rPh sb="3" eb="7">
      <t>ズイマクエンキン</t>
    </rPh>
    <rPh sb="7" eb="10">
      <t>カンセンショウ</t>
    </rPh>
    <phoneticPr fontId="5"/>
  </si>
  <si>
    <t>侵襲性肺炎球菌感染症</t>
    <rPh sb="0" eb="3">
      <t>シンシュウセイ</t>
    </rPh>
    <rPh sb="3" eb="7">
      <t>ハイエンキュウキン</t>
    </rPh>
    <rPh sb="7" eb="10">
      <t>カンセンショウ</t>
    </rPh>
    <phoneticPr fontId="5"/>
  </si>
  <si>
    <t>水痘（入院例）</t>
    <phoneticPr fontId="4"/>
  </si>
  <si>
    <t>先天性風しん症候群</t>
    <rPh sb="0" eb="3">
      <t>センテンセイ</t>
    </rPh>
    <rPh sb="3" eb="4">
      <t>フウ</t>
    </rPh>
    <rPh sb="6" eb="9">
      <t>ショウコウグン</t>
    </rPh>
    <phoneticPr fontId="4"/>
  </si>
  <si>
    <t>梅毒</t>
    <rPh sb="0" eb="2">
      <t>バイドク</t>
    </rPh>
    <phoneticPr fontId="4"/>
  </si>
  <si>
    <t>播種性クリプトコックス症</t>
    <phoneticPr fontId="4"/>
  </si>
  <si>
    <t>破傷風</t>
    <rPh sb="0" eb="3">
      <t>ハショウフウ</t>
    </rPh>
    <phoneticPr fontId="4"/>
  </si>
  <si>
    <t>バンコマイシン耐性黄色ﾌﾞﾄﾞｳ球菌感染症</t>
    <rPh sb="7" eb="9">
      <t>タイセイ</t>
    </rPh>
    <rPh sb="9" eb="11">
      <t>キイロ</t>
    </rPh>
    <rPh sb="16" eb="18">
      <t>キュウキン</t>
    </rPh>
    <rPh sb="18" eb="21">
      <t>カンセンショウ</t>
    </rPh>
    <phoneticPr fontId="4"/>
  </si>
  <si>
    <t>バンコマイシン耐性腸球菌感染症</t>
    <rPh sb="7" eb="9">
      <t>タイセイ</t>
    </rPh>
    <rPh sb="9" eb="10">
      <t>チョウ</t>
    </rPh>
    <rPh sb="10" eb="12">
      <t>キュウキン</t>
    </rPh>
    <rPh sb="12" eb="15">
      <t>カンセンショウ</t>
    </rPh>
    <phoneticPr fontId="4"/>
  </si>
  <si>
    <t>百日咳</t>
    <rPh sb="0" eb="3">
      <t>ヒャクニチゼキ</t>
    </rPh>
    <phoneticPr fontId="3"/>
  </si>
  <si>
    <t>風しん</t>
    <rPh sb="0" eb="1">
      <t>フウ</t>
    </rPh>
    <phoneticPr fontId="4"/>
  </si>
  <si>
    <t>麻しん</t>
    <rPh sb="0" eb="1">
      <t>マ</t>
    </rPh>
    <phoneticPr fontId="4"/>
  </si>
  <si>
    <t>薬剤耐性アシネトバクター感染症</t>
    <rPh sb="0" eb="2">
      <t>ヤクザイ</t>
    </rPh>
    <rPh sb="2" eb="4">
      <t>タイセイ</t>
    </rPh>
    <rPh sb="12" eb="15">
      <t>カンセンショウ</t>
    </rPh>
    <phoneticPr fontId="4"/>
  </si>
  <si>
    <t>＊ウエストナイル脳炎、西部ウマ脳炎、ダニ媒介脳炎、東部ウマ脳炎、日本脳炎、ベネズエラウマ脳炎、リフトバレー熱を除く</t>
    <rPh sb="25" eb="27">
      <t>トウブ</t>
    </rPh>
    <rPh sb="29" eb="31">
      <t>ノウエン</t>
    </rPh>
    <rPh sb="32" eb="34">
      <t>ニホン</t>
    </rPh>
    <rPh sb="34" eb="36">
      <t>ノウエン</t>
    </rPh>
    <phoneticPr fontId="4"/>
  </si>
  <si>
    <t>注  1)平成11（1999）年4月から「感染症の予防及び感染症の患者に対する医療に関する法律」が施行され、「感染症発生動向調査」において、新しい</t>
    <rPh sb="0" eb="1">
      <t>チュウ</t>
    </rPh>
    <rPh sb="5" eb="7">
      <t>ヘイセイ</t>
    </rPh>
    <rPh sb="15" eb="16">
      <t>ネン</t>
    </rPh>
    <rPh sb="17" eb="18">
      <t>ツキ</t>
    </rPh>
    <rPh sb="21" eb="24">
      <t>カンセンショウ</t>
    </rPh>
    <rPh sb="25" eb="27">
      <t>ヨボウ</t>
    </rPh>
    <rPh sb="27" eb="28">
      <t>オヨ</t>
    </rPh>
    <rPh sb="29" eb="32">
      <t>カンセンショウ</t>
    </rPh>
    <rPh sb="33" eb="35">
      <t>カンジャ</t>
    </rPh>
    <rPh sb="36" eb="37">
      <t>タイ</t>
    </rPh>
    <rPh sb="39" eb="41">
      <t>イリョウ</t>
    </rPh>
    <rPh sb="42" eb="43">
      <t>カン</t>
    </rPh>
    <rPh sb="45" eb="47">
      <t>ホウリツ</t>
    </rPh>
    <rPh sb="49" eb="51">
      <t>セコウ</t>
    </rPh>
    <rPh sb="55" eb="58">
      <t>カンセンショウ</t>
    </rPh>
    <rPh sb="58" eb="60">
      <t>ハッセイ</t>
    </rPh>
    <rPh sb="60" eb="62">
      <t>ドウコウ</t>
    </rPh>
    <rPh sb="62" eb="64">
      <t>チョウサ</t>
    </rPh>
    <rPh sb="70" eb="71">
      <t>アタラ</t>
    </rPh>
    <phoneticPr fontId="4"/>
  </si>
  <si>
    <t>　　　感染症類型である1類から3類と4類の感染症の33疾病については全数把握感染症となった。</t>
    <rPh sb="19" eb="20">
      <t>ルイ</t>
    </rPh>
    <rPh sb="21" eb="24">
      <t>カンセンショウ</t>
    </rPh>
    <rPh sb="27" eb="29">
      <t>シッペイ</t>
    </rPh>
    <rPh sb="34" eb="36">
      <t>ゼンスウ</t>
    </rPh>
    <rPh sb="36" eb="38">
      <t>ハアク</t>
    </rPh>
    <rPh sb="38" eb="41">
      <t>カンセンショウ</t>
    </rPh>
    <phoneticPr fontId="4"/>
  </si>
  <si>
    <t xml:space="preserve">    2)平成15（2003）年11月から感染症の分類が追加又は改正され、86疾患となった。</t>
    <rPh sb="6" eb="8">
      <t>ヘイセイ</t>
    </rPh>
    <rPh sb="16" eb="17">
      <t>ネン</t>
    </rPh>
    <rPh sb="19" eb="20">
      <t>ツキ</t>
    </rPh>
    <rPh sb="22" eb="25">
      <t>カンセンショウ</t>
    </rPh>
    <rPh sb="26" eb="28">
      <t>ブンルイ</t>
    </rPh>
    <rPh sb="29" eb="31">
      <t>ツイカ</t>
    </rPh>
    <rPh sb="31" eb="32">
      <t>マタ</t>
    </rPh>
    <rPh sb="33" eb="35">
      <t>カイセイ</t>
    </rPh>
    <rPh sb="40" eb="42">
      <t>シッカン</t>
    </rPh>
    <phoneticPr fontId="4"/>
  </si>
  <si>
    <t>　  3)平成19（2007）年4月に「結核予防法」が廃止され、感染症の分類が追加又は改正され、99疾患となった。</t>
    <rPh sb="5" eb="7">
      <t>ヘイセイ</t>
    </rPh>
    <rPh sb="15" eb="16">
      <t>ネン</t>
    </rPh>
    <rPh sb="17" eb="18">
      <t>ツキ</t>
    </rPh>
    <rPh sb="20" eb="22">
      <t>ケッカク</t>
    </rPh>
    <rPh sb="22" eb="25">
      <t>ヨボウホウ</t>
    </rPh>
    <rPh sb="27" eb="29">
      <t>ハイシ</t>
    </rPh>
    <phoneticPr fontId="4"/>
  </si>
  <si>
    <t>　  4)平成20（2008）年1月から風しん及び麻しんが全数把握感染症となった。</t>
    <rPh sb="5" eb="7">
      <t>ヘイセイ</t>
    </rPh>
    <rPh sb="15" eb="16">
      <t>ネン</t>
    </rPh>
    <rPh sb="17" eb="18">
      <t>ガツ</t>
    </rPh>
    <rPh sb="20" eb="21">
      <t>フウ</t>
    </rPh>
    <rPh sb="23" eb="24">
      <t>オヨ</t>
    </rPh>
    <rPh sb="25" eb="26">
      <t>マ</t>
    </rPh>
    <rPh sb="29" eb="31">
      <t>ゼンスウ</t>
    </rPh>
    <rPh sb="31" eb="33">
      <t>ハアク</t>
    </rPh>
    <rPh sb="33" eb="36">
      <t>カンセンショウ</t>
    </rPh>
    <phoneticPr fontId="4"/>
  </si>
  <si>
    <t xml:space="preserve">    5)平成25（2013）年3月から重症熱性血小板減少症候群が全数把握感染症となった。</t>
    <rPh sb="6" eb="8">
      <t>ヘイセイ</t>
    </rPh>
    <rPh sb="16" eb="17">
      <t>ネン</t>
    </rPh>
    <rPh sb="18" eb="19">
      <t>ガツ</t>
    </rPh>
    <rPh sb="21" eb="23">
      <t>ジュウショウ</t>
    </rPh>
    <rPh sb="23" eb="25">
      <t>ネッセイ</t>
    </rPh>
    <rPh sb="25" eb="33">
      <t>ケッショウバンゲンショウショウコウグン</t>
    </rPh>
    <rPh sb="34" eb="36">
      <t>ゼンスウ</t>
    </rPh>
    <rPh sb="36" eb="38">
      <t>ハアク</t>
    </rPh>
    <rPh sb="38" eb="41">
      <t>カンセンショウ</t>
    </rPh>
    <phoneticPr fontId="4"/>
  </si>
  <si>
    <t xml:space="preserve">    6)平成25（2013）年4月から侵襲性インフルエンザ菌感染症及び侵襲性肺炎球菌感染症が全数把握感染症となった。</t>
    <rPh sb="6" eb="8">
      <t>ヘイセイ</t>
    </rPh>
    <rPh sb="16" eb="17">
      <t>ネン</t>
    </rPh>
    <rPh sb="18" eb="19">
      <t>ガツ</t>
    </rPh>
    <rPh sb="21" eb="24">
      <t>シンシュウセイ</t>
    </rPh>
    <rPh sb="31" eb="32">
      <t>キン</t>
    </rPh>
    <rPh sb="32" eb="35">
      <t>カンセンショウ</t>
    </rPh>
    <rPh sb="35" eb="36">
      <t>オヨ</t>
    </rPh>
    <rPh sb="37" eb="47">
      <t>シンシュウセイハイエンキュウキンカンセンショウ</t>
    </rPh>
    <rPh sb="48" eb="50">
      <t>ゼンスウ</t>
    </rPh>
    <rPh sb="50" eb="52">
      <t>ハアク</t>
    </rPh>
    <rPh sb="52" eb="55">
      <t>カンセンショウ</t>
    </rPh>
    <phoneticPr fontId="4"/>
  </si>
  <si>
    <t xml:space="preserve">    7)平成25（2013）年4月から髄膜炎菌性髄膜炎を侵襲性髄膜炎菌感染症として敗血症を含めて届出の対象が拡大された。</t>
    <rPh sb="6" eb="8">
      <t>ヘイセイ</t>
    </rPh>
    <rPh sb="16" eb="17">
      <t>ネン</t>
    </rPh>
    <rPh sb="18" eb="19">
      <t>ガツ</t>
    </rPh>
    <rPh sb="21" eb="25">
      <t>ズイマクエンキン</t>
    </rPh>
    <rPh sb="25" eb="26">
      <t>セイ</t>
    </rPh>
    <rPh sb="26" eb="29">
      <t>ズイマクエン</t>
    </rPh>
    <rPh sb="30" eb="33">
      <t>シンシュウセイ</t>
    </rPh>
    <rPh sb="33" eb="37">
      <t>ズイマクエンキン</t>
    </rPh>
    <rPh sb="37" eb="40">
      <t>カンセンショウ</t>
    </rPh>
    <rPh sb="43" eb="46">
      <t>ハイケツショウ</t>
    </rPh>
    <rPh sb="47" eb="48">
      <t>フク</t>
    </rPh>
    <rPh sb="50" eb="52">
      <t>トドケデ</t>
    </rPh>
    <rPh sb="53" eb="55">
      <t>タイショウ</t>
    </rPh>
    <rPh sb="56" eb="58">
      <t>カクダイ</t>
    </rPh>
    <phoneticPr fontId="4"/>
  </si>
  <si>
    <t xml:space="preserve">    8)平成26（2014）年9月からカルバペネム耐性腸内細菌科細菌感染症、水痘（入院例に限る。）、播種性クリプトコックス症、薬剤耐性アシネトバクター感染症が全数把握感染症となった。</t>
    <rPh sb="6" eb="8">
      <t>ヘイセイ</t>
    </rPh>
    <rPh sb="65" eb="67">
      <t>ヤクザイ</t>
    </rPh>
    <rPh sb="67" eb="69">
      <t>タイセイ</t>
    </rPh>
    <rPh sb="77" eb="80">
      <t>カンセンショウ</t>
    </rPh>
    <rPh sb="81" eb="82">
      <t>ゼン</t>
    </rPh>
    <rPh sb="85" eb="88">
      <t>カンセンショウ</t>
    </rPh>
    <phoneticPr fontId="4"/>
  </si>
  <si>
    <t>　　9)平成27（2015）年1月から中東呼吸器症候群（病原体がベータコロナウイルス属MARSコロナウイルスであるものに限る。）、鳥インフルエンザ（H7N9）が指定感染症から
　　　全数把握感染症に変更となった。</t>
    <rPh sb="4" eb="6">
      <t>ヘイセイ</t>
    </rPh>
    <rPh sb="14" eb="15">
      <t>ネン</t>
    </rPh>
    <rPh sb="16" eb="17">
      <t>ガツ</t>
    </rPh>
    <rPh sb="80" eb="82">
      <t>シテイ</t>
    </rPh>
    <rPh sb="82" eb="85">
      <t>カンセンショウ</t>
    </rPh>
    <rPh sb="99" eb="101">
      <t>ヘンコウ</t>
    </rPh>
    <phoneticPr fontId="3"/>
  </si>
  <si>
    <t xml:space="preserve">   10)平成28（2016）年2月からジカウイルス感染症が全数把握感染症となった。</t>
    <phoneticPr fontId="3"/>
  </si>
  <si>
    <t xml:space="preserve">   11)平成30（2018）年1月から百日咳が定点把握感染症から全数把握感染症に変更となり、5月から急性弛緩性麻痺（急性灰白髄炎を除く。）が全数把握感染症となった。</t>
    <rPh sb="6" eb="8">
      <t>ヘイセイ</t>
    </rPh>
    <rPh sb="21" eb="24">
      <t>ヒャクニチゼキ</t>
    </rPh>
    <rPh sb="25" eb="27">
      <t>テイテン</t>
    </rPh>
    <rPh sb="27" eb="29">
      <t>ハアク</t>
    </rPh>
    <rPh sb="29" eb="32">
      <t>カンセンショウ</t>
    </rPh>
    <rPh sb="34" eb="35">
      <t>ゼン</t>
    </rPh>
    <rPh sb="38" eb="41">
      <t>カンセンショウ</t>
    </rPh>
    <rPh sb="42" eb="44">
      <t>ヘンコウ</t>
    </rPh>
    <rPh sb="49" eb="50">
      <t>ガツ</t>
    </rPh>
    <rPh sb="52" eb="54">
      <t>キュウセイ</t>
    </rPh>
    <rPh sb="54" eb="57">
      <t>シカンセイ</t>
    </rPh>
    <rPh sb="57" eb="59">
      <t>マヒ</t>
    </rPh>
    <rPh sb="60" eb="62">
      <t>キュウセイ</t>
    </rPh>
    <rPh sb="62" eb="64">
      <t>カイハク</t>
    </rPh>
    <rPh sb="64" eb="66">
      <t>ズイエン</t>
    </rPh>
    <rPh sb="67" eb="68">
      <t>ノゾ</t>
    </rPh>
    <rPh sb="72" eb="74">
      <t>ゼンスウ</t>
    </rPh>
    <rPh sb="74" eb="76">
      <t>ハアク</t>
    </rPh>
    <rPh sb="76" eb="79">
      <t>カンセンショウ</t>
    </rPh>
    <phoneticPr fontId="4"/>
  </si>
  <si>
    <t>資料　「岡山県感染症発生動向調査」</t>
    <rPh sb="10" eb="12">
      <t>ハッセイ</t>
    </rPh>
    <rPh sb="12" eb="14">
      <t>ドウコウ</t>
    </rPh>
    <rPh sb="14" eb="16">
      <t>チョウサ</t>
    </rPh>
    <phoneticPr fontId="4"/>
  </si>
  <si>
    <t>第６－９表　感染症発生動向調査における患者発生状況，月・疾病別（５類&lt;定点把握&gt;）</t>
    <rPh sb="6" eb="9">
      <t>カンセンショウ</t>
    </rPh>
    <rPh sb="9" eb="11">
      <t>ハッセイ</t>
    </rPh>
    <rPh sb="11" eb="13">
      <t>ドウコウ</t>
    </rPh>
    <rPh sb="13" eb="15">
      <t>チョウサ</t>
    </rPh>
    <rPh sb="19" eb="21">
      <t>カンジャ</t>
    </rPh>
    <rPh sb="21" eb="23">
      <t>ハッセイ</t>
    </rPh>
    <rPh sb="23" eb="25">
      <t>ジョウキョウ</t>
    </rPh>
    <rPh sb="26" eb="27">
      <t>ツキ</t>
    </rPh>
    <rPh sb="28" eb="30">
      <t>シッペイ</t>
    </rPh>
    <rPh sb="30" eb="31">
      <t>ベツ</t>
    </rPh>
    <phoneticPr fontId="4"/>
  </si>
  <si>
    <t>令和３（2021）年</t>
    <rPh sb="0" eb="2">
      <t>レイワ</t>
    </rPh>
    <phoneticPr fontId="4"/>
  </si>
  <si>
    <t>３月</t>
    <rPh sb="1" eb="2">
      <t>ガツ</t>
    </rPh>
    <phoneticPr fontId="4"/>
  </si>
  <si>
    <t>４月</t>
    <rPh sb="1" eb="2">
      <t>ガツ</t>
    </rPh>
    <phoneticPr fontId="4"/>
  </si>
  <si>
    <t xml:space="preserve">インフルエンザ（鳥インフルエンザ及び新型インフルエンザ等感染症を除く）  </t>
    <rPh sb="8" eb="9">
      <t>トリ</t>
    </rPh>
    <rPh sb="16" eb="17">
      <t>オヨ</t>
    </rPh>
    <rPh sb="18" eb="20">
      <t>シンガタ</t>
    </rPh>
    <rPh sb="27" eb="28">
      <t>トウ</t>
    </rPh>
    <rPh sb="28" eb="31">
      <t>カンセンショウ</t>
    </rPh>
    <rPh sb="32" eb="33">
      <t>ノゾ</t>
    </rPh>
    <phoneticPr fontId="4"/>
  </si>
  <si>
    <t>ＲＳ　ウ　　イ　　ル　　ス</t>
    <phoneticPr fontId="4"/>
  </si>
  <si>
    <t>咽頭結膜熱</t>
    <phoneticPr fontId="4"/>
  </si>
  <si>
    <t>Ａ群溶血性レンサ球菌咽頭炎</t>
    <rPh sb="1" eb="2">
      <t>グン</t>
    </rPh>
    <rPh sb="2" eb="5">
      <t>ヨウケツセイ</t>
    </rPh>
    <rPh sb="8" eb="9">
      <t>キュウ</t>
    </rPh>
    <rPh sb="9" eb="10">
      <t>キン</t>
    </rPh>
    <rPh sb="10" eb="13">
      <t>イントウエン</t>
    </rPh>
    <phoneticPr fontId="4"/>
  </si>
  <si>
    <t>感染性胃腸炎</t>
    <rPh sb="0" eb="3">
      <t>カンセンセイ</t>
    </rPh>
    <rPh sb="3" eb="6">
      <t>イチョウエン</t>
    </rPh>
    <phoneticPr fontId="4"/>
  </si>
  <si>
    <t>水痘</t>
    <rPh sb="0" eb="2">
      <t>スイトウ</t>
    </rPh>
    <phoneticPr fontId="4"/>
  </si>
  <si>
    <t>手足口病</t>
    <rPh sb="0" eb="2">
      <t>テアシ</t>
    </rPh>
    <rPh sb="2" eb="3">
      <t>クチ</t>
    </rPh>
    <rPh sb="3" eb="4">
      <t>ビョウ</t>
    </rPh>
    <phoneticPr fontId="4"/>
  </si>
  <si>
    <t>伝染性紅斑</t>
    <phoneticPr fontId="4"/>
  </si>
  <si>
    <t>突発性発しん</t>
    <rPh sb="0" eb="3">
      <t>トッパツセイ</t>
    </rPh>
    <rPh sb="3" eb="4">
      <t>ハッ</t>
    </rPh>
    <phoneticPr fontId="4"/>
  </si>
  <si>
    <t>ヘルパンギーナ</t>
    <phoneticPr fontId="4"/>
  </si>
  <si>
    <t>流行性耳下腺炎</t>
    <rPh sb="0" eb="3">
      <t>リュウコウセイ</t>
    </rPh>
    <rPh sb="3" eb="4">
      <t>ミミ</t>
    </rPh>
    <rPh sb="4" eb="5">
      <t>シタ</t>
    </rPh>
    <rPh sb="5" eb="6">
      <t>セン</t>
    </rPh>
    <rPh sb="6" eb="7">
      <t>エン</t>
    </rPh>
    <phoneticPr fontId="4"/>
  </si>
  <si>
    <t>急性出血性結膜炎</t>
    <rPh sb="0" eb="2">
      <t>キュウセイ</t>
    </rPh>
    <rPh sb="2" eb="5">
      <t>シュッケツセイ</t>
    </rPh>
    <rPh sb="5" eb="8">
      <t>ケツマクエン</t>
    </rPh>
    <phoneticPr fontId="4"/>
  </si>
  <si>
    <t>流行性角結膜炎</t>
    <rPh sb="0" eb="3">
      <t>リュウコウセイ</t>
    </rPh>
    <rPh sb="3" eb="4">
      <t>カク</t>
    </rPh>
    <rPh sb="4" eb="7">
      <t>ケツマクエン</t>
    </rPh>
    <phoneticPr fontId="4"/>
  </si>
  <si>
    <t>性器クラジミア感染症</t>
    <rPh sb="0" eb="2">
      <t>セイキ</t>
    </rPh>
    <rPh sb="7" eb="10">
      <t>カンセンショウ</t>
    </rPh>
    <phoneticPr fontId="4"/>
  </si>
  <si>
    <t>性器ヘルペスウイルス感染症</t>
    <rPh sb="0" eb="2">
      <t>セイキ</t>
    </rPh>
    <rPh sb="10" eb="13">
      <t>カンセンショウ</t>
    </rPh>
    <phoneticPr fontId="4"/>
  </si>
  <si>
    <t>尖形コンジローマ</t>
    <rPh sb="0" eb="1">
      <t>トガ</t>
    </rPh>
    <rPh sb="1" eb="2">
      <t>カタチ</t>
    </rPh>
    <phoneticPr fontId="4"/>
  </si>
  <si>
    <t>淋菌感染症</t>
    <rPh sb="0" eb="2">
      <t>リンキン</t>
    </rPh>
    <rPh sb="2" eb="5">
      <t>カンセンショウ</t>
    </rPh>
    <phoneticPr fontId="4"/>
  </si>
  <si>
    <t>クラジミア肺炎(オウム病を除く）</t>
    <rPh sb="5" eb="7">
      <t>ハイエン</t>
    </rPh>
    <rPh sb="11" eb="12">
      <t>ビョウ</t>
    </rPh>
    <rPh sb="13" eb="14">
      <t>ノゾ</t>
    </rPh>
    <phoneticPr fontId="4"/>
  </si>
  <si>
    <t>細菌性髄膜炎</t>
    <rPh sb="0" eb="3">
      <t>サイキンセイ</t>
    </rPh>
    <rPh sb="3" eb="6">
      <t>ズイマクエン</t>
    </rPh>
    <phoneticPr fontId="4"/>
  </si>
  <si>
    <t>マイコプラズマ肺炎</t>
    <rPh sb="7" eb="9">
      <t>ハイエン</t>
    </rPh>
    <phoneticPr fontId="4"/>
  </si>
  <si>
    <t>無菌性髄膜炎</t>
    <rPh sb="0" eb="2">
      <t>ムキン</t>
    </rPh>
    <rPh sb="2" eb="3">
      <t>セイ</t>
    </rPh>
    <rPh sb="3" eb="6">
      <t>ズイマクエン</t>
    </rPh>
    <phoneticPr fontId="4"/>
  </si>
  <si>
    <t>感染性胃腸炎（病原体がロタウイルスであるものに限る。）</t>
    <phoneticPr fontId="4"/>
  </si>
  <si>
    <t>ペニシリン耐性肺炎球菌感染症</t>
    <rPh sb="5" eb="7">
      <t>タイセイ</t>
    </rPh>
    <rPh sb="7" eb="9">
      <t>ハイエン</t>
    </rPh>
    <rPh sb="9" eb="11">
      <t>キュウキン</t>
    </rPh>
    <rPh sb="11" eb="14">
      <t>カンセンショウ</t>
    </rPh>
    <phoneticPr fontId="4"/>
  </si>
  <si>
    <t>メチシリン耐性黄色ブドウ球菌感染症</t>
    <rPh sb="5" eb="7">
      <t>タイセイ</t>
    </rPh>
    <rPh sb="7" eb="9">
      <t>キイロ</t>
    </rPh>
    <rPh sb="12" eb="14">
      <t>キュウキン</t>
    </rPh>
    <rPh sb="14" eb="17">
      <t>カンセンショウ</t>
    </rPh>
    <phoneticPr fontId="4"/>
  </si>
  <si>
    <t>薬剤耐性緑膿菌感染症</t>
    <rPh sb="0" eb="2">
      <t>ヤクザイ</t>
    </rPh>
    <rPh sb="2" eb="4">
      <t>タイセイ</t>
    </rPh>
    <rPh sb="4" eb="5">
      <t>リョク</t>
    </rPh>
    <rPh sb="5" eb="6">
      <t>ウミ</t>
    </rPh>
    <rPh sb="6" eb="7">
      <t>キン</t>
    </rPh>
    <rPh sb="7" eb="10">
      <t>カンセンショウ</t>
    </rPh>
    <phoneticPr fontId="4"/>
  </si>
  <si>
    <t>注　1)数値は，あらかじめ選定された定点医療機関における患者の発生状況である。　</t>
    <rPh sb="0" eb="1">
      <t>チュウ</t>
    </rPh>
    <rPh sb="4" eb="6">
      <t>スウチ</t>
    </rPh>
    <rPh sb="13" eb="15">
      <t>センテイ</t>
    </rPh>
    <rPh sb="18" eb="20">
      <t>テイテン</t>
    </rPh>
    <rPh sb="20" eb="22">
      <t>イリョウ</t>
    </rPh>
    <rPh sb="22" eb="24">
      <t>キカン</t>
    </rPh>
    <rPh sb="28" eb="30">
      <t>カンジャ</t>
    </rPh>
    <rPh sb="31" eb="33">
      <t>ハッセイ</t>
    </rPh>
    <rPh sb="33" eb="35">
      <t>ジョウキョウ</t>
    </rPh>
    <phoneticPr fontId="4"/>
  </si>
  <si>
    <t>　  2)平成11（1999）年4月から平成19（2007）年12月まで「感染症の予防及び感染症の患者に対する医療に関する法律」が施行され、「感染症発生動向調査」において、</t>
    <rPh sb="5" eb="7">
      <t>ヘイセイ</t>
    </rPh>
    <rPh sb="15" eb="16">
      <t>ネン</t>
    </rPh>
    <rPh sb="17" eb="18">
      <t>ツキ</t>
    </rPh>
    <rPh sb="20" eb="22">
      <t>ヘイセイ</t>
    </rPh>
    <rPh sb="30" eb="31">
      <t>ネン</t>
    </rPh>
    <rPh sb="33" eb="34">
      <t>ガツ</t>
    </rPh>
    <rPh sb="37" eb="40">
      <t>カンセンショウ</t>
    </rPh>
    <rPh sb="41" eb="43">
      <t>ヨボウ</t>
    </rPh>
    <rPh sb="43" eb="44">
      <t>オヨ</t>
    </rPh>
    <rPh sb="45" eb="48">
      <t>カンセンショウ</t>
    </rPh>
    <rPh sb="49" eb="51">
      <t>カンジャ</t>
    </rPh>
    <rPh sb="52" eb="53">
      <t>タイ</t>
    </rPh>
    <rPh sb="55" eb="57">
      <t>イリョウ</t>
    </rPh>
    <rPh sb="58" eb="59">
      <t>カン</t>
    </rPh>
    <rPh sb="61" eb="63">
      <t>ホウリツ</t>
    </rPh>
    <rPh sb="65" eb="67">
      <t>セコウ</t>
    </rPh>
    <rPh sb="71" eb="74">
      <t>カンセンショウ</t>
    </rPh>
    <rPh sb="74" eb="76">
      <t>ハッセイ</t>
    </rPh>
    <rPh sb="76" eb="78">
      <t>ドウコウ</t>
    </rPh>
    <rPh sb="78" eb="80">
      <t>チョウサ</t>
    </rPh>
    <phoneticPr fontId="4"/>
  </si>
  <si>
    <t>　　　感染症類型である4類感染症の28疾患（ただし、麻しんと成人麻しんを分ける）についての調査を行った。</t>
    <rPh sb="12" eb="13">
      <t>ルイ</t>
    </rPh>
    <rPh sb="13" eb="16">
      <t>カンセンショウ</t>
    </rPh>
    <rPh sb="19" eb="21">
      <t>シッカン</t>
    </rPh>
    <rPh sb="26" eb="27">
      <t>マ</t>
    </rPh>
    <rPh sb="30" eb="32">
      <t>セイジン</t>
    </rPh>
    <rPh sb="32" eb="33">
      <t>マ</t>
    </rPh>
    <rPh sb="36" eb="37">
      <t>ワ</t>
    </rPh>
    <rPh sb="45" eb="47">
      <t>チョウサ</t>
    </rPh>
    <rPh sb="48" eb="49">
      <t>オコナ</t>
    </rPh>
    <phoneticPr fontId="4"/>
  </si>
  <si>
    <t>　  3)週報での報告のため、月をまたがる集計があるので注意が必要。</t>
    <rPh sb="5" eb="7">
      <t>シュウホウ</t>
    </rPh>
    <rPh sb="9" eb="11">
      <t>ホウコク</t>
    </rPh>
    <rPh sb="15" eb="16">
      <t>ツキ</t>
    </rPh>
    <rPh sb="21" eb="23">
      <t>シュウケイ</t>
    </rPh>
    <rPh sb="28" eb="30">
      <t>チュウイ</t>
    </rPh>
    <rPh sb="31" eb="33">
      <t>ヒツヨウ</t>
    </rPh>
    <phoneticPr fontId="4"/>
  </si>
  <si>
    <t>　  4)平成15（2003）年11月から感染症の分類が追加又は改正され、86疾患となった。</t>
    <rPh sb="30" eb="31">
      <t>マタ</t>
    </rPh>
    <rPh sb="32" eb="34">
      <t>カイセイ</t>
    </rPh>
    <rPh sb="39" eb="41">
      <t>シッカン</t>
    </rPh>
    <phoneticPr fontId="4"/>
  </si>
  <si>
    <t>　  5)平成19（2007）年4月に「結核予防法」が廃止され、感染症の分類が追加又は改正され、99疾患となった。</t>
    <rPh sb="5" eb="7">
      <t>ヘイセイ</t>
    </rPh>
    <rPh sb="15" eb="16">
      <t>ネン</t>
    </rPh>
    <rPh sb="17" eb="18">
      <t>ツキ</t>
    </rPh>
    <rPh sb="20" eb="22">
      <t>ケッカク</t>
    </rPh>
    <rPh sb="22" eb="25">
      <t>ヨボウホウ</t>
    </rPh>
    <rPh sb="27" eb="29">
      <t>ハイシ</t>
    </rPh>
    <phoneticPr fontId="4"/>
  </si>
  <si>
    <t>　  6)平成20（2008）年1月から風しん及び麻しんは全数把握感染症となった。</t>
    <rPh sb="5" eb="7">
      <t>ヘイセイ</t>
    </rPh>
    <rPh sb="15" eb="16">
      <t>ネン</t>
    </rPh>
    <rPh sb="17" eb="18">
      <t>ガツ</t>
    </rPh>
    <rPh sb="20" eb="21">
      <t>フウ</t>
    </rPh>
    <rPh sb="23" eb="24">
      <t>オヨ</t>
    </rPh>
    <rPh sb="25" eb="26">
      <t>マ</t>
    </rPh>
    <rPh sb="29" eb="31">
      <t>ゼンスウ</t>
    </rPh>
    <rPh sb="31" eb="33">
      <t>ハアク</t>
    </rPh>
    <rPh sb="33" eb="36">
      <t>カンセンショウ</t>
    </rPh>
    <phoneticPr fontId="4"/>
  </si>
  <si>
    <t>　  7)平成25（2013）年10月から感染性胃腸炎（病原体がロタウイルスであるものに限る。）が基幹定点の届出対象に追加された。</t>
    <rPh sb="5" eb="7">
      <t>ヘイセイ</t>
    </rPh>
    <rPh sb="15" eb="16">
      <t>ネン</t>
    </rPh>
    <rPh sb="18" eb="19">
      <t>ガツ</t>
    </rPh>
    <rPh sb="21" eb="24">
      <t>カンセンセイ</t>
    </rPh>
    <rPh sb="24" eb="26">
      <t>イチョウ</t>
    </rPh>
    <rPh sb="26" eb="27">
      <t>エン</t>
    </rPh>
    <rPh sb="28" eb="31">
      <t>ビョウゲンタイ</t>
    </rPh>
    <rPh sb="44" eb="45">
      <t>カギ</t>
    </rPh>
    <rPh sb="49" eb="51">
      <t>キカン</t>
    </rPh>
    <rPh sb="51" eb="53">
      <t>テイテン</t>
    </rPh>
    <rPh sb="54" eb="56">
      <t>トドケデ</t>
    </rPh>
    <rPh sb="56" eb="58">
      <t>タイショウ</t>
    </rPh>
    <rPh sb="59" eb="61">
      <t>ツイカ</t>
    </rPh>
    <phoneticPr fontId="4"/>
  </si>
  <si>
    <t>　  8)平成30（2018）年1月から百日咳は全数把握感染症となった。</t>
    <rPh sb="5" eb="7">
      <t>ヘイセイ</t>
    </rPh>
    <rPh sb="15" eb="16">
      <t>ネン</t>
    </rPh>
    <rPh sb="17" eb="18">
      <t>ガツ</t>
    </rPh>
    <rPh sb="20" eb="23">
      <t>ヒャクニチゼキ</t>
    </rPh>
    <rPh sb="24" eb="26">
      <t>ゼンスウ</t>
    </rPh>
    <rPh sb="26" eb="28">
      <t>ハアク</t>
    </rPh>
    <rPh sb="28" eb="31">
      <t>カンセンショウ</t>
    </rPh>
    <phoneticPr fontId="4"/>
  </si>
  <si>
    <t>資料　「岡山県感染症発生動向調査」</t>
    <rPh sb="4" eb="7">
      <t>オカヤマケン</t>
    </rPh>
    <rPh sb="7" eb="10">
      <t>カンセンショウ</t>
    </rPh>
    <rPh sb="10" eb="12">
      <t>ハッセイ</t>
    </rPh>
    <rPh sb="12" eb="14">
      <t>ドウコウ</t>
    </rPh>
    <rPh sb="14" eb="16">
      <t>チョウサ</t>
    </rPh>
    <phoneticPr fontId="4"/>
  </si>
  <si>
    <t>第６－10表　感染症発生動向調査における患者発生状況，地域・疾病別（１～４類・５類&lt;全数把握&gt;）</t>
    <rPh sb="9" eb="10">
      <t>ショウ</t>
    </rPh>
    <rPh sb="10" eb="12">
      <t>ハッセイ</t>
    </rPh>
    <rPh sb="12" eb="14">
      <t>ドウコウ</t>
    </rPh>
    <rPh sb="14" eb="16">
      <t>チョウサ</t>
    </rPh>
    <rPh sb="24" eb="26">
      <t>ジョウキョウ</t>
    </rPh>
    <rPh sb="27" eb="29">
      <t>チイキ</t>
    </rPh>
    <rPh sb="30" eb="32">
      <t>シッペイ</t>
    </rPh>
    <rPh sb="37" eb="38">
      <t>ルイ</t>
    </rPh>
    <rPh sb="40" eb="41">
      <t>ルイ</t>
    </rPh>
    <rPh sb="42" eb="44">
      <t>ゼンスウ</t>
    </rPh>
    <rPh sb="44" eb="46">
      <t>ハアク</t>
    </rPh>
    <phoneticPr fontId="4"/>
  </si>
  <si>
    <t>総　　数</t>
    <phoneticPr fontId="4"/>
  </si>
  <si>
    <t>岡山・東備
地　　　域</t>
    <rPh sb="0" eb="2">
      <t>オカヤマ</t>
    </rPh>
    <rPh sb="3" eb="5">
      <t>トウビ</t>
    </rPh>
    <rPh sb="6" eb="11">
      <t>チイキ</t>
    </rPh>
    <phoneticPr fontId="4"/>
  </si>
  <si>
    <t>倉敷・井笠
地　　　域</t>
    <rPh sb="0" eb="2">
      <t>クラシキ</t>
    </rPh>
    <rPh sb="3" eb="4">
      <t>イ</t>
    </rPh>
    <rPh sb="4" eb="5">
      <t>カサ</t>
    </rPh>
    <rPh sb="6" eb="11">
      <t>チイキ</t>
    </rPh>
    <phoneticPr fontId="4"/>
  </si>
  <si>
    <t>高梁・新見
地　　　域</t>
    <rPh sb="0" eb="2">
      <t>タカハシ</t>
    </rPh>
    <rPh sb="3" eb="5">
      <t>ニイミ</t>
    </rPh>
    <rPh sb="6" eb="11">
      <t>チイキ</t>
    </rPh>
    <phoneticPr fontId="4"/>
  </si>
  <si>
    <r>
      <t>津山・真庭・　　勝英　</t>
    </r>
    <r>
      <rPr>
        <sz val="12"/>
        <color indexed="8"/>
        <rFont val="ＭＳ 明朝"/>
        <family val="1"/>
        <charset val="128"/>
      </rPr>
      <t>　　　　地     域</t>
    </r>
    <rPh sb="0" eb="2">
      <t>ツヤマ</t>
    </rPh>
    <rPh sb="3" eb="5">
      <t>マニワ</t>
    </rPh>
    <rPh sb="8" eb="10">
      <t>ショウエイ</t>
    </rPh>
    <rPh sb="15" eb="16">
      <t>チ</t>
    </rPh>
    <rPh sb="21" eb="22">
      <t>イキ</t>
    </rPh>
    <phoneticPr fontId="4"/>
  </si>
  <si>
    <t>岡山市分
（再掲）</t>
    <rPh sb="0" eb="3">
      <t>オカヤマシ</t>
    </rPh>
    <rPh sb="3" eb="4">
      <t>ブン</t>
    </rPh>
    <rPh sb="6" eb="8">
      <t>サイケイ</t>
    </rPh>
    <phoneticPr fontId="4"/>
  </si>
  <si>
    <t>倉敷市分
（再掲）</t>
    <rPh sb="0" eb="2">
      <t>クラシキ</t>
    </rPh>
    <rPh sb="2" eb="3">
      <t>シ</t>
    </rPh>
    <rPh sb="3" eb="4">
      <t>ブン</t>
    </rPh>
    <rPh sb="6" eb="8">
      <t>サイケイ</t>
    </rPh>
    <phoneticPr fontId="4"/>
  </si>
  <si>
    <t>ジフテリア</t>
  </si>
  <si>
    <t>コレラ</t>
  </si>
  <si>
    <t>マラリア</t>
  </si>
  <si>
    <t>急性弛緩性麻痺（急性灰白髄炎を除く。）</t>
    <phoneticPr fontId="3"/>
  </si>
  <si>
    <t>＊ウエストナイル脳炎、西部ウマ脳炎、ダニ媒介脳炎、東部ウマ脳炎、日本脳炎、ベネズエラウマ脳炎、リフトバレー熱を除く</t>
    <phoneticPr fontId="4"/>
  </si>
  <si>
    <t xml:space="preserve">    8)平成26（2014）年9月からカルバペネム耐性腸内細菌科細菌感染症、水痘（入院例に限る。）、播種性クリプトコックス症、薬剤耐性アシネト
      バクター感染症が全数把握感染症となった。</t>
    <rPh sb="6" eb="8">
      <t>ヘイセイ</t>
    </rPh>
    <rPh sb="65" eb="67">
      <t>ヤクザイ</t>
    </rPh>
    <rPh sb="67" eb="69">
      <t>タイセイ</t>
    </rPh>
    <rPh sb="84" eb="87">
      <t>カンセンショウ</t>
    </rPh>
    <rPh sb="88" eb="89">
      <t>ゼン</t>
    </rPh>
    <rPh sb="92" eb="95">
      <t>カンセンショウ</t>
    </rPh>
    <phoneticPr fontId="4"/>
  </si>
  <si>
    <t>　　9)平成27（2015）年1月から中東呼吸器症候群（病原体がベータコロナウイルス属MARSコロナウイルスであるものに限る。）、鳥インフルエンザ
     （H7N9）が指定感染症から全数把握感染症に変更となった。</t>
    <rPh sb="4" eb="6">
      <t>ヘイセイ</t>
    </rPh>
    <rPh sb="14" eb="15">
      <t>ネン</t>
    </rPh>
    <rPh sb="16" eb="17">
      <t>ガツ</t>
    </rPh>
    <rPh sb="86" eb="88">
      <t>シテイ</t>
    </rPh>
    <rPh sb="88" eb="91">
      <t>カンセンショウ</t>
    </rPh>
    <rPh sb="101" eb="103">
      <t>ヘンコウ</t>
    </rPh>
    <phoneticPr fontId="3"/>
  </si>
  <si>
    <t xml:space="preserve">   11)平成30（2018）年1月から百日咳が定点把握感染症から全数把握感染症に変更となり、5月から急性弛緩性麻痺（急性灰白髄炎を除く。）が
      全数把握感染症となった。</t>
    <rPh sb="6" eb="8">
      <t>ヘイセイ</t>
    </rPh>
    <rPh sb="21" eb="24">
      <t>ヒャクニチゼキ</t>
    </rPh>
    <rPh sb="25" eb="27">
      <t>テイテン</t>
    </rPh>
    <rPh sb="27" eb="29">
      <t>ハアク</t>
    </rPh>
    <rPh sb="29" eb="32">
      <t>カンセンショウ</t>
    </rPh>
    <rPh sb="34" eb="35">
      <t>ゼン</t>
    </rPh>
    <rPh sb="38" eb="41">
      <t>カンセンショウ</t>
    </rPh>
    <rPh sb="42" eb="44">
      <t>ヘンコウ</t>
    </rPh>
    <rPh sb="49" eb="50">
      <t>ガツ</t>
    </rPh>
    <rPh sb="52" eb="54">
      <t>キュウセイ</t>
    </rPh>
    <rPh sb="54" eb="57">
      <t>シカンセイ</t>
    </rPh>
    <rPh sb="57" eb="59">
      <t>マヒ</t>
    </rPh>
    <rPh sb="60" eb="62">
      <t>キュウセイ</t>
    </rPh>
    <rPh sb="62" eb="64">
      <t>カイハク</t>
    </rPh>
    <rPh sb="64" eb="66">
      <t>ズイエン</t>
    </rPh>
    <rPh sb="67" eb="68">
      <t>ノゾ</t>
    </rPh>
    <rPh sb="79" eb="81">
      <t>ゼンスウ</t>
    </rPh>
    <rPh sb="81" eb="83">
      <t>ハアク</t>
    </rPh>
    <rPh sb="83" eb="86">
      <t>カンセンショウ</t>
    </rPh>
    <phoneticPr fontId="4"/>
  </si>
  <si>
    <t>第６－11表　感染症発生動向調査における患者発生状況，地域・疾病別（５類&lt;定点把握&gt;）</t>
    <rPh sb="9" eb="10">
      <t>ショウ</t>
    </rPh>
    <rPh sb="10" eb="12">
      <t>ハッセイ</t>
    </rPh>
    <rPh sb="12" eb="14">
      <t>ドウコウ</t>
    </rPh>
    <rPh sb="14" eb="16">
      <t>チョウサ</t>
    </rPh>
    <rPh sb="24" eb="26">
      <t>ジョウキョウ</t>
    </rPh>
    <rPh sb="27" eb="29">
      <t>チイキ</t>
    </rPh>
    <rPh sb="30" eb="32">
      <t>シッペイ</t>
    </rPh>
    <rPh sb="35" eb="36">
      <t>ルイ</t>
    </rPh>
    <rPh sb="37" eb="39">
      <t>テイテン</t>
    </rPh>
    <rPh sb="39" eb="41">
      <t>ハアク</t>
    </rPh>
    <phoneticPr fontId="4"/>
  </si>
  <si>
    <t>津山・真庭・勝英　　　　　地     域</t>
    <rPh sb="0" eb="2">
      <t>ツヤマ</t>
    </rPh>
    <rPh sb="3" eb="5">
      <t>マニワ</t>
    </rPh>
    <rPh sb="6" eb="8">
      <t>ショウエイ</t>
    </rPh>
    <rPh sb="13" eb="14">
      <t>チ</t>
    </rPh>
    <rPh sb="19" eb="20">
      <t>イキ</t>
    </rPh>
    <phoneticPr fontId="4"/>
  </si>
  <si>
    <t>定点数</t>
  </si>
  <si>
    <t>インフルエンザ</t>
    <phoneticPr fontId="4"/>
  </si>
  <si>
    <t>小児</t>
    <rPh sb="0" eb="2">
      <t>ショウニ</t>
    </rPh>
    <phoneticPr fontId="4"/>
  </si>
  <si>
    <t>眼科</t>
  </si>
  <si>
    <t>基幹</t>
    <rPh sb="0" eb="2">
      <t>キカン</t>
    </rPh>
    <phoneticPr fontId="4"/>
  </si>
  <si>
    <t>ＳＴＤ</t>
    <phoneticPr fontId="4"/>
  </si>
  <si>
    <r>
      <t>インフルエンザ</t>
    </r>
    <r>
      <rPr>
        <sz val="10"/>
        <color indexed="8"/>
        <rFont val="ＭＳ 明朝"/>
        <family val="1"/>
        <charset val="128"/>
      </rPr>
      <t>（鳥インフルエンザ及び新型インフルエンザ等感染症を除く）</t>
    </r>
    <rPh sb="8" eb="9">
      <t>トリ</t>
    </rPh>
    <rPh sb="16" eb="17">
      <t>オヨ</t>
    </rPh>
    <rPh sb="18" eb="20">
      <t>シンガタ</t>
    </rPh>
    <rPh sb="27" eb="28">
      <t>トウ</t>
    </rPh>
    <rPh sb="28" eb="31">
      <t>カンセンショウ</t>
    </rPh>
    <rPh sb="32" eb="33">
      <t>ノゾ</t>
    </rPh>
    <phoneticPr fontId="4"/>
  </si>
  <si>
    <t>　  2)平成11（1999）年4月から「感染症の予防及び感染症の患者に対する医療に関する法律」が施行され、「感染症発生動向調査」において、</t>
    <rPh sb="5" eb="7">
      <t>ヘイセイ</t>
    </rPh>
    <rPh sb="15" eb="16">
      <t>ネン</t>
    </rPh>
    <rPh sb="17" eb="18">
      <t>ツキ</t>
    </rPh>
    <rPh sb="21" eb="24">
      <t>カンセンショウ</t>
    </rPh>
    <rPh sb="25" eb="27">
      <t>ヨボウ</t>
    </rPh>
    <rPh sb="27" eb="28">
      <t>オヨ</t>
    </rPh>
    <rPh sb="29" eb="32">
      <t>カンセンショウ</t>
    </rPh>
    <rPh sb="33" eb="35">
      <t>カンジャ</t>
    </rPh>
    <rPh sb="36" eb="37">
      <t>タイ</t>
    </rPh>
    <rPh sb="39" eb="41">
      <t>イリョウ</t>
    </rPh>
    <rPh sb="42" eb="43">
      <t>カン</t>
    </rPh>
    <rPh sb="45" eb="47">
      <t>ホウリツ</t>
    </rPh>
    <rPh sb="49" eb="51">
      <t>セコウ</t>
    </rPh>
    <rPh sb="55" eb="58">
      <t>カンセンショウ</t>
    </rPh>
    <rPh sb="58" eb="60">
      <t>ハッセイ</t>
    </rPh>
    <rPh sb="60" eb="62">
      <t>ドウコウ</t>
    </rPh>
    <rPh sb="62" eb="64">
      <t>チョウサ</t>
    </rPh>
    <phoneticPr fontId="4"/>
  </si>
  <si>
    <t>　　　新しい感染症類型である4類感染症の28疾患（ただし、麻しんと成人麻しんを分ける）についての調査を行った。</t>
    <rPh sb="3" eb="4">
      <t>アタラ</t>
    </rPh>
    <rPh sb="15" eb="16">
      <t>ルイ</t>
    </rPh>
    <rPh sb="16" eb="19">
      <t>カンセンショウ</t>
    </rPh>
    <rPh sb="22" eb="24">
      <t>シッカン</t>
    </rPh>
    <rPh sb="29" eb="30">
      <t>マ</t>
    </rPh>
    <rPh sb="33" eb="35">
      <t>セイジン</t>
    </rPh>
    <rPh sb="35" eb="36">
      <t>マ</t>
    </rPh>
    <rPh sb="39" eb="40">
      <t>ワ</t>
    </rPh>
    <rPh sb="48" eb="50">
      <t>チョウサ</t>
    </rPh>
    <rPh sb="51" eb="52">
      <t>オコナ</t>
    </rPh>
    <phoneticPr fontId="4"/>
  </si>
  <si>
    <t xml:space="preserve">    3)平成15（2003）年11月から感染症の分類が追加又は改正され、86疾患となった。</t>
    <rPh sb="31" eb="32">
      <t>マタ</t>
    </rPh>
    <rPh sb="33" eb="35">
      <t>カイセイ</t>
    </rPh>
    <rPh sb="40" eb="42">
      <t>シッカン</t>
    </rPh>
    <phoneticPr fontId="4"/>
  </si>
  <si>
    <t>　  4)平成19（2007）年4月に「結核予防法」が廃止され、感染症の分類が追加又は改正され、99疾患となった。</t>
    <rPh sb="5" eb="7">
      <t>ヘイセイ</t>
    </rPh>
    <rPh sb="15" eb="16">
      <t>ネン</t>
    </rPh>
    <rPh sb="17" eb="18">
      <t>ツキ</t>
    </rPh>
    <rPh sb="20" eb="22">
      <t>ケッカク</t>
    </rPh>
    <rPh sb="22" eb="25">
      <t>ヨボウホウ</t>
    </rPh>
    <rPh sb="27" eb="29">
      <t>ハイシ</t>
    </rPh>
    <phoneticPr fontId="4"/>
  </si>
  <si>
    <t>　  5)平成20（2008）年1月から風しん及び麻しんは全数把握感染症となった。</t>
    <rPh sb="33" eb="36">
      <t>カンセンショウ</t>
    </rPh>
    <phoneticPr fontId="4"/>
  </si>
  <si>
    <t>　  6)平成25（2013）年10月から感染性胃腸炎（病原体がロタウイルスであるものに限る。）が基幹定点の届出対象に追加された。</t>
    <rPh sb="5" eb="7">
      <t>ヘイセイ</t>
    </rPh>
    <rPh sb="15" eb="16">
      <t>ネン</t>
    </rPh>
    <rPh sb="18" eb="19">
      <t>ガツ</t>
    </rPh>
    <rPh sb="21" eb="24">
      <t>カンセンセイ</t>
    </rPh>
    <rPh sb="24" eb="26">
      <t>イチョウ</t>
    </rPh>
    <rPh sb="26" eb="27">
      <t>エン</t>
    </rPh>
    <rPh sb="28" eb="31">
      <t>ビョウゲンタイ</t>
    </rPh>
    <rPh sb="44" eb="45">
      <t>カギ</t>
    </rPh>
    <rPh sb="49" eb="51">
      <t>キカン</t>
    </rPh>
    <rPh sb="51" eb="53">
      <t>テイテン</t>
    </rPh>
    <rPh sb="54" eb="56">
      <t>トドケデ</t>
    </rPh>
    <rPh sb="56" eb="58">
      <t>タイショウ</t>
    </rPh>
    <rPh sb="59" eb="61">
      <t>ツイカ</t>
    </rPh>
    <phoneticPr fontId="4"/>
  </si>
  <si>
    <t>　  7)平成30（2018）年1月から百日咳は全数把握感染症となった。</t>
    <rPh sb="5" eb="7">
      <t>ヘイセイ</t>
    </rPh>
    <rPh sb="15" eb="16">
      <t>ネン</t>
    </rPh>
    <rPh sb="17" eb="18">
      <t>ガツ</t>
    </rPh>
    <rPh sb="20" eb="23">
      <t>ヒャクニチゼキ</t>
    </rPh>
    <rPh sb="24" eb="26">
      <t>ゼンスウ</t>
    </rPh>
    <rPh sb="26" eb="28">
      <t>ハアク</t>
    </rPh>
    <rPh sb="28" eb="31">
      <t>カンセンショウ</t>
    </rPh>
    <phoneticPr fontId="4"/>
  </si>
  <si>
    <t>第６－12表　感染症発生動向調査における患者発生状況，年齢・疾病別（１～４類・５類&lt;全数把握&gt;）</t>
    <rPh sb="10" eb="12">
      <t>ハッセイ</t>
    </rPh>
    <rPh sb="12" eb="14">
      <t>ドウコウ</t>
    </rPh>
    <rPh sb="14" eb="16">
      <t>チョウサ</t>
    </rPh>
    <rPh sb="27" eb="29">
      <t>ネンレイ</t>
    </rPh>
    <rPh sb="40" eb="41">
      <t>ルイ</t>
    </rPh>
    <phoneticPr fontId="4"/>
  </si>
  <si>
    <t>令和３（2021）年</t>
    <rPh sb="0" eb="2">
      <t>レイワ</t>
    </rPh>
    <rPh sb="9" eb="10">
      <t>ネン</t>
    </rPh>
    <phoneticPr fontId="4"/>
  </si>
  <si>
    <t>0歳～9歳</t>
    <rPh sb="1" eb="2">
      <t>サイ</t>
    </rPh>
    <rPh sb="4" eb="5">
      <t>サイ</t>
    </rPh>
    <phoneticPr fontId="4"/>
  </si>
  <si>
    <t>10歳代</t>
    <rPh sb="2" eb="3">
      <t>サイ</t>
    </rPh>
    <rPh sb="3" eb="4">
      <t>ダイ</t>
    </rPh>
    <phoneticPr fontId="4"/>
  </si>
  <si>
    <t>20歳代</t>
    <rPh sb="2" eb="4">
      <t>サイダイ</t>
    </rPh>
    <phoneticPr fontId="4"/>
  </si>
  <si>
    <t>30歳代</t>
    <rPh sb="2" eb="3">
      <t>サイ</t>
    </rPh>
    <rPh sb="3" eb="4">
      <t>ダイ</t>
    </rPh>
    <phoneticPr fontId="4"/>
  </si>
  <si>
    <t>40歳代</t>
    <rPh sb="2" eb="4">
      <t>サイダイ</t>
    </rPh>
    <phoneticPr fontId="4"/>
  </si>
  <si>
    <t>50歳代</t>
    <rPh sb="2" eb="3">
      <t>サイ</t>
    </rPh>
    <rPh sb="3" eb="4">
      <t>ダイ</t>
    </rPh>
    <phoneticPr fontId="4"/>
  </si>
  <si>
    <t>60歳代</t>
    <rPh sb="2" eb="4">
      <t>サイダイ</t>
    </rPh>
    <phoneticPr fontId="4"/>
  </si>
  <si>
    <t>70歳代</t>
    <rPh sb="2" eb="3">
      <t>サイ</t>
    </rPh>
    <rPh sb="3" eb="4">
      <t>ダイ</t>
    </rPh>
    <phoneticPr fontId="4"/>
  </si>
  <si>
    <t>80歳代</t>
    <rPh sb="2" eb="3">
      <t>サイ</t>
    </rPh>
    <rPh sb="3" eb="4">
      <t>ダイ</t>
    </rPh>
    <phoneticPr fontId="4"/>
  </si>
  <si>
    <t>90歳以上</t>
    <rPh sb="2" eb="3">
      <t>サイ</t>
    </rPh>
    <rPh sb="3" eb="5">
      <t>イジョウ</t>
    </rPh>
    <phoneticPr fontId="4"/>
  </si>
  <si>
    <t>＊ウエストナイル脳炎、西部ウマ脳炎、ダニ媒介脳炎、東部ウマ脳炎、日本脳炎、ベネズエラウマ脳炎、リフトバレー熱を除く。</t>
    <phoneticPr fontId="4"/>
  </si>
  <si>
    <t xml:space="preserve">注 </t>
    <rPh sb="0" eb="1">
      <t>チュウ</t>
    </rPh>
    <phoneticPr fontId="4"/>
  </si>
  <si>
    <t>1)平成11（1999）年4月から「感染症の予防及び感染症の患者に対する医療に関する法律」が施行され、「感染症発生動向調査」において、新しい感染症類型である1類から3類と4類の感染症の33疾病については全数把握感染症となった。</t>
    <rPh sb="2" eb="4">
      <t>ヘイセイ</t>
    </rPh>
    <rPh sb="12" eb="13">
      <t>ネン</t>
    </rPh>
    <rPh sb="14" eb="15">
      <t>ツキ</t>
    </rPh>
    <rPh sb="18" eb="21">
      <t>カンセンショウ</t>
    </rPh>
    <rPh sb="22" eb="24">
      <t>ヨボウ</t>
    </rPh>
    <rPh sb="24" eb="25">
      <t>オヨ</t>
    </rPh>
    <rPh sb="26" eb="29">
      <t>カンセンショウ</t>
    </rPh>
    <rPh sb="30" eb="32">
      <t>カンジャ</t>
    </rPh>
    <rPh sb="33" eb="34">
      <t>タイ</t>
    </rPh>
    <rPh sb="36" eb="38">
      <t>イリョウ</t>
    </rPh>
    <rPh sb="39" eb="40">
      <t>カン</t>
    </rPh>
    <rPh sb="42" eb="44">
      <t>ホウリツ</t>
    </rPh>
    <rPh sb="46" eb="48">
      <t>セコウ</t>
    </rPh>
    <rPh sb="52" eb="55">
      <t>カンセンショウ</t>
    </rPh>
    <rPh sb="55" eb="57">
      <t>ハッセイ</t>
    </rPh>
    <rPh sb="57" eb="59">
      <t>ドウコウ</t>
    </rPh>
    <rPh sb="59" eb="61">
      <t>チョウサ</t>
    </rPh>
    <rPh sb="67" eb="68">
      <t>アタラ</t>
    </rPh>
    <phoneticPr fontId="4"/>
  </si>
  <si>
    <t>2)平成15（2003）年11月から感染症の分類が追加又は改正され、86疾患となった。</t>
    <rPh sb="25" eb="27">
      <t>ツイカ</t>
    </rPh>
    <rPh sb="27" eb="28">
      <t>マタ</t>
    </rPh>
    <rPh sb="29" eb="31">
      <t>カイセイ</t>
    </rPh>
    <rPh sb="36" eb="38">
      <t>シッカン</t>
    </rPh>
    <phoneticPr fontId="4"/>
  </si>
  <si>
    <t>3)平成19（2007）年4月に「結核予防法」が廃止され、感染症の分類が追加又は改正され、99疾患となった。</t>
    <rPh sb="2" eb="4">
      <t>ヘイセイ</t>
    </rPh>
    <rPh sb="12" eb="13">
      <t>ネン</t>
    </rPh>
    <rPh sb="14" eb="15">
      <t>ツキ</t>
    </rPh>
    <rPh sb="17" eb="19">
      <t>ケッカク</t>
    </rPh>
    <rPh sb="19" eb="22">
      <t>ヨボウホウ</t>
    </rPh>
    <rPh sb="24" eb="26">
      <t>ハイシ</t>
    </rPh>
    <phoneticPr fontId="4"/>
  </si>
  <si>
    <t>4)平成20（2008）年1月から風しん及び麻しんが全数把握感染症となった。</t>
    <rPh sb="2" eb="4">
      <t>ヘイセイ</t>
    </rPh>
    <rPh sb="12" eb="13">
      <t>ネン</t>
    </rPh>
    <rPh sb="14" eb="15">
      <t>ガツ</t>
    </rPh>
    <rPh sb="17" eb="18">
      <t>フウ</t>
    </rPh>
    <rPh sb="20" eb="21">
      <t>オヨ</t>
    </rPh>
    <rPh sb="22" eb="23">
      <t>マ</t>
    </rPh>
    <rPh sb="26" eb="28">
      <t>ゼンスウ</t>
    </rPh>
    <rPh sb="28" eb="30">
      <t>ハアク</t>
    </rPh>
    <rPh sb="30" eb="33">
      <t>カンセンショウ</t>
    </rPh>
    <phoneticPr fontId="4"/>
  </si>
  <si>
    <t>5)平成25（2013）年3月から重症熱性血小板減少症候群が全数把握感染症となった。</t>
    <rPh sb="2" eb="4">
      <t>ヘイセイ</t>
    </rPh>
    <rPh sb="12" eb="13">
      <t>ネン</t>
    </rPh>
    <rPh sb="14" eb="15">
      <t>ガツ</t>
    </rPh>
    <rPh sb="17" eb="19">
      <t>ジュウショウ</t>
    </rPh>
    <rPh sb="19" eb="21">
      <t>ネッセイ</t>
    </rPh>
    <rPh sb="21" eb="29">
      <t>ケッショウバンゲンショウショウコウグン</t>
    </rPh>
    <rPh sb="30" eb="32">
      <t>ゼンスウ</t>
    </rPh>
    <rPh sb="32" eb="34">
      <t>ハアク</t>
    </rPh>
    <rPh sb="34" eb="37">
      <t>カンセンショウ</t>
    </rPh>
    <phoneticPr fontId="4"/>
  </si>
  <si>
    <t>6)平成25（2013）年4月から侵襲性インフルエンザ菌感染症及び侵襲性肺炎球菌感染症が全数把握感染症となった。</t>
    <rPh sb="2" eb="4">
      <t>ヘイセイ</t>
    </rPh>
    <rPh sb="12" eb="13">
      <t>ネン</t>
    </rPh>
    <rPh sb="14" eb="15">
      <t>ガツ</t>
    </rPh>
    <rPh sb="17" eb="20">
      <t>シンシュウセイ</t>
    </rPh>
    <rPh sb="27" eb="28">
      <t>キン</t>
    </rPh>
    <rPh sb="28" eb="31">
      <t>カンセンショウ</t>
    </rPh>
    <rPh sb="31" eb="32">
      <t>オヨ</t>
    </rPh>
    <rPh sb="33" eb="43">
      <t>シンシュウセイハイエンキュウキンカンセンショウ</t>
    </rPh>
    <rPh sb="44" eb="46">
      <t>ゼンスウ</t>
    </rPh>
    <rPh sb="46" eb="48">
      <t>ハアク</t>
    </rPh>
    <rPh sb="48" eb="51">
      <t>カンセンショウ</t>
    </rPh>
    <phoneticPr fontId="4"/>
  </si>
  <si>
    <t>7)平成25（2013）年4月から髄膜炎菌性髄膜炎を侵襲性髄膜炎菌感染症として敗血症を含めて届出の対象が拡大された。</t>
    <rPh sb="2" eb="4">
      <t>ヘイセイ</t>
    </rPh>
    <rPh sb="12" eb="13">
      <t>ネン</t>
    </rPh>
    <rPh sb="14" eb="15">
      <t>ガツ</t>
    </rPh>
    <rPh sb="17" eb="21">
      <t>ズイマクエンキン</t>
    </rPh>
    <rPh sb="21" eb="22">
      <t>セイ</t>
    </rPh>
    <rPh sb="22" eb="25">
      <t>ズイマクエン</t>
    </rPh>
    <rPh sb="26" eb="29">
      <t>シンシュウセイ</t>
    </rPh>
    <rPh sb="29" eb="33">
      <t>ズイマクエンキン</t>
    </rPh>
    <rPh sb="33" eb="36">
      <t>カンセンショウ</t>
    </rPh>
    <rPh sb="39" eb="42">
      <t>ハイケツショウ</t>
    </rPh>
    <rPh sb="43" eb="44">
      <t>フク</t>
    </rPh>
    <rPh sb="46" eb="48">
      <t>トドケデ</t>
    </rPh>
    <rPh sb="49" eb="51">
      <t>タイショウ</t>
    </rPh>
    <rPh sb="52" eb="54">
      <t>カクダイ</t>
    </rPh>
    <phoneticPr fontId="4"/>
  </si>
  <si>
    <t>8)平成26（2014）年9月からカルバペネム耐性腸内細菌科細菌感染症、水痘（入院例に限る。）、播種性クリプトコックス症、薬剤耐性アシネトバクター感染症が全数把握感染症となった。</t>
    <rPh sb="2" eb="4">
      <t>ヘイセイ</t>
    </rPh>
    <rPh sb="61" eb="63">
      <t>ヤクザイ</t>
    </rPh>
    <rPh sb="63" eb="65">
      <t>タイセイ</t>
    </rPh>
    <rPh sb="73" eb="76">
      <t>カンセンショウ</t>
    </rPh>
    <rPh sb="77" eb="78">
      <t>ゼン</t>
    </rPh>
    <rPh sb="81" eb="84">
      <t>カンセンショウ</t>
    </rPh>
    <phoneticPr fontId="4"/>
  </si>
  <si>
    <t>9)平成27（2015）年1月から中東呼吸器症候群（病原体がベータコロナウイルス属MARSコロナウイルスであるものに限る。）、鳥インフルエンザ（H7N9）が指定感染症から全数把握感染症に変更となった。</t>
    <rPh sb="2" eb="4">
      <t>ヘイセイ</t>
    </rPh>
    <rPh sb="12" eb="13">
      <t>ネン</t>
    </rPh>
    <rPh sb="14" eb="15">
      <t>ガツ</t>
    </rPh>
    <rPh sb="78" eb="80">
      <t>シテイ</t>
    </rPh>
    <rPh sb="80" eb="83">
      <t>カンセンショウ</t>
    </rPh>
    <rPh sb="93" eb="95">
      <t>ヘンコウ</t>
    </rPh>
    <phoneticPr fontId="3"/>
  </si>
  <si>
    <t>10)平成28（2016）年2月からジカウイルス感染症が全数把握感染症となった。</t>
    <rPh sb="3" eb="5">
      <t>ヘイセイ</t>
    </rPh>
    <rPh sb="13" eb="14">
      <t>ネン</t>
    </rPh>
    <rPh sb="15" eb="16">
      <t>ガツ</t>
    </rPh>
    <rPh sb="24" eb="27">
      <t>カンセンショウ</t>
    </rPh>
    <phoneticPr fontId="3"/>
  </si>
  <si>
    <t>11)平成30（2018）年1月から百日咳が定点把握感染症から全数把握感染症に変更となり、5月から急性弛緩性麻痺（急性灰白髄炎を除く。）が全数把握感染症となった。</t>
    <rPh sb="3" eb="5">
      <t>ヘイセイ</t>
    </rPh>
    <rPh sb="18" eb="21">
      <t>ヒャクニチゼキ</t>
    </rPh>
    <rPh sb="22" eb="24">
      <t>テイテン</t>
    </rPh>
    <rPh sb="24" eb="26">
      <t>ハアク</t>
    </rPh>
    <rPh sb="26" eb="29">
      <t>カンセンショウ</t>
    </rPh>
    <rPh sb="31" eb="32">
      <t>ゼン</t>
    </rPh>
    <rPh sb="35" eb="38">
      <t>カンセンショウ</t>
    </rPh>
    <rPh sb="39" eb="41">
      <t>ヘンコウ</t>
    </rPh>
    <rPh sb="46" eb="47">
      <t>ガツ</t>
    </rPh>
    <rPh sb="49" eb="51">
      <t>キュウセイ</t>
    </rPh>
    <rPh sb="51" eb="54">
      <t>シカンセイ</t>
    </rPh>
    <rPh sb="54" eb="56">
      <t>マヒ</t>
    </rPh>
    <rPh sb="57" eb="59">
      <t>キュウセイ</t>
    </rPh>
    <rPh sb="59" eb="61">
      <t>カイハク</t>
    </rPh>
    <rPh sb="61" eb="63">
      <t>ズイエン</t>
    </rPh>
    <rPh sb="64" eb="65">
      <t>ノゾ</t>
    </rPh>
    <rPh sb="69" eb="71">
      <t>ゼンスウ</t>
    </rPh>
    <rPh sb="71" eb="73">
      <t>ハアク</t>
    </rPh>
    <rPh sb="73" eb="76">
      <t>カンセンショウ</t>
    </rPh>
    <phoneticPr fontId="4"/>
  </si>
  <si>
    <t>第６－13表　感染症発生動向調査における患者発生状況，年齢・疾病別（５類&lt;定点把握&gt;）</t>
    <rPh sb="10" eb="12">
      <t>ハッセイ</t>
    </rPh>
    <rPh sb="12" eb="14">
      <t>ドウコウ</t>
    </rPh>
    <rPh sb="14" eb="16">
      <t>チョウサ</t>
    </rPh>
    <rPh sb="27" eb="29">
      <t>ネンレイ</t>
    </rPh>
    <phoneticPr fontId="4"/>
  </si>
  <si>
    <t xml:space="preserve"> </t>
    <phoneticPr fontId="4"/>
  </si>
  <si>
    <t>～6ヶ月</t>
    <rPh sb="3" eb="4">
      <t>ゲツ</t>
    </rPh>
    <phoneticPr fontId="4"/>
  </si>
  <si>
    <t>～12ヶ月</t>
    <rPh sb="4" eb="5">
      <t>ゲツ</t>
    </rPh>
    <phoneticPr fontId="4"/>
  </si>
  <si>
    <t>１歳</t>
    <rPh sb="1" eb="2">
      <t>サイ</t>
    </rPh>
    <phoneticPr fontId="4"/>
  </si>
  <si>
    <t>10～14</t>
    <phoneticPr fontId="4"/>
  </si>
  <si>
    <t>15～19</t>
    <phoneticPr fontId="4"/>
  </si>
  <si>
    <t>20～29</t>
    <phoneticPr fontId="4"/>
  </si>
  <si>
    <t>30～39</t>
    <phoneticPr fontId="4"/>
  </si>
  <si>
    <t>40～49</t>
    <phoneticPr fontId="4"/>
  </si>
  <si>
    <t>50～59</t>
    <phoneticPr fontId="4"/>
  </si>
  <si>
    <t>60～69</t>
    <phoneticPr fontId="4"/>
  </si>
  <si>
    <t>70～79</t>
    <phoneticPr fontId="4"/>
  </si>
  <si>
    <t>80～</t>
    <phoneticPr fontId="4"/>
  </si>
  <si>
    <t>インフルエンザ（鳥インフルエンザ及び新型インフルエンザ等感染症を除く。）</t>
    <rPh sb="8" eb="9">
      <t>トリ</t>
    </rPh>
    <rPh sb="16" eb="17">
      <t>オヨ</t>
    </rPh>
    <rPh sb="18" eb="20">
      <t>シンガタ</t>
    </rPh>
    <rPh sb="27" eb="28">
      <t>トウ</t>
    </rPh>
    <rPh sb="28" eb="31">
      <t>カンセンショウ</t>
    </rPh>
    <rPh sb="32" eb="33">
      <t>ノゾ</t>
    </rPh>
    <phoneticPr fontId="4"/>
  </si>
  <si>
    <t>20～</t>
    <phoneticPr fontId="4"/>
  </si>
  <si>
    <t>ＲＳウイルス</t>
    <phoneticPr fontId="4"/>
  </si>
  <si>
    <t>70～</t>
    <phoneticPr fontId="4"/>
  </si>
  <si>
    <t>0歳</t>
    <rPh sb="1" eb="2">
      <t>サイ</t>
    </rPh>
    <phoneticPr fontId="4"/>
  </si>
  <si>
    <t>1歳～4</t>
    <rPh sb="1" eb="2">
      <t>サイ</t>
    </rPh>
    <phoneticPr fontId="4"/>
  </si>
  <si>
    <t>5～
9</t>
    <phoneticPr fontId="4"/>
  </si>
  <si>
    <t>10～14</t>
  </si>
  <si>
    <t>15～19</t>
  </si>
  <si>
    <t>20～24</t>
  </si>
  <si>
    <t>25～29</t>
  </si>
  <si>
    <t>30～34</t>
  </si>
  <si>
    <t>35～39</t>
  </si>
  <si>
    <t>40～44</t>
  </si>
  <si>
    <t>45～49</t>
  </si>
  <si>
    <t>50～54</t>
  </si>
  <si>
    <t>55～59</t>
  </si>
  <si>
    <t>60～64</t>
  </si>
  <si>
    <t>65～69</t>
  </si>
  <si>
    <t>メチシリン耐性黄色ブドウ球菌　　　　　　　感染症</t>
    <rPh sb="5" eb="7">
      <t>タイセイ</t>
    </rPh>
    <rPh sb="7" eb="9">
      <t>キイロ</t>
    </rPh>
    <rPh sb="12" eb="14">
      <t>キュウキン</t>
    </rPh>
    <rPh sb="21" eb="24">
      <t>カンセンショウ</t>
    </rPh>
    <phoneticPr fontId="4"/>
  </si>
  <si>
    <t>第６－７表　結核健康診断実施状況，実施主体・保健所別</t>
    <rPh sb="6" eb="8">
      <t>ケッカク</t>
    </rPh>
    <rPh sb="8" eb="10">
      <t>ケンコウ</t>
    </rPh>
    <rPh sb="10" eb="12">
      <t>シンダン</t>
    </rPh>
    <rPh sb="12" eb="14">
      <t>ジッシ</t>
    </rPh>
    <rPh sb="14" eb="16">
      <t>ジョウキョウ</t>
    </rPh>
    <rPh sb="17" eb="19">
      <t>ジッシ</t>
    </rPh>
    <rPh sb="19" eb="21">
      <t>シュタイ</t>
    </rPh>
    <rPh sb="22" eb="25">
      <t>ホケンジョ</t>
    </rPh>
    <rPh sb="25" eb="26">
      <t>ベツ</t>
    </rPh>
    <phoneticPr fontId="4"/>
  </si>
  <si>
    <t>令和３（2021）年度</t>
    <rPh sb="0" eb="2">
      <t>レイワ</t>
    </rPh>
    <rPh sb="9" eb="11">
      <t>ネンド</t>
    </rPh>
    <phoneticPr fontId="3"/>
  </si>
  <si>
    <t>ツベルクリン反応検査</t>
    <rPh sb="6" eb="8">
      <t>ハンノウ</t>
    </rPh>
    <rPh sb="8" eb="10">
      <t>ケンサ</t>
    </rPh>
    <phoneticPr fontId="4"/>
  </si>
  <si>
    <t>間接
撮影者</t>
    <rPh sb="0" eb="2">
      <t>カンセツ</t>
    </rPh>
    <rPh sb="3" eb="6">
      <t>サツエイシャ</t>
    </rPh>
    <phoneticPr fontId="4"/>
  </si>
  <si>
    <t>直接
撮影者</t>
    <rPh sb="0" eb="2">
      <t>チョクセツ</t>
    </rPh>
    <rPh sb="3" eb="6">
      <t>サツエイシャ</t>
    </rPh>
    <phoneticPr fontId="4"/>
  </si>
  <si>
    <t>かくたん
検査者</t>
    <rPh sb="5" eb="8">
      <t>ケンサシャ</t>
    </rPh>
    <phoneticPr fontId="4"/>
  </si>
  <si>
    <t>ＩＧＲＡ検査者数</t>
    <phoneticPr fontId="3"/>
  </si>
  <si>
    <t>被発見者</t>
    <rPh sb="0" eb="1">
      <t>ヒ</t>
    </rPh>
    <rPh sb="1" eb="4">
      <t>ハッケンシャ</t>
    </rPh>
    <phoneticPr fontId="4"/>
  </si>
  <si>
    <t>被注射者</t>
    <rPh sb="0" eb="1">
      <t>ヒ</t>
    </rPh>
    <rPh sb="1" eb="3">
      <t>チュウシャ</t>
    </rPh>
    <rPh sb="3" eb="4">
      <t>シャ</t>
    </rPh>
    <phoneticPr fontId="4"/>
  </si>
  <si>
    <t>被判定者</t>
    <rPh sb="0" eb="1">
      <t>ヒ</t>
    </rPh>
    <rPh sb="1" eb="3">
      <t>ハンテイ</t>
    </rPh>
    <rPh sb="3" eb="4">
      <t>シャ</t>
    </rPh>
    <phoneticPr fontId="4"/>
  </si>
  <si>
    <t>陰性者</t>
    <rPh sb="0" eb="2">
      <t>インセイ</t>
    </rPh>
    <rPh sb="2" eb="3">
      <t>シャ</t>
    </rPh>
    <phoneticPr fontId="4"/>
  </si>
  <si>
    <t>陽性者</t>
    <rPh sb="0" eb="3">
      <t>ヨウセイシャ</t>
    </rPh>
    <phoneticPr fontId="4"/>
  </si>
  <si>
    <t>結核
患者</t>
    <rPh sb="0" eb="2">
      <t>ケッカク</t>
    </rPh>
    <rPh sb="3" eb="5">
      <t>カンジャ</t>
    </rPh>
    <phoneticPr fontId="4"/>
  </si>
  <si>
    <t>潜在性結核感染者</t>
    <rPh sb="0" eb="3">
      <t>センザイセイ</t>
    </rPh>
    <rPh sb="3" eb="5">
      <t>ケッカク</t>
    </rPh>
    <rPh sb="5" eb="7">
      <t>カンセン</t>
    </rPh>
    <rPh sb="7" eb="8">
      <t>シャ</t>
    </rPh>
    <phoneticPr fontId="4"/>
  </si>
  <si>
    <t>結核発病のおそれがあると診断された者</t>
    <rPh sb="0" eb="2">
      <t>ケッカク</t>
    </rPh>
    <rPh sb="2" eb="4">
      <t>ハツビョウ</t>
    </rPh>
    <rPh sb="12" eb="14">
      <t>シンダン</t>
    </rPh>
    <rPh sb="17" eb="18">
      <t>モノ</t>
    </rPh>
    <phoneticPr fontId="4"/>
  </si>
  <si>
    <t>総　　数</t>
    <rPh sb="0" eb="4">
      <t>ソウスウ</t>
    </rPh>
    <phoneticPr fontId="4"/>
  </si>
  <si>
    <t>定　　期</t>
    <rPh sb="0" eb="4">
      <t>テイキ</t>
    </rPh>
    <phoneticPr fontId="4"/>
  </si>
  <si>
    <t>事業者</t>
    <rPh sb="0" eb="3">
      <t>ジギョウシャ</t>
    </rPh>
    <phoneticPr fontId="4"/>
  </si>
  <si>
    <t>・</t>
    <phoneticPr fontId="3"/>
  </si>
  <si>
    <t>・</t>
    <phoneticPr fontId="4"/>
  </si>
  <si>
    <t>学校長</t>
    <rPh sb="0" eb="3">
      <t>ガッコウチョウ</t>
    </rPh>
    <phoneticPr fontId="4"/>
  </si>
  <si>
    <t>施設の長</t>
    <rPh sb="0" eb="2">
      <t>シセツ</t>
    </rPh>
    <rPh sb="3" eb="4">
      <t>チョウ</t>
    </rPh>
    <phoneticPr fontId="4"/>
  </si>
  <si>
    <t>市町村長</t>
    <rPh sb="0" eb="3">
      <t>シチョウソン</t>
    </rPh>
    <rPh sb="3" eb="4">
      <t>チョウ</t>
    </rPh>
    <phoneticPr fontId="4"/>
  </si>
  <si>
    <t>接触者検診</t>
    <rPh sb="0" eb="2">
      <t>セッショク</t>
    </rPh>
    <rPh sb="2" eb="3">
      <t>モノ</t>
    </rPh>
    <rPh sb="3" eb="5">
      <t>ケンシン</t>
    </rPh>
    <phoneticPr fontId="4"/>
  </si>
  <si>
    <t>患者家族</t>
    <rPh sb="0" eb="2">
      <t>カンジャ</t>
    </rPh>
    <rPh sb="2" eb="4">
      <t>カゾク</t>
    </rPh>
    <phoneticPr fontId="4"/>
  </si>
  <si>
    <t>岡 山 市</t>
    <rPh sb="0" eb="1">
      <t>オカ</t>
    </rPh>
    <rPh sb="2" eb="3">
      <t>ヤマ</t>
    </rPh>
    <rPh sb="4" eb="5">
      <t>シ</t>
    </rPh>
    <phoneticPr fontId="4"/>
  </si>
  <si>
    <t>・</t>
  </si>
  <si>
    <t>倉 敷 市</t>
    <rPh sb="0" eb="1">
      <t>クラ</t>
    </rPh>
    <rPh sb="2" eb="3">
      <t>フ</t>
    </rPh>
    <rPh sb="4" eb="5">
      <t>シ</t>
    </rPh>
    <phoneticPr fontId="4"/>
  </si>
  <si>
    <t>備　中</t>
    <rPh sb="0" eb="1">
      <t>ビ</t>
    </rPh>
    <rPh sb="2" eb="3">
      <t>ナカ</t>
    </rPh>
    <phoneticPr fontId="4"/>
  </si>
  <si>
    <t>備　北</t>
    <rPh sb="0" eb="1">
      <t>ビ</t>
    </rPh>
    <rPh sb="2" eb="3">
      <t>キタ</t>
    </rPh>
    <phoneticPr fontId="4"/>
  </si>
  <si>
    <t>真　庭</t>
    <rPh sb="0" eb="1">
      <t>シン</t>
    </rPh>
    <rPh sb="2" eb="3">
      <t>ニワ</t>
    </rPh>
    <phoneticPr fontId="4"/>
  </si>
  <si>
    <t>美　作</t>
    <rPh sb="0" eb="1">
      <t>ビ</t>
    </rPh>
    <rPh sb="2" eb="3">
      <t>サク</t>
    </rPh>
    <phoneticPr fontId="4"/>
  </si>
  <si>
    <t>備　前</t>
    <rPh sb="0" eb="1">
      <t>ビ</t>
    </rPh>
    <rPh sb="2" eb="3">
      <t>マエ</t>
    </rPh>
    <phoneticPr fontId="4"/>
  </si>
  <si>
    <t>注　1)  感染症の予防及び感染症の患者に対する医療に関する法律による定期及び定期外健康診断について、</t>
    <rPh sb="0" eb="1">
      <t>チュウ</t>
    </rPh>
    <rPh sb="6" eb="9">
      <t>カンセンショウ</t>
    </rPh>
    <rPh sb="10" eb="12">
      <t>ヨボウ</t>
    </rPh>
    <rPh sb="12" eb="13">
      <t>オヨ</t>
    </rPh>
    <rPh sb="14" eb="17">
      <t>カンセンショウ</t>
    </rPh>
    <rPh sb="18" eb="20">
      <t>カンジャ</t>
    </rPh>
    <rPh sb="21" eb="22">
      <t>タイ</t>
    </rPh>
    <rPh sb="24" eb="26">
      <t>イリョウ</t>
    </rPh>
    <rPh sb="27" eb="28">
      <t>カン</t>
    </rPh>
    <rPh sb="30" eb="32">
      <t>ホウリツ</t>
    </rPh>
    <rPh sb="35" eb="37">
      <t>テイキ</t>
    </rPh>
    <rPh sb="37" eb="38">
      <t>オヨ</t>
    </rPh>
    <rPh sb="39" eb="41">
      <t>テイキ</t>
    </rPh>
    <rPh sb="41" eb="42">
      <t>ソト</t>
    </rPh>
    <rPh sb="42" eb="44">
      <t>ケンコウ</t>
    </rPh>
    <rPh sb="44" eb="46">
      <t>シンダン</t>
    </rPh>
    <phoneticPr fontId="4"/>
  </si>
  <si>
    <t>　　　実施者からの通報又は報告等に基づき計上している。</t>
    <rPh sb="3" eb="6">
      <t>ジッシシャ</t>
    </rPh>
    <rPh sb="9" eb="11">
      <t>ツウホウ</t>
    </rPh>
    <rPh sb="11" eb="12">
      <t>マタ</t>
    </rPh>
    <rPh sb="13" eb="15">
      <t>ホウコク</t>
    </rPh>
    <rPh sb="15" eb="16">
      <t>トウ</t>
    </rPh>
    <rPh sb="17" eb="18">
      <t>モト</t>
    </rPh>
    <rPh sb="20" eb="22">
      <t>ケイジョウ</t>
    </rPh>
    <phoneticPr fontId="4"/>
  </si>
  <si>
    <t>　  2)　「定期」は実施者別、「接触者検診」は受診者別。</t>
    <rPh sb="7" eb="9">
      <t>テイキ</t>
    </rPh>
    <rPh sb="11" eb="14">
      <t>ジッシシャ</t>
    </rPh>
    <rPh sb="14" eb="15">
      <t>ベツ</t>
    </rPh>
    <rPh sb="17" eb="20">
      <t>セッショクシャ</t>
    </rPh>
    <rPh sb="20" eb="22">
      <t>ケンシン</t>
    </rPh>
    <rPh sb="22" eb="23">
      <t>キガイ</t>
    </rPh>
    <rPh sb="24" eb="27">
      <t>ジュシンシャ</t>
    </rPh>
    <rPh sb="27" eb="28">
      <t>ベツ</t>
    </rPh>
    <phoneticPr fontId="4"/>
  </si>
  <si>
    <t>　  3)　平成19（2007）年4月1日より、結核予防法が感染症法に統合されたため、BSG接種に関しては、予防接種法に追加された。</t>
    <rPh sb="6" eb="8">
      <t>ヘイセイ</t>
    </rPh>
    <rPh sb="16" eb="17">
      <t>ネン</t>
    </rPh>
    <rPh sb="18" eb="19">
      <t>ツキ</t>
    </rPh>
    <rPh sb="20" eb="21">
      <t>ヒ</t>
    </rPh>
    <rPh sb="24" eb="26">
      <t>ケッカク</t>
    </rPh>
    <rPh sb="26" eb="29">
      <t>ヨボウホウ</t>
    </rPh>
    <rPh sb="30" eb="33">
      <t>カンセンショウ</t>
    </rPh>
    <rPh sb="33" eb="34">
      <t>ホウ</t>
    </rPh>
    <rPh sb="35" eb="37">
      <t>トウゴウ</t>
    </rPh>
    <rPh sb="46" eb="48">
      <t>セッシュ</t>
    </rPh>
    <rPh sb="49" eb="50">
      <t>カン</t>
    </rPh>
    <rPh sb="54" eb="56">
      <t>ヨボウ</t>
    </rPh>
    <rPh sb="56" eb="58">
      <t>セッシュ</t>
    </rPh>
    <rPh sb="58" eb="59">
      <t>ホウ</t>
    </rPh>
    <rPh sb="60" eb="62">
      <t>ツイカ</t>
    </rPh>
    <phoneticPr fontId="4"/>
  </si>
  <si>
    <t>資料　「地域保健・健康増進事業報告」（厚生労働省）</t>
    <rPh sb="4" eb="6">
      <t>チイキ</t>
    </rPh>
    <rPh sb="6" eb="8">
      <t>ホケン</t>
    </rPh>
    <rPh sb="9" eb="11">
      <t>ケンコウ</t>
    </rPh>
    <rPh sb="11" eb="13">
      <t>ゾウシン</t>
    </rPh>
    <rPh sb="13" eb="15">
      <t>ジギョウ</t>
    </rPh>
    <rPh sb="15" eb="17">
      <t>ホウコク</t>
    </rPh>
    <rPh sb="19" eb="21">
      <t>コウセイ</t>
    </rPh>
    <rPh sb="21" eb="24">
      <t>ロウドウショウ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</si>
</sst>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0_);[Red]\(#,##0.0\)"/>
    <numFmt numFmtId="178" formatCode="#,##0.0;\-#,##0.0"/>
    <numFmt numFmtId="179" formatCode="#,##0_ "/>
    <numFmt numFmtId="180" formatCode="#,##0;\-#;&quot;－&quot;"/>
  </numFmts>
  <fonts count="25">
    <font>
      <sz val="12"/>
      <name val="ＭＳ 明朝"/>
      <family val="1"/>
      <charset val="128"/>
    </font>
    <font>
      <sz val="12"/>
      <name val="ＭＳ 明朝"/>
      <family val="1"/>
      <charset val="128"/>
    </font>
    <font>
      <sz val="12"/>
      <name val="ＭＳ ゴシック"/>
      <family val="3"/>
      <charset val="128"/>
    </font>
    <font>
      <sz val="6"/>
      <name val="ＭＳ 明朝"/>
      <family val="1"/>
      <charset val="128"/>
    </font>
    <font>
      <sz val="6"/>
      <name val="ＭＳ Ｐ明朝"/>
      <family val="1"/>
      <charset val="128"/>
    </font>
    <font>
      <sz val="12"/>
      <name val="Osaka"/>
      <family val="3"/>
      <charset val="128"/>
    </font>
    <font>
      <sz val="12"/>
      <color indexed="8"/>
      <name val="ＭＳ ゴシック"/>
      <family val="3"/>
      <charset val="128"/>
    </font>
    <font>
      <sz val="12"/>
      <color indexed="8"/>
      <name val="ＭＳ 明朝"/>
      <family val="1"/>
      <charset val="128"/>
    </font>
    <font>
      <sz val="12"/>
      <color theme="1"/>
      <name val="ＭＳ 明朝"/>
      <family val="1"/>
      <charset val="128"/>
    </font>
    <font>
      <sz val="11"/>
      <color indexed="8"/>
      <name val="ＭＳ 明朝"/>
      <family val="1"/>
      <charset val="128"/>
    </font>
    <font>
      <sz val="12"/>
      <color theme="1"/>
      <name val="ＭＳ ゴシック"/>
      <family val="3"/>
      <charset val="128"/>
    </font>
    <font>
      <sz val="10"/>
      <color theme="1"/>
      <name val="ＭＳ 明朝"/>
      <family val="1"/>
      <charset val="128"/>
    </font>
    <font>
      <sz val="10.8"/>
      <color theme="1"/>
      <name val="ＭＳ 明朝"/>
      <family val="1"/>
      <charset val="128"/>
    </font>
    <font>
      <sz val="11"/>
      <color theme="1"/>
      <name val="ＭＳ 明朝"/>
      <family val="1"/>
      <charset val="128"/>
    </font>
    <font>
      <sz val="9.5"/>
      <color theme="1"/>
      <name val="ＭＳ 明朝"/>
      <family val="1"/>
      <charset val="128"/>
    </font>
    <font>
      <sz val="9"/>
      <color theme="1"/>
      <name val="ＭＳ 明朝"/>
      <family val="1"/>
      <charset val="128"/>
    </font>
    <font>
      <sz val="10"/>
      <color indexed="8"/>
      <name val="ＭＳ 明朝"/>
      <family val="1"/>
      <charset val="128"/>
    </font>
    <font>
      <sz val="10.5"/>
      <color theme="1"/>
      <name val="ＭＳ 明朝"/>
      <family val="1"/>
      <charset val="128"/>
    </font>
    <font>
      <sz val="12.5"/>
      <color theme="1"/>
      <name val="ＭＳ ゴシック"/>
      <family val="3"/>
      <charset val="128"/>
    </font>
    <font>
      <sz val="8"/>
      <color theme="1"/>
      <name val="ＭＳ 明朝"/>
      <family val="1"/>
      <charset val="128"/>
    </font>
    <font>
      <sz val="11.5"/>
      <name val="ＭＳ ゴシック"/>
      <family val="3"/>
      <charset val="128"/>
    </font>
    <font>
      <sz val="10"/>
      <name val="ＭＳ 明朝"/>
      <family val="1"/>
      <charset val="128"/>
    </font>
    <font>
      <sz val="11"/>
      <name val="ＭＳ 明朝"/>
      <family val="1"/>
      <charset val="128"/>
    </font>
    <font>
      <sz val="8.6"/>
      <name val="ＭＳ 明朝"/>
      <family val="1"/>
      <charset val="128"/>
    </font>
    <font>
      <sz val="8.5"/>
      <name val="ＭＳ 明朝"/>
      <family val="1"/>
      <charset val="128"/>
    </font>
  </fonts>
  <fills count="2">
    <fill>
      <patternFill patternType="none"/>
    </fill>
    <fill>
      <patternFill patternType="gray125"/>
    </fill>
  </fills>
  <borders count="88">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medium">
        <color indexed="64"/>
      </right>
      <top/>
      <bottom style="double">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s>
  <cellStyleXfs count="2">
    <xf numFmtId="0" fontId="0" fillId="0" borderId="0"/>
    <xf numFmtId="38" fontId="5" fillId="0" borderId="0" applyFont="0" applyFill="0" applyBorder="0" applyAlignment="0" applyProtection="0"/>
  </cellStyleXfs>
  <cellXfs count="605">
    <xf numFmtId="0" fontId="0" fillId="0" borderId="0" xfId="0"/>
    <xf numFmtId="0" fontId="2" fillId="0" borderId="0" xfId="0" applyFont="1" applyFill="1" applyAlignment="1" applyProtection="1">
      <alignment horizontal="left" vertical="center"/>
    </xf>
    <xf numFmtId="0" fontId="0" fillId="0" borderId="0" xfId="0" applyFont="1" applyFill="1" applyAlignment="1">
      <alignment vertical="center"/>
    </xf>
    <xf numFmtId="0" fontId="0" fillId="0" borderId="1" xfId="0" applyFont="1" applyFill="1" applyBorder="1" applyAlignment="1" applyProtection="1">
      <alignment vertical="center"/>
    </xf>
    <xf numFmtId="0" fontId="0" fillId="0" borderId="0" xfId="0" applyFill="1" applyAlignment="1">
      <alignment vertical="center"/>
    </xf>
    <xf numFmtId="0" fontId="0" fillId="0" borderId="0" xfId="0" applyFont="1" applyFill="1" applyBorder="1" applyAlignment="1" applyProtection="1">
      <alignment vertical="center"/>
    </xf>
    <xf numFmtId="0" fontId="0" fillId="0" borderId="5" xfId="0" applyFont="1" applyFill="1" applyBorder="1" applyAlignment="1" applyProtection="1">
      <alignment vertical="center"/>
    </xf>
    <xf numFmtId="0" fontId="0" fillId="0" borderId="6" xfId="0" applyFont="1" applyFill="1" applyBorder="1" applyAlignment="1" applyProtection="1">
      <alignment vertical="center"/>
    </xf>
    <xf numFmtId="0" fontId="0" fillId="0" borderId="7" xfId="0" applyFont="1" applyFill="1" applyBorder="1" applyAlignment="1" applyProtection="1">
      <alignment vertical="center"/>
    </xf>
    <xf numFmtId="0" fontId="0" fillId="0" borderId="0" xfId="0" applyFont="1" applyFill="1" applyBorder="1" applyAlignment="1" applyProtection="1">
      <alignment horizontal="left" vertical="center"/>
    </xf>
    <xf numFmtId="0" fontId="0" fillId="0" borderId="8" xfId="0" applyFont="1" applyFill="1" applyBorder="1" applyAlignment="1" applyProtection="1">
      <alignment vertical="center"/>
    </xf>
    <xf numFmtId="0" fontId="0" fillId="0" borderId="5" xfId="0" applyFont="1" applyFill="1" applyBorder="1" applyAlignment="1" applyProtection="1">
      <alignment horizontal="left" vertical="center"/>
    </xf>
    <xf numFmtId="0" fontId="0" fillId="0" borderId="5" xfId="0" applyFill="1" applyBorder="1" applyAlignment="1" applyProtection="1">
      <alignment horizontal="left" vertical="center"/>
    </xf>
    <xf numFmtId="0" fontId="0" fillId="0" borderId="5" xfId="0" quotePrefix="1" applyFont="1" applyFill="1" applyBorder="1" applyAlignment="1" applyProtection="1">
      <alignment horizontal="left" vertical="center"/>
    </xf>
    <xf numFmtId="176" fontId="0" fillId="0" borderId="10" xfId="0" applyNumberFormat="1" applyFont="1" applyFill="1" applyBorder="1" applyAlignment="1" applyProtection="1">
      <alignment vertical="center"/>
    </xf>
    <xf numFmtId="176" fontId="0" fillId="0" borderId="11" xfId="0" applyNumberFormat="1" applyFill="1" applyBorder="1" applyAlignment="1">
      <alignment vertical="center"/>
    </xf>
    <xf numFmtId="177" fontId="0" fillId="0" borderId="0" xfId="0" applyNumberFormat="1" applyFont="1" applyFill="1" applyBorder="1" applyAlignment="1" applyProtection="1">
      <alignment vertical="center"/>
    </xf>
    <xf numFmtId="177" fontId="0" fillId="0" borderId="8" xfId="0" applyNumberFormat="1" applyFill="1" applyBorder="1" applyAlignment="1">
      <alignment vertical="center"/>
    </xf>
    <xf numFmtId="0" fontId="0" fillId="0" borderId="12" xfId="0" quotePrefix="1" applyFont="1" applyFill="1" applyBorder="1" applyAlignment="1" applyProtection="1">
      <alignment horizontal="left" vertical="center"/>
    </xf>
    <xf numFmtId="178" fontId="0" fillId="0" borderId="10" xfId="0" applyNumberFormat="1" applyFont="1" applyFill="1" applyBorder="1" applyAlignment="1" applyProtection="1">
      <alignment vertical="center"/>
    </xf>
    <xf numFmtId="0" fontId="0" fillId="0" borderId="10" xfId="0" applyNumberFormat="1" applyFont="1" applyFill="1" applyBorder="1" applyAlignment="1" applyProtection="1">
      <alignment vertical="center"/>
    </xf>
    <xf numFmtId="178"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vertical="center"/>
    </xf>
    <xf numFmtId="176" fontId="0" fillId="0" borderId="0" xfId="0" applyNumberFormat="1" applyFill="1" applyBorder="1" applyAlignment="1">
      <alignment vertical="center"/>
    </xf>
    <xf numFmtId="0" fontId="0" fillId="0" borderId="12" xfId="0" quotePrefix="1" applyFill="1" applyBorder="1" applyAlignment="1" applyProtection="1">
      <alignment horizontal="left" vertical="center"/>
    </xf>
    <xf numFmtId="0" fontId="0" fillId="0" borderId="10" xfId="0" applyFont="1" applyFill="1" applyBorder="1" applyAlignment="1" applyProtection="1">
      <alignment vertical="center"/>
    </xf>
    <xf numFmtId="0" fontId="0" fillId="0" borderId="13" xfId="0" quotePrefix="1" applyFill="1" applyBorder="1" applyAlignment="1" applyProtection="1">
      <alignment horizontal="left" vertical="center"/>
    </xf>
    <xf numFmtId="178" fontId="0" fillId="0" borderId="14" xfId="0" applyNumberFormat="1" applyFont="1" applyFill="1" applyBorder="1" applyAlignment="1" applyProtection="1">
      <alignment vertical="center"/>
    </xf>
    <xf numFmtId="176" fontId="0" fillId="0" borderId="15" xfId="0" applyNumberFormat="1" applyFill="1" applyBorder="1" applyAlignment="1">
      <alignment vertical="center"/>
    </xf>
    <xf numFmtId="0" fontId="0" fillId="0" borderId="16" xfId="0" applyNumberFormat="1" applyFont="1" applyFill="1" applyBorder="1" applyAlignment="1" applyProtection="1">
      <alignment vertical="center"/>
    </xf>
    <xf numFmtId="176" fontId="0" fillId="0" borderId="16" xfId="0" applyNumberFormat="1" applyFill="1" applyBorder="1" applyAlignment="1">
      <alignment vertical="center"/>
    </xf>
    <xf numFmtId="0" fontId="0" fillId="0" borderId="14" xfId="0" applyNumberFormat="1" applyFont="1" applyFill="1" applyBorder="1" applyAlignment="1" applyProtection="1">
      <alignment vertical="center"/>
    </xf>
    <xf numFmtId="178" fontId="0" fillId="0" borderId="16" xfId="0" applyNumberFormat="1" applyFont="1" applyFill="1" applyBorder="1" applyAlignment="1" applyProtection="1">
      <alignment vertical="center"/>
    </xf>
    <xf numFmtId="177" fontId="0" fillId="0" borderId="17" xfId="0" applyNumberFormat="1" applyFill="1" applyBorder="1" applyAlignment="1">
      <alignment vertical="center"/>
    </xf>
    <xf numFmtId="0" fontId="0" fillId="0" borderId="0" xfId="0" applyFont="1" applyFill="1" applyAlignment="1" applyProtection="1">
      <alignment horizontal="lef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horizontal="left" vertical="center"/>
    </xf>
    <xf numFmtId="0" fontId="1" fillId="0" borderId="7" xfId="0" applyFont="1" applyFill="1" applyBorder="1" applyAlignment="1" applyProtection="1">
      <alignment vertical="center"/>
    </xf>
    <xf numFmtId="0" fontId="1" fillId="0" borderId="6" xfId="0" applyFont="1" applyFill="1" applyBorder="1" applyAlignment="1" applyProtection="1">
      <alignment horizontal="left" vertical="center"/>
    </xf>
    <xf numFmtId="0" fontId="1" fillId="0" borderId="20" xfId="0" applyFont="1" applyFill="1" applyBorder="1" applyAlignment="1" applyProtection="1">
      <alignment vertical="center"/>
    </xf>
    <xf numFmtId="176" fontId="0" fillId="0" borderId="0" xfId="0" applyNumberFormat="1" applyFont="1" applyFill="1" applyAlignment="1">
      <alignment vertical="center"/>
    </xf>
    <xf numFmtId="0" fontId="0" fillId="0" borderId="8" xfId="0" applyFont="1" applyFill="1" applyBorder="1" applyAlignment="1">
      <alignment vertical="center"/>
    </xf>
    <xf numFmtId="0" fontId="0" fillId="0" borderId="13" xfId="0" applyFont="1" applyFill="1" applyBorder="1" applyAlignment="1">
      <alignment vertical="center"/>
    </xf>
    <xf numFmtId="0" fontId="0" fillId="0" borderId="11" xfId="0" applyFont="1" applyFill="1" applyBorder="1" applyAlignment="1">
      <alignment vertical="center"/>
    </xf>
    <xf numFmtId="0" fontId="0" fillId="0" borderId="21" xfId="0" applyFont="1" applyFill="1" applyBorder="1" applyAlignment="1">
      <alignment vertical="center"/>
    </xf>
    <xf numFmtId="179" fontId="0" fillId="0" borderId="0" xfId="0" applyNumberFormat="1" applyFont="1" applyFill="1" applyBorder="1" applyAlignment="1" applyProtection="1">
      <alignment horizontal="center" vertical="center"/>
    </xf>
    <xf numFmtId="0" fontId="0" fillId="0" borderId="0" xfId="0" applyFill="1" applyBorder="1" applyAlignment="1">
      <alignment horizontal="center" vertical="center"/>
    </xf>
    <xf numFmtId="180" fontId="1" fillId="0" borderId="0" xfId="0" applyNumberFormat="1" applyFont="1" applyFill="1" applyBorder="1" applyAlignment="1" applyProtection="1">
      <alignment vertical="center"/>
    </xf>
    <xf numFmtId="180" fontId="1" fillId="0" borderId="27" xfId="0" applyNumberFormat="1" applyFont="1" applyFill="1" applyBorder="1" applyAlignment="1" applyProtection="1">
      <alignment vertical="center"/>
    </xf>
    <xf numFmtId="180" fontId="1" fillId="0" borderId="8" xfId="0" applyNumberFormat="1" applyFont="1" applyFill="1" applyBorder="1" applyAlignment="1" applyProtection="1">
      <alignment vertical="center"/>
    </xf>
    <xf numFmtId="180" fontId="1" fillId="0" borderId="10" xfId="0" applyNumberFormat="1" applyFont="1" applyFill="1" applyBorder="1" applyAlignment="1" applyProtection="1">
      <alignment vertical="center"/>
    </xf>
    <xf numFmtId="180" fontId="0" fillId="0" borderId="9" xfId="0" applyNumberFormat="1" applyFill="1" applyBorder="1" applyAlignment="1">
      <alignment vertical="center"/>
    </xf>
    <xf numFmtId="180" fontId="1" fillId="0" borderId="9" xfId="0" applyNumberFormat="1" applyFont="1" applyFill="1" applyBorder="1" applyAlignment="1" applyProtection="1">
      <alignment vertical="center"/>
    </xf>
    <xf numFmtId="180" fontId="0" fillId="0" borderId="8" xfId="0" applyNumberFormat="1" applyFill="1" applyBorder="1" applyAlignment="1">
      <alignment vertical="center"/>
    </xf>
    <xf numFmtId="180" fontId="0" fillId="0" borderId="10" xfId="0" applyNumberFormat="1" applyFill="1" applyBorder="1" applyAlignment="1">
      <alignment vertical="center"/>
    </xf>
    <xf numFmtId="0" fontId="0" fillId="0" borderId="5" xfId="0" applyFill="1" applyBorder="1" applyAlignment="1">
      <alignment vertical="center"/>
    </xf>
    <xf numFmtId="180" fontId="0" fillId="0" borderId="29" xfId="0" applyNumberFormat="1" applyFill="1" applyBorder="1" applyAlignment="1">
      <alignment vertical="center"/>
    </xf>
    <xf numFmtId="180" fontId="1" fillId="0" borderId="10" xfId="0" applyNumberFormat="1" applyFont="1" applyFill="1" applyBorder="1" applyAlignment="1" applyProtection="1">
      <alignment horizontal="right" vertical="center"/>
    </xf>
    <xf numFmtId="180" fontId="1" fillId="0" borderId="29" xfId="0" applyNumberFormat="1" applyFont="1" applyFill="1" applyBorder="1" applyAlignment="1" applyProtection="1">
      <alignment horizontal="right" vertical="center"/>
    </xf>
    <xf numFmtId="180" fontId="0" fillId="0" borderId="0" xfId="0" applyNumberFormat="1" applyFill="1" applyAlignment="1">
      <alignment vertical="center"/>
    </xf>
    <xf numFmtId="180" fontId="0" fillId="0" borderId="0" xfId="0" applyNumberFormat="1" applyFont="1" applyFill="1" applyAlignment="1">
      <alignment vertical="center"/>
    </xf>
    <xf numFmtId="180" fontId="1" fillId="0" borderId="11" xfId="0" applyNumberFormat="1" applyFont="1" applyFill="1" applyBorder="1" applyAlignment="1" applyProtection="1">
      <alignment vertical="center"/>
    </xf>
    <xf numFmtId="180" fontId="1" fillId="0" borderId="9" xfId="0" applyNumberFormat="1" applyFont="1" applyFill="1" applyBorder="1" applyAlignment="1" applyProtection="1">
      <alignment horizontal="right" vertical="center"/>
    </xf>
    <xf numFmtId="180" fontId="0" fillId="0" borderId="29" xfId="0" applyNumberFormat="1" applyFill="1" applyBorder="1" applyAlignment="1">
      <alignment horizontal="right" vertical="center"/>
    </xf>
    <xf numFmtId="180" fontId="0" fillId="0" borderId="8" xfId="0" applyNumberFormat="1" applyFill="1" applyBorder="1" applyAlignment="1">
      <alignment horizontal="right" vertical="center"/>
    </xf>
    <xf numFmtId="0" fontId="0" fillId="0" borderId="15" xfId="0" applyFont="1" applyFill="1" applyBorder="1" applyAlignment="1">
      <alignment vertical="center"/>
    </xf>
    <xf numFmtId="176" fontId="1" fillId="0" borderId="14" xfId="0" applyNumberFormat="1" applyFont="1" applyFill="1" applyBorder="1" applyAlignment="1" applyProtection="1">
      <alignment vertical="center"/>
    </xf>
    <xf numFmtId="176" fontId="0" fillId="0" borderId="34" xfId="0" applyNumberFormat="1" applyFill="1" applyBorder="1" applyAlignment="1">
      <alignment vertical="center"/>
    </xf>
    <xf numFmtId="176" fontId="1" fillId="0" borderId="34" xfId="0" applyNumberFormat="1" applyFont="1" applyFill="1" applyBorder="1" applyAlignment="1" applyProtection="1">
      <alignment vertical="center"/>
    </xf>
    <xf numFmtId="176" fontId="1" fillId="0" borderId="15" xfId="0" applyNumberFormat="1" applyFont="1" applyFill="1" applyBorder="1" applyAlignment="1" applyProtection="1">
      <alignment vertical="center"/>
    </xf>
    <xf numFmtId="176" fontId="0" fillId="0" borderId="17" xfId="0" applyNumberFormat="1" applyFill="1" applyBorder="1" applyAlignment="1">
      <alignment vertical="center"/>
    </xf>
    <xf numFmtId="0" fontId="0" fillId="0" borderId="0" xfId="0" applyFont="1" applyFill="1" applyBorder="1" applyAlignment="1">
      <alignment vertical="center"/>
    </xf>
    <xf numFmtId="176" fontId="0" fillId="0" borderId="0" xfId="0" applyNumberFormat="1" applyFont="1" applyFill="1" applyBorder="1" applyAlignment="1" applyProtection="1">
      <alignment vertical="center"/>
    </xf>
    <xf numFmtId="0" fontId="0" fillId="0" borderId="0" xfId="0" applyFill="1" applyBorder="1" applyAlignment="1">
      <alignment vertical="center"/>
    </xf>
    <xf numFmtId="180" fontId="1" fillId="0" borderId="7" xfId="0" applyNumberFormat="1" applyFont="1" applyFill="1" applyBorder="1" applyAlignment="1" applyProtection="1">
      <alignment vertical="center"/>
    </xf>
    <xf numFmtId="180" fontId="1" fillId="0" borderId="35" xfId="0" applyNumberFormat="1" applyFont="1" applyFill="1" applyBorder="1" applyAlignment="1" applyProtection="1">
      <alignment vertical="center"/>
    </xf>
    <xf numFmtId="0" fontId="0" fillId="0" borderId="16" xfId="0" applyFont="1" applyFill="1" applyBorder="1" applyAlignment="1">
      <alignment vertical="center"/>
    </xf>
    <xf numFmtId="180" fontId="1" fillId="0" borderId="34" xfId="0" applyNumberFormat="1" applyFont="1" applyFill="1" applyBorder="1" applyAlignment="1">
      <alignment vertical="center"/>
    </xf>
    <xf numFmtId="180" fontId="1" fillId="0" borderId="36" xfId="0" applyNumberFormat="1" applyFont="1" applyFill="1" applyBorder="1" applyAlignment="1">
      <alignment vertical="center"/>
    </xf>
    <xf numFmtId="0" fontId="6" fillId="0" borderId="0" xfId="0" applyFont="1" applyFill="1" applyAlignment="1" applyProtection="1">
      <alignment horizontal="left" vertical="center"/>
    </xf>
    <xf numFmtId="0" fontId="7" fillId="0" borderId="0" xfId="0" applyFont="1" applyFill="1" applyAlignment="1">
      <alignment vertical="center"/>
    </xf>
    <xf numFmtId="176" fontId="7" fillId="0" borderId="0" xfId="0" applyNumberFormat="1" applyFont="1" applyFill="1" applyAlignment="1">
      <alignment vertical="center"/>
    </xf>
    <xf numFmtId="0" fontId="7" fillId="0" borderId="37" xfId="0" applyFont="1" applyFill="1" applyBorder="1" applyAlignment="1" applyProtection="1">
      <alignment horizontal="center" vertical="center" wrapText="1"/>
    </xf>
    <xf numFmtId="176" fontId="7" fillId="0" borderId="27" xfId="0" applyNumberFormat="1" applyFont="1" applyFill="1" applyBorder="1" applyAlignment="1" applyProtection="1">
      <alignment vertical="center"/>
    </xf>
    <xf numFmtId="176" fontId="7" fillId="0" borderId="7" xfId="0" applyNumberFormat="1" applyFont="1" applyFill="1" applyBorder="1" applyAlignment="1" applyProtection="1">
      <alignment vertical="center"/>
    </xf>
    <xf numFmtId="176" fontId="7" fillId="0" borderId="20" xfId="0" applyNumberFormat="1" applyFont="1" applyFill="1" applyBorder="1" applyAlignment="1" applyProtection="1">
      <alignment vertical="center"/>
    </xf>
    <xf numFmtId="180" fontId="7" fillId="0" borderId="10" xfId="0" applyNumberFormat="1" applyFont="1" applyFill="1" applyBorder="1" applyAlignment="1" applyProtection="1">
      <alignment horizontal="right" vertical="center"/>
    </xf>
    <xf numFmtId="180" fontId="7" fillId="0" borderId="9" xfId="0" applyNumberFormat="1" applyFont="1" applyFill="1" applyBorder="1" applyAlignment="1">
      <alignment horizontal="right" vertical="center"/>
    </xf>
    <xf numFmtId="180" fontId="7" fillId="0" borderId="10" xfId="0" applyNumberFormat="1" applyFont="1" applyFill="1" applyBorder="1" applyAlignment="1">
      <alignment horizontal="right" vertical="center"/>
    </xf>
    <xf numFmtId="0" fontId="7" fillId="0" borderId="5" xfId="0" applyFont="1" applyFill="1" applyBorder="1" applyAlignment="1">
      <alignment vertical="center"/>
    </xf>
    <xf numFmtId="176" fontId="8" fillId="0" borderId="10" xfId="0" applyNumberFormat="1" applyFont="1" applyFill="1" applyBorder="1" applyAlignment="1" applyProtection="1">
      <alignment horizontal="right" vertical="center"/>
    </xf>
    <xf numFmtId="176" fontId="8" fillId="0" borderId="9" xfId="0" applyNumberFormat="1" applyFont="1" applyFill="1" applyBorder="1" applyAlignment="1">
      <alignment horizontal="right" vertical="center"/>
    </xf>
    <xf numFmtId="176" fontId="8" fillId="0" borderId="9" xfId="0" applyNumberFormat="1" applyFont="1" applyFill="1" applyBorder="1" applyAlignment="1" applyProtection="1">
      <alignment horizontal="right" vertical="center"/>
    </xf>
    <xf numFmtId="176" fontId="8" fillId="0" borderId="8" xfId="0" applyNumberFormat="1" applyFont="1" applyFill="1" applyBorder="1" applyAlignment="1">
      <alignment horizontal="right" vertical="center"/>
    </xf>
    <xf numFmtId="180" fontId="8" fillId="0" borderId="10" xfId="0" applyNumberFormat="1" applyFont="1" applyFill="1" applyBorder="1" applyAlignment="1" applyProtection="1">
      <alignment horizontal="right" vertical="center"/>
    </xf>
    <xf numFmtId="180" fontId="8" fillId="0" borderId="9" xfId="0" applyNumberFormat="1" applyFont="1" applyFill="1" applyBorder="1" applyAlignment="1">
      <alignment horizontal="right" vertical="center"/>
    </xf>
    <xf numFmtId="180" fontId="8" fillId="0" borderId="9" xfId="0" applyNumberFormat="1" applyFont="1" applyFill="1" applyBorder="1" applyAlignment="1" applyProtection="1">
      <alignment horizontal="right" vertical="center"/>
    </xf>
    <xf numFmtId="180" fontId="8" fillId="0" borderId="29" xfId="0" applyNumberFormat="1" applyFont="1" applyFill="1" applyBorder="1" applyAlignment="1" applyProtection="1">
      <alignment horizontal="right" vertical="center"/>
    </xf>
    <xf numFmtId="180" fontId="8" fillId="0" borderId="29" xfId="0" applyNumberFormat="1" applyFont="1" applyFill="1" applyBorder="1" applyAlignment="1">
      <alignment horizontal="right" vertical="center"/>
    </xf>
    <xf numFmtId="176" fontId="8" fillId="0" borderId="9" xfId="0" applyNumberFormat="1" applyFont="1" applyFill="1" applyBorder="1" applyAlignment="1" applyProtection="1">
      <alignment vertical="center"/>
    </xf>
    <xf numFmtId="176" fontId="8" fillId="0" borderId="11" xfId="0" applyNumberFormat="1" applyFont="1" applyFill="1" applyBorder="1" applyAlignment="1" applyProtection="1">
      <alignment vertical="center"/>
    </xf>
    <xf numFmtId="176" fontId="8" fillId="0" borderId="8" xfId="0" applyNumberFormat="1" applyFont="1" applyFill="1" applyBorder="1" applyAlignment="1" applyProtection="1">
      <alignment vertical="center"/>
    </xf>
    <xf numFmtId="180" fontId="7" fillId="0" borderId="0" xfId="0" applyNumberFormat="1" applyFont="1" applyFill="1" applyAlignment="1">
      <alignment vertical="center"/>
    </xf>
    <xf numFmtId="176" fontId="8" fillId="0" borderId="0" xfId="0" applyNumberFormat="1" applyFont="1" applyFill="1" applyBorder="1" applyAlignment="1" applyProtection="1">
      <alignment horizontal="right" vertical="center"/>
    </xf>
    <xf numFmtId="176" fontId="8" fillId="0" borderId="11" xfId="0" applyNumberFormat="1" applyFont="1" applyFill="1" applyBorder="1" applyAlignment="1">
      <alignment horizontal="right" vertical="center"/>
    </xf>
    <xf numFmtId="176" fontId="8" fillId="0" borderId="29" xfId="0" applyNumberFormat="1" applyFont="1" applyFill="1" applyBorder="1" applyAlignment="1">
      <alignment horizontal="right" vertical="center"/>
    </xf>
    <xf numFmtId="0" fontId="7" fillId="0" borderId="8" xfId="0" applyFont="1" applyFill="1" applyBorder="1" applyAlignment="1">
      <alignment vertical="center"/>
    </xf>
    <xf numFmtId="180" fontId="8" fillId="0" borderId="9" xfId="0" applyNumberFormat="1" applyFont="1" applyFill="1" applyBorder="1" applyAlignment="1" applyProtection="1">
      <alignment vertical="center"/>
    </xf>
    <xf numFmtId="180" fontId="8" fillId="0" borderId="11" xfId="0" applyNumberFormat="1" applyFont="1" applyFill="1" applyBorder="1" applyAlignment="1">
      <alignment vertical="center"/>
    </xf>
    <xf numFmtId="180" fontId="8" fillId="0" borderId="8" xfId="0" applyNumberFormat="1" applyFont="1" applyFill="1" applyBorder="1" applyAlignment="1">
      <alignment vertical="center"/>
    </xf>
    <xf numFmtId="180" fontId="8" fillId="0" borderId="11" xfId="0" applyNumberFormat="1" applyFont="1" applyFill="1" applyBorder="1" applyAlignment="1">
      <alignment horizontal="right" vertical="center"/>
    </xf>
    <xf numFmtId="180" fontId="8" fillId="0" borderId="11" xfId="0" applyNumberFormat="1" applyFont="1" applyFill="1" applyBorder="1" applyAlignment="1" applyProtection="1">
      <alignment horizontal="right" vertical="center"/>
    </xf>
    <xf numFmtId="0" fontId="7" fillId="0" borderId="13" xfId="0" applyFont="1" applyFill="1" applyBorder="1" applyAlignment="1">
      <alignment vertical="center"/>
    </xf>
    <xf numFmtId="0" fontId="7" fillId="0" borderId="15" xfId="0" applyFont="1" applyFill="1" applyBorder="1" applyAlignment="1">
      <alignment vertical="center"/>
    </xf>
    <xf numFmtId="0" fontId="8" fillId="0" borderId="15" xfId="0" applyFont="1" applyFill="1" applyBorder="1" applyAlignment="1">
      <alignment vertical="center"/>
    </xf>
    <xf numFmtId="0" fontId="8" fillId="0" borderId="17" xfId="0" applyFont="1" applyFill="1" applyBorder="1" applyAlignment="1">
      <alignment vertical="center"/>
    </xf>
    <xf numFmtId="0" fontId="9"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lignment vertical="center"/>
    </xf>
    <xf numFmtId="0" fontId="7" fillId="0" borderId="0" xfId="0" applyFont="1" applyFill="1" applyBorder="1" applyAlignment="1" applyProtection="1">
      <alignment horizontal="left" vertical="center"/>
    </xf>
    <xf numFmtId="179" fontId="7" fillId="0" borderId="51" xfId="0" quotePrefix="1" applyNumberFormat="1" applyFont="1" applyFill="1" applyBorder="1" applyAlignment="1" applyProtection="1">
      <alignment vertical="center"/>
    </xf>
    <xf numFmtId="179" fontId="7" fillId="0" borderId="11" xfId="0" applyNumberFormat="1" applyFont="1" applyFill="1" applyBorder="1" applyAlignment="1">
      <alignment vertical="center"/>
    </xf>
    <xf numFmtId="179" fontId="7" fillId="0" borderId="0" xfId="0" quotePrefix="1" applyNumberFormat="1" applyFont="1" applyFill="1" applyBorder="1" applyAlignment="1" applyProtection="1">
      <alignment vertical="center"/>
    </xf>
    <xf numFmtId="179" fontId="7" fillId="0" borderId="50" xfId="0" applyNumberFormat="1" applyFont="1" applyFill="1" applyBorder="1" applyAlignment="1">
      <alignment vertical="center"/>
    </xf>
    <xf numFmtId="179" fontId="7" fillId="0" borderId="8" xfId="0" applyNumberFormat="1" applyFont="1" applyFill="1" applyBorder="1" applyAlignment="1">
      <alignment vertical="center"/>
    </xf>
    <xf numFmtId="179" fontId="7" fillId="0" borderId="0" xfId="0" applyNumberFormat="1" applyFont="1" applyFill="1" applyBorder="1" applyAlignment="1">
      <alignment vertical="center"/>
    </xf>
    <xf numFmtId="179" fontId="7" fillId="0" borderId="10" xfId="0" quotePrefix="1" applyNumberFormat="1" applyFont="1" applyFill="1" applyBorder="1" applyAlignment="1" applyProtection="1">
      <alignment vertical="center"/>
    </xf>
    <xf numFmtId="179" fontId="8" fillId="0" borderId="51" xfId="0" quotePrefix="1" applyNumberFormat="1" applyFont="1" applyFill="1" applyBorder="1" applyAlignment="1" applyProtection="1">
      <alignment vertical="center"/>
    </xf>
    <xf numFmtId="179" fontId="8" fillId="0" borderId="11" xfId="0" applyNumberFormat="1" applyFont="1" applyFill="1" applyBorder="1" applyAlignment="1">
      <alignment vertical="center"/>
    </xf>
    <xf numFmtId="179" fontId="8" fillId="0" borderId="10" xfId="0" quotePrefix="1" applyNumberFormat="1" applyFont="1" applyFill="1" applyBorder="1" applyAlignment="1" applyProtection="1">
      <alignment vertical="center"/>
    </xf>
    <xf numFmtId="179" fontId="8" fillId="0" borderId="0" xfId="0" applyNumberFormat="1" applyFont="1" applyFill="1" applyBorder="1" applyAlignment="1">
      <alignment vertical="center"/>
    </xf>
    <xf numFmtId="179" fontId="8" fillId="0" borderId="8" xfId="0" applyNumberFormat="1" applyFont="1" applyFill="1" applyBorder="1" applyAlignment="1">
      <alignment vertical="center"/>
    </xf>
    <xf numFmtId="0" fontId="7" fillId="0" borderId="13" xfId="0" applyNumberFormat="1" applyFont="1" applyFill="1" applyBorder="1" applyAlignment="1" applyProtection="1">
      <alignment horizontal="left" vertical="center"/>
    </xf>
    <xf numFmtId="49" fontId="7" fillId="0" borderId="52" xfId="0" applyNumberFormat="1" applyFont="1" applyFill="1" applyBorder="1" applyAlignment="1" applyProtection="1">
      <alignment horizontal="left" vertical="center"/>
    </xf>
    <xf numFmtId="179" fontId="7" fillId="0" borderId="16" xfId="0" quotePrefix="1" applyNumberFormat="1" applyFont="1" applyFill="1" applyBorder="1" applyAlignment="1" applyProtection="1">
      <alignment vertical="center"/>
    </xf>
    <xf numFmtId="179" fontId="7" fillId="0" borderId="16" xfId="0" applyNumberFormat="1" applyFont="1" applyFill="1" applyBorder="1" applyAlignment="1">
      <alignment vertical="center"/>
    </xf>
    <xf numFmtId="179" fontId="7" fillId="0" borderId="14" xfId="0" quotePrefix="1" applyNumberFormat="1" applyFont="1" applyFill="1" applyBorder="1" applyAlignment="1" applyProtection="1">
      <alignment vertical="center"/>
    </xf>
    <xf numFmtId="179" fontId="7" fillId="0" borderId="15" xfId="0" applyNumberFormat="1" applyFont="1" applyFill="1" applyBorder="1" applyAlignment="1">
      <alignment vertical="center"/>
    </xf>
    <xf numFmtId="179" fontId="7" fillId="0" borderId="52" xfId="0" applyNumberFormat="1" applyFont="1" applyFill="1" applyBorder="1" applyAlignment="1">
      <alignment vertical="center"/>
    </xf>
    <xf numFmtId="179" fontId="7" fillId="0" borderId="17" xfId="0" applyNumberFormat="1" applyFont="1" applyFill="1" applyBorder="1" applyAlignment="1">
      <alignment vertical="center"/>
    </xf>
    <xf numFmtId="0" fontId="9" fillId="0" borderId="21" xfId="0" applyFont="1" applyFill="1" applyBorder="1" applyAlignment="1" applyProtection="1">
      <alignment vertical="center"/>
    </xf>
    <xf numFmtId="37" fontId="7" fillId="0" borderId="21" xfId="0" applyNumberFormat="1" applyFont="1" applyFill="1" applyBorder="1" applyAlignment="1" applyProtection="1">
      <alignment vertical="center"/>
    </xf>
    <xf numFmtId="0" fontId="7" fillId="0" borderId="21" xfId="0" applyFont="1" applyFill="1" applyBorder="1" applyAlignment="1">
      <alignment vertical="center"/>
    </xf>
    <xf numFmtId="37" fontId="7" fillId="0" borderId="0" xfId="0" applyNumberFormat="1" applyFont="1" applyFill="1" applyAlignment="1" applyProtection="1">
      <alignment vertical="center"/>
    </xf>
    <xf numFmtId="0" fontId="10" fillId="0" borderId="0" xfId="0" applyFont="1" applyFill="1" applyAlignment="1" applyProtection="1">
      <alignment horizontal="left" vertical="center"/>
    </xf>
    <xf numFmtId="0" fontId="8" fillId="0" borderId="0" xfId="0" applyFont="1" applyFill="1" applyAlignment="1">
      <alignment vertical="center"/>
    </xf>
    <xf numFmtId="0" fontId="11" fillId="0" borderId="0" xfId="0" applyFont="1" applyFill="1" applyAlignment="1">
      <alignment vertical="center"/>
    </xf>
    <xf numFmtId="0" fontId="8" fillId="0" borderId="0" xfId="0" applyFont="1" applyFill="1" applyBorder="1" applyAlignment="1">
      <alignment vertical="center"/>
    </xf>
    <xf numFmtId="0" fontId="11" fillId="0" borderId="0" xfId="0" applyFont="1" applyFill="1" applyBorder="1" applyAlignment="1">
      <alignment vertical="center"/>
    </xf>
    <xf numFmtId="0" fontId="11" fillId="0" borderId="16" xfId="0" applyFont="1" applyFill="1" applyBorder="1" applyAlignment="1">
      <alignment horizontal="right" vertical="center"/>
    </xf>
    <xf numFmtId="0" fontId="11" fillId="0" borderId="3"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2" xfId="0" applyFont="1" applyFill="1" applyBorder="1" applyAlignment="1">
      <alignment horizontal="center" vertical="center" wrapText="1"/>
    </xf>
    <xf numFmtId="37" fontId="12" fillId="0" borderId="11" xfId="0" applyNumberFormat="1" applyFont="1" applyFill="1" applyBorder="1" applyAlignment="1" applyProtection="1">
      <alignment horizontal="right" vertical="center" wrapText="1"/>
    </xf>
    <xf numFmtId="37" fontId="12" fillId="0" borderId="6" xfId="0" applyNumberFormat="1" applyFont="1" applyFill="1" applyBorder="1" applyAlignment="1" applyProtection="1">
      <alignment horizontal="right" vertical="center" wrapText="1"/>
    </xf>
    <xf numFmtId="37" fontId="12" fillId="0" borderId="47" xfId="0" applyNumberFormat="1" applyFont="1" applyFill="1" applyBorder="1" applyAlignment="1" applyProtection="1">
      <alignment horizontal="right" vertical="center" wrapText="1"/>
    </xf>
    <xf numFmtId="0" fontId="8" fillId="0" borderId="0" xfId="0" applyFont="1" applyFill="1" applyAlignment="1">
      <alignment horizontal="right" vertical="center"/>
    </xf>
    <xf numFmtId="0" fontId="8" fillId="0" borderId="7" xfId="0" applyFont="1" applyFill="1" applyBorder="1" applyAlignment="1">
      <alignment horizontal="distributed" vertical="center"/>
    </xf>
    <xf numFmtId="37" fontId="12" fillId="0" borderId="7" xfId="0" applyNumberFormat="1" applyFont="1" applyFill="1" applyBorder="1" applyAlignment="1" applyProtection="1">
      <alignment horizontal="right" vertical="center" wrapText="1"/>
    </xf>
    <xf numFmtId="180" fontId="12" fillId="0" borderId="27" xfId="0" applyNumberFormat="1" applyFont="1" applyFill="1" applyBorder="1" applyAlignment="1" applyProtection="1">
      <alignment horizontal="right" vertical="center" wrapText="1"/>
    </xf>
    <xf numFmtId="180" fontId="12" fillId="0" borderId="35" xfId="0" applyNumberFormat="1" applyFont="1" applyFill="1" applyBorder="1" applyAlignment="1" applyProtection="1">
      <alignment horizontal="right" vertical="center" wrapText="1"/>
    </xf>
    <xf numFmtId="0" fontId="8" fillId="0" borderId="11" xfId="0" applyFont="1" applyFill="1" applyBorder="1" applyAlignment="1">
      <alignment horizontal="distributed" vertical="center"/>
    </xf>
    <xf numFmtId="180" fontId="12" fillId="0" borderId="9" xfId="0" applyNumberFormat="1" applyFont="1" applyFill="1" applyBorder="1" applyAlignment="1" applyProtection="1">
      <alignment horizontal="right" vertical="center" wrapText="1"/>
    </xf>
    <xf numFmtId="180" fontId="12" fillId="0" borderId="29" xfId="0" applyNumberFormat="1" applyFont="1" applyFill="1" applyBorder="1" applyAlignment="1" applyProtection="1">
      <alignment horizontal="right" vertical="center" wrapText="1"/>
    </xf>
    <xf numFmtId="0" fontId="8" fillId="0" borderId="31" xfId="0" applyFont="1" applyFill="1" applyBorder="1" applyAlignment="1">
      <alignment horizontal="distributed" vertical="center"/>
    </xf>
    <xf numFmtId="37" fontId="12" fillId="0" borderId="31" xfId="0" applyNumberFormat="1" applyFont="1" applyFill="1" applyBorder="1" applyAlignment="1" applyProtection="1">
      <alignment horizontal="right" vertical="center" wrapText="1"/>
    </xf>
    <xf numFmtId="180" fontId="12" fillId="0" borderId="32" xfId="0" applyNumberFormat="1" applyFont="1" applyFill="1" applyBorder="1" applyAlignment="1" applyProtection="1">
      <alignment horizontal="right" vertical="center" wrapText="1"/>
    </xf>
    <xf numFmtId="180" fontId="12" fillId="0" borderId="33" xfId="0" applyNumberFormat="1" applyFont="1" applyFill="1" applyBorder="1" applyAlignment="1" applyProtection="1">
      <alignment horizontal="right" vertical="center" wrapText="1"/>
    </xf>
    <xf numFmtId="0" fontId="8" fillId="0" borderId="9" xfId="0" applyFont="1" applyFill="1" applyBorder="1" applyAlignment="1">
      <alignment horizontal="distributed" vertical="center"/>
    </xf>
    <xf numFmtId="37" fontId="12" fillId="0" borderId="9" xfId="0" applyNumberFormat="1" applyFont="1" applyFill="1" applyBorder="1" applyAlignment="1" applyProtection="1">
      <alignment horizontal="right" vertical="center" wrapText="1"/>
    </xf>
    <xf numFmtId="0" fontId="8" fillId="0" borderId="9" xfId="0" applyFont="1" applyFill="1" applyBorder="1" applyAlignment="1">
      <alignment horizontal="distributed" vertical="distributed"/>
    </xf>
    <xf numFmtId="0" fontId="8" fillId="0" borderId="32" xfId="0" applyFont="1" applyFill="1" applyBorder="1" applyAlignment="1">
      <alignment horizontal="distributed" vertical="distributed"/>
    </xf>
    <xf numFmtId="37" fontId="12" fillId="0" borderId="32" xfId="0" applyNumberFormat="1" applyFont="1" applyFill="1" applyBorder="1" applyAlignment="1" applyProtection="1">
      <alignment horizontal="right" vertical="center" wrapText="1"/>
    </xf>
    <xf numFmtId="180" fontId="12" fillId="0" borderId="56" xfId="0" applyNumberFormat="1" applyFont="1" applyFill="1" applyBorder="1" applyAlignment="1" applyProtection="1">
      <alignment horizontal="right" vertical="center" wrapText="1"/>
    </xf>
    <xf numFmtId="180" fontId="12" fillId="0" borderId="0" xfId="0" applyNumberFormat="1" applyFont="1" applyFill="1" applyBorder="1" applyAlignment="1" applyProtection="1">
      <alignment horizontal="right" vertical="center" wrapText="1"/>
    </xf>
    <xf numFmtId="0" fontId="8" fillId="0" borderId="0" xfId="0" applyFont="1" applyFill="1" applyBorder="1" applyAlignment="1">
      <alignment horizontal="distributed" vertical="center"/>
    </xf>
    <xf numFmtId="0" fontId="8" fillId="0" borderId="9" xfId="0" applyFont="1" applyFill="1" applyBorder="1" applyAlignment="1" applyProtection="1">
      <alignment horizontal="distributed" vertical="center"/>
    </xf>
    <xf numFmtId="0" fontId="8" fillId="0" borderId="31" xfId="0" applyFont="1" applyFill="1" applyBorder="1" applyAlignment="1">
      <alignment horizontal="distributed" vertical="center" wrapText="1"/>
    </xf>
    <xf numFmtId="0" fontId="8" fillId="0" borderId="27" xfId="0" applyFont="1" applyFill="1" applyBorder="1" applyAlignment="1">
      <alignment horizontal="distributed" vertical="center"/>
    </xf>
    <xf numFmtId="180" fontId="12" fillId="0" borderId="11" xfId="0" applyNumberFormat="1" applyFont="1" applyFill="1" applyBorder="1" applyAlignment="1" applyProtection="1">
      <alignment horizontal="right" vertical="center" wrapText="1"/>
    </xf>
    <xf numFmtId="0" fontId="11" fillId="0" borderId="9" xfId="0" applyFont="1" applyFill="1" applyBorder="1" applyAlignment="1">
      <alignment vertical="center" shrinkToFit="1"/>
    </xf>
    <xf numFmtId="0" fontId="8" fillId="0" borderId="32" xfId="0" applyFont="1" applyFill="1" applyBorder="1" applyAlignment="1">
      <alignment horizontal="distributed" vertical="center"/>
    </xf>
    <xf numFmtId="0" fontId="8" fillId="0" borderId="9" xfId="0" applyFont="1" applyFill="1" applyBorder="1" applyAlignment="1">
      <alignment horizontal="distributed" vertical="center" wrapText="1"/>
    </xf>
    <xf numFmtId="0" fontId="13" fillId="0" borderId="9" xfId="0" applyFont="1" applyFill="1" applyBorder="1" applyAlignment="1">
      <alignment horizontal="distributed" vertical="center"/>
    </xf>
    <xf numFmtId="0" fontId="8" fillId="0" borderId="34" xfId="0" applyFont="1" applyFill="1" applyBorder="1" applyAlignment="1">
      <alignment horizontal="distributed" vertical="center"/>
    </xf>
    <xf numFmtId="180" fontId="12" fillId="0" borderId="34" xfId="0" applyNumberFormat="1" applyFont="1" applyFill="1" applyBorder="1" applyAlignment="1" applyProtection="1">
      <alignment horizontal="right" vertical="center" wrapText="1"/>
    </xf>
    <xf numFmtId="180" fontId="12" fillId="0" borderId="16" xfId="0" applyNumberFormat="1" applyFont="1" applyFill="1" applyBorder="1" applyAlignment="1" applyProtection="1">
      <alignment horizontal="right" vertical="center" wrapText="1"/>
    </xf>
    <xf numFmtId="180" fontId="12" fillId="0" borderId="36" xfId="0" applyNumberFormat="1" applyFont="1" applyFill="1" applyBorder="1" applyAlignment="1" applyProtection="1">
      <alignment horizontal="right" vertical="center" wrapText="1"/>
    </xf>
    <xf numFmtId="0" fontId="11" fillId="0" borderId="0" xfId="0" applyFont="1" applyFill="1" applyBorder="1" applyAlignment="1" applyProtection="1">
      <alignment vertical="center"/>
    </xf>
    <xf numFmtId="0" fontId="11" fillId="0" borderId="0" xfId="0" applyFont="1" applyFill="1" applyBorder="1" applyAlignment="1">
      <alignment horizontal="distributed" vertical="center"/>
    </xf>
    <xf numFmtId="176" fontId="12" fillId="0" borderId="0" xfId="0" applyNumberFormat="1" applyFont="1" applyFill="1" applyBorder="1" applyAlignment="1" applyProtection="1">
      <alignment horizontal="right" vertical="center" wrapText="1"/>
    </xf>
    <xf numFmtId="0" fontId="11" fillId="0" borderId="0" xfId="0" applyFont="1" applyFill="1" applyAlignment="1" applyProtection="1">
      <alignment horizontal="left" vertical="center"/>
    </xf>
    <xf numFmtId="0" fontId="14" fillId="0" borderId="0" xfId="0" applyFont="1" applyFill="1" applyAlignment="1" applyProtection="1">
      <alignment horizontal="left" vertical="center"/>
    </xf>
    <xf numFmtId="0" fontId="8" fillId="0" borderId="0" xfId="0" applyFont="1" applyFill="1" applyBorder="1" applyAlignment="1" applyProtection="1">
      <alignment vertical="center"/>
    </xf>
    <xf numFmtId="180" fontId="11" fillId="0" borderId="0" xfId="0" applyNumberFormat="1" applyFont="1" applyFill="1" applyBorder="1" applyAlignment="1">
      <alignment vertical="center"/>
    </xf>
    <xf numFmtId="0" fontId="8" fillId="0" borderId="8" xfId="0" applyFont="1" applyFill="1" applyBorder="1" applyAlignment="1">
      <alignment vertical="center"/>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horizontal="right" vertical="center"/>
    </xf>
    <xf numFmtId="0" fontId="11" fillId="0" borderId="0" xfId="0" applyFont="1" applyFill="1" applyBorder="1" applyAlignment="1">
      <alignment horizontal="right" vertical="center"/>
    </xf>
    <xf numFmtId="0" fontId="8" fillId="0" borderId="22" xfId="0" applyFont="1" applyFill="1" applyBorder="1" applyAlignment="1" applyProtection="1">
      <alignment vertical="center"/>
    </xf>
    <xf numFmtId="0" fontId="8" fillId="0" borderId="23" xfId="0" applyFont="1" applyFill="1" applyBorder="1" applyAlignment="1">
      <alignment vertical="center"/>
    </xf>
    <xf numFmtId="0" fontId="8" fillId="0" borderId="3" xfId="0" applyFont="1" applyFill="1" applyBorder="1" applyAlignment="1">
      <alignment horizontal="center" vertical="center" wrapText="1"/>
    </xf>
    <xf numFmtId="0" fontId="8" fillId="0" borderId="5" xfId="0" applyFont="1" applyFill="1" applyBorder="1" applyAlignment="1" applyProtection="1">
      <alignment vertical="center"/>
    </xf>
    <xf numFmtId="0" fontId="8" fillId="0" borderId="31" xfId="0" applyFont="1" applyFill="1" applyBorder="1" applyAlignment="1">
      <alignment vertical="center"/>
    </xf>
    <xf numFmtId="0" fontId="8" fillId="0" borderId="37" xfId="0" applyFont="1" applyFill="1" applyBorder="1" applyAlignment="1">
      <alignment horizontal="center" vertical="center" wrapText="1"/>
    </xf>
    <xf numFmtId="180" fontId="8" fillId="0" borderId="19" xfId="0" applyNumberFormat="1" applyFont="1" applyFill="1" applyBorder="1" applyAlignment="1" applyProtection="1">
      <alignment horizontal="right" vertical="center"/>
    </xf>
    <xf numFmtId="180" fontId="8" fillId="0" borderId="6" xfId="0" applyNumberFormat="1" applyFont="1" applyFill="1" applyBorder="1" applyAlignment="1" applyProtection="1">
      <alignment horizontal="right" vertical="center"/>
    </xf>
    <xf numFmtId="180" fontId="8" fillId="0" borderId="27" xfId="0" applyNumberFormat="1" applyFont="1" applyFill="1" applyBorder="1" applyAlignment="1" applyProtection="1">
      <alignment horizontal="right" vertical="center"/>
    </xf>
    <xf numFmtId="180" fontId="8" fillId="0" borderId="20" xfId="0" applyNumberFormat="1" applyFont="1" applyFill="1" applyBorder="1" applyAlignment="1" applyProtection="1">
      <alignment horizontal="right" vertical="center"/>
    </xf>
    <xf numFmtId="180" fontId="8" fillId="0" borderId="35" xfId="0" applyNumberFormat="1" applyFont="1" applyFill="1" applyBorder="1" applyAlignment="1" applyProtection="1">
      <alignment horizontal="right" vertical="center"/>
    </xf>
    <xf numFmtId="180" fontId="8" fillId="0" borderId="0" xfId="0" applyNumberFormat="1" applyFont="1" applyFill="1" applyBorder="1" applyAlignment="1" applyProtection="1">
      <alignment horizontal="right" vertical="center"/>
    </xf>
    <xf numFmtId="180" fontId="8" fillId="0" borderId="59" xfId="0" applyNumberFormat="1" applyFont="1" applyFill="1" applyBorder="1" applyAlignment="1" applyProtection="1">
      <alignment horizontal="right" vertical="center"/>
    </xf>
    <xf numFmtId="180" fontId="8" fillId="0" borderId="32" xfId="0" applyNumberFormat="1" applyFont="1" applyFill="1" applyBorder="1" applyAlignment="1" applyProtection="1">
      <alignment horizontal="right" vertical="center"/>
    </xf>
    <xf numFmtId="180" fontId="8" fillId="0" borderId="56" xfId="0" applyNumberFormat="1" applyFont="1" applyFill="1" applyBorder="1" applyAlignment="1" applyProtection="1">
      <alignment horizontal="right" vertical="center"/>
    </xf>
    <xf numFmtId="180" fontId="8" fillId="0" borderId="33" xfId="0" applyNumberFormat="1" applyFont="1" applyFill="1" applyBorder="1" applyAlignment="1" applyProtection="1">
      <alignment horizontal="right" vertical="center"/>
    </xf>
    <xf numFmtId="0" fontId="8" fillId="0" borderId="56" xfId="0" applyFont="1" applyFill="1" applyBorder="1" applyAlignment="1">
      <alignment horizontal="distributed" vertical="distributed"/>
    </xf>
    <xf numFmtId="0" fontId="8" fillId="0" borderId="7" xfId="0" applyFont="1" applyFill="1" applyBorder="1" applyAlignment="1" applyProtection="1">
      <alignment horizontal="distributed" vertical="center"/>
    </xf>
    <xf numFmtId="0" fontId="8" fillId="0" borderId="10" xfId="0" applyFont="1" applyFill="1" applyBorder="1" applyAlignment="1">
      <alignment horizontal="distributed" vertical="center"/>
    </xf>
    <xf numFmtId="0" fontId="13" fillId="0" borderId="10" xfId="0" applyFont="1" applyFill="1" applyBorder="1" applyAlignment="1">
      <alignment vertical="center" shrinkToFit="1"/>
    </xf>
    <xf numFmtId="180" fontId="8" fillId="0" borderId="34" xfId="0" applyNumberFormat="1" applyFont="1" applyFill="1" applyBorder="1" applyAlignment="1" applyProtection="1">
      <alignment horizontal="right" vertical="center"/>
    </xf>
    <xf numFmtId="180" fontId="8" fillId="0" borderId="36" xfId="0" applyNumberFormat="1" applyFont="1" applyFill="1" applyBorder="1" applyAlignment="1" applyProtection="1">
      <alignment horizontal="right" vertical="center"/>
    </xf>
    <xf numFmtId="0" fontId="11" fillId="0" borderId="0" xfId="0" applyFont="1" applyFill="1" applyAlignment="1" applyProtection="1">
      <alignment horizontal="left" vertical="center" wrapText="1"/>
    </xf>
    <xf numFmtId="180" fontId="8" fillId="0" borderId="0" xfId="0" applyNumberFormat="1" applyFont="1" applyFill="1" applyBorder="1" applyAlignment="1">
      <alignment horizontal="right" vertical="center"/>
    </xf>
    <xf numFmtId="0" fontId="8" fillId="0" borderId="5" xfId="0" applyFont="1" applyFill="1" applyBorder="1" applyAlignment="1">
      <alignment vertical="center"/>
    </xf>
    <xf numFmtId="180" fontId="8" fillId="0" borderId="37" xfId="0" applyNumberFormat="1" applyFont="1" applyFill="1" applyBorder="1" applyAlignment="1">
      <alignment horizontal="right" vertical="center" wrapText="1"/>
    </xf>
    <xf numFmtId="180" fontId="8" fillId="0" borderId="47" xfId="0" applyNumberFormat="1" applyFont="1" applyFill="1" applyBorder="1" applyAlignment="1">
      <alignment horizontal="right" vertical="center" wrapText="1"/>
    </xf>
    <xf numFmtId="0" fontId="8" fillId="0" borderId="27" xfId="0" applyFont="1" applyFill="1" applyBorder="1" applyAlignment="1">
      <alignment horizontal="center" vertical="center" wrapText="1"/>
    </xf>
    <xf numFmtId="180" fontId="8" fillId="0" borderId="27" xfId="0" applyNumberFormat="1" applyFont="1" applyFill="1" applyBorder="1" applyAlignment="1">
      <alignment horizontal="right" vertical="center" wrapText="1"/>
    </xf>
    <xf numFmtId="180" fontId="8" fillId="0" borderId="37" xfId="0" applyNumberFormat="1" applyFont="1" applyFill="1" applyBorder="1" applyAlignment="1" applyProtection="1">
      <alignment horizontal="right" vertical="center"/>
    </xf>
    <xf numFmtId="180" fontId="8" fillId="0" borderId="64" xfId="0" applyNumberFormat="1" applyFont="1" applyFill="1" applyBorder="1" applyAlignment="1" applyProtection="1">
      <alignment horizontal="right" vertical="center"/>
    </xf>
    <xf numFmtId="180" fontId="8" fillId="0" borderId="65" xfId="0" applyNumberFormat="1"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11" fillId="0" borderId="0" xfId="0" applyFont="1" applyFill="1" applyAlignment="1">
      <alignment horizontal="right" vertical="center"/>
    </xf>
    <xf numFmtId="180" fontId="8" fillId="0" borderId="0" xfId="0" applyNumberFormat="1" applyFont="1" applyFill="1" applyAlignment="1">
      <alignment horizontal="right" vertical="center"/>
    </xf>
    <xf numFmtId="0" fontId="17" fillId="0" borderId="2" xfId="0" applyFont="1" applyFill="1" applyBorder="1" applyAlignment="1">
      <alignment horizontal="center" vertical="center" wrapText="1"/>
    </xf>
    <xf numFmtId="0" fontId="17" fillId="0" borderId="40" xfId="0" applyFont="1" applyFill="1" applyBorder="1" applyAlignment="1">
      <alignment horizontal="center" vertical="center" shrinkToFit="1"/>
    </xf>
    <xf numFmtId="0" fontId="17" fillId="0" borderId="40" xfId="0" applyFont="1" applyFill="1" applyBorder="1" applyAlignment="1">
      <alignment horizontal="center" vertical="center" wrapText="1"/>
    </xf>
    <xf numFmtId="0" fontId="17" fillId="0" borderId="4" xfId="0" applyFont="1" applyFill="1" applyBorder="1" applyAlignment="1">
      <alignment horizontal="center" vertical="center" shrinkToFit="1"/>
    </xf>
    <xf numFmtId="180" fontId="17" fillId="0" borderId="19" xfId="0" applyNumberFormat="1" applyFont="1" applyFill="1" applyBorder="1" applyAlignment="1" applyProtection="1">
      <alignment horizontal="right" vertical="center" wrapText="1"/>
    </xf>
    <xf numFmtId="180" fontId="17" fillId="0" borderId="27" xfId="0" applyNumberFormat="1" applyFont="1" applyFill="1" applyBorder="1" applyAlignment="1" applyProtection="1">
      <alignment horizontal="right" vertical="center" wrapText="1"/>
    </xf>
    <xf numFmtId="180" fontId="17" fillId="0" borderId="35" xfId="0" applyNumberFormat="1" applyFont="1" applyFill="1" applyBorder="1" applyAlignment="1" applyProtection="1">
      <alignment horizontal="right" vertical="center" wrapText="1"/>
    </xf>
    <xf numFmtId="180" fontId="17" fillId="0" borderId="0" xfId="0" applyNumberFormat="1" applyFont="1" applyFill="1" applyBorder="1" applyAlignment="1" applyProtection="1">
      <alignment horizontal="right" vertical="center" wrapText="1"/>
    </xf>
    <xf numFmtId="180" fontId="17" fillId="0" borderId="9" xfId="0" applyNumberFormat="1" applyFont="1" applyFill="1" applyBorder="1" applyAlignment="1" applyProtection="1">
      <alignment horizontal="right" vertical="center" wrapText="1"/>
    </xf>
    <xf numFmtId="180" fontId="17" fillId="0" borderId="29" xfId="0" applyNumberFormat="1" applyFont="1" applyFill="1" applyBorder="1" applyAlignment="1" applyProtection="1">
      <alignment horizontal="right" vertical="center" wrapText="1"/>
    </xf>
    <xf numFmtId="180" fontId="17" fillId="0" borderId="32" xfId="0" applyNumberFormat="1" applyFont="1" applyFill="1" applyBorder="1" applyAlignment="1" applyProtection="1">
      <alignment horizontal="right" vertical="center" wrapText="1"/>
    </xf>
    <xf numFmtId="180" fontId="17" fillId="0" borderId="33" xfId="0" applyNumberFormat="1" applyFont="1" applyFill="1" applyBorder="1" applyAlignment="1" applyProtection="1">
      <alignment horizontal="right" vertical="center" wrapText="1"/>
    </xf>
    <xf numFmtId="180" fontId="17" fillId="0" borderId="59" xfId="0" applyNumberFormat="1" applyFont="1" applyFill="1" applyBorder="1" applyAlignment="1" applyProtection="1">
      <alignment horizontal="right" vertical="center" wrapText="1"/>
    </xf>
    <xf numFmtId="180" fontId="17" fillId="0" borderId="8" xfId="0" applyNumberFormat="1" applyFont="1" applyFill="1" applyBorder="1" applyAlignment="1" applyProtection="1">
      <alignment horizontal="right" vertical="center" wrapText="1"/>
    </xf>
    <xf numFmtId="180" fontId="17" fillId="0" borderId="7" xfId="0" applyNumberFormat="1" applyFont="1" applyFill="1" applyBorder="1" applyAlignment="1" applyProtection="1">
      <alignment horizontal="right" vertical="center" wrapText="1"/>
    </xf>
    <xf numFmtId="180" fontId="17" fillId="0" borderId="20" xfId="0" applyNumberFormat="1" applyFont="1" applyFill="1" applyBorder="1" applyAlignment="1" applyProtection="1">
      <alignment horizontal="right" vertical="center" wrapText="1"/>
    </xf>
    <xf numFmtId="180" fontId="17" fillId="0" borderId="11" xfId="0" applyNumberFormat="1" applyFont="1" applyFill="1" applyBorder="1" applyAlignment="1" applyProtection="1">
      <alignment horizontal="right" vertical="center" wrapText="1"/>
    </xf>
    <xf numFmtId="0" fontId="11" fillId="0" borderId="10" xfId="0" applyFont="1" applyFill="1" applyBorder="1" applyAlignment="1">
      <alignment vertical="center" shrinkToFit="1"/>
    </xf>
    <xf numFmtId="180" fontId="17" fillId="0" borderId="31" xfId="0" applyNumberFormat="1" applyFont="1" applyFill="1" applyBorder="1" applyAlignment="1" applyProtection="1">
      <alignment horizontal="right" vertical="center" wrapText="1"/>
    </xf>
    <xf numFmtId="180" fontId="17" fillId="0" borderId="66" xfId="0" applyNumberFormat="1" applyFont="1" applyFill="1" applyBorder="1" applyAlignment="1" applyProtection="1">
      <alignment horizontal="right" vertical="center" wrapText="1"/>
    </xf>
    <xf numFmtId="180" fontId="17" fillId="0" borderId="10" xfId="0" applyNumberFormat="1" applyFont="1" applyFill="1" applyBorder="1" applyAlignment="1" applyProtection="1">
      <alignment horizontal="right" vertical="center" wrapText="1"/>
    </xf>
    <xf numFmtId="180" fontId="17" fillId="0" borderId="14" xfId="0" applyNumberFormat="1" applyFont="1" applyFill="1" applyBorder="1" applyAlignment="1" applyProtection="1">
      <alignment horizontal="right" vertical="center" wrapText="1"/>
    </xf>
    <xf numFmtId="180" fontId="17" fillId="0" borderId="34" xfId="0" applyNumberFormat="1" applyFont="1" applyFill="1" applyBorder="1" applyAlignment="1" applyProtection="1">
      <alignment horizontal="right" vertical="center" wrapText="1"/>
    </xf>
    <xf numFmtId="180" fontId="17" fillId="0" borderId="17" xfId="0" applyNumberFormat="1" applyFont="1" applyFill="1" applyBorder="1" applyAlignment="1" applyProtection="1">
      <alignment horizontal="right" vertical="center" wrapText="1"/>
    </xf>
    <xf numFmtId="0" fontId="11" fillId="0" borderId="0" xfId="0" applyFont="1" applyFill="1" applyBorder="1" applyAlignment="1">
      <alignment horizontal="left" vertical="center" wrapText="1"/>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left" vertical="center" wrapText="1"/>
    </xf>
    <xf numFmtId="0" fontId="11" fillId="0" borderId="0" xfId="0" applyFont="1" applyFill="1" applyAlignment="1" applyProtection="1">
      <alignment vertical="center"/>
    </xf>
    <xf numFmtId="180" fontId="11" fillId="0" borderId="0" xfId="0" applyNumberFormat="1" applyFont="1" applyFill="1" applyAlignment="1">
      <alignment vertical="center"/>
    </xf>
    <xf numFmtId="0" fontId="18" fillId="0" borderId="0" xfId="0" applyFont="1" applyFill="1" applyAlignment="1" applyProtection="1">
      <alignment horizontal="left" vertical="center"/>
    </xf>
    <xf numFmtId="38" fontId="11" fillId="0" borderId="0" xfId="1" applyFont="1" applyFill="1" applyAlignment="1">
      <alignment vertical="center"/>
    </xf>
    <xf numFmtId="38" fontId="11" fillId="0" borderId="0" xfId="1" applyFont="1" applyFill="1" applyBorder="1" applyAlignment="1">
      <alignment vertical="center"/>
    </xf>
    <xf numFmtId="38" fontId="19" fillId="0" borderId="0" xfId="1" applyFont="1" applyFill="1" applyBorder="1" applyAlignment="1">
      <alignment vertical="center"/>
    </xf>
    <xf numFmtId="38" fontId="11" fillId="0" borderId="16" xfId="1" applyFont="1" applyFill="1" applyBorder="1" applyAlignment="1">
      <alignment horizontal="right" vertical="center"/>
    </xf>
    <xf numFmtId="0" fontId="8" fillId="0" borderId="25" xfId="0" applyFont="1" applyFill="1" applyBorder="1" applyAlignment="1">
      <alignment vertical="center"/>
    </xf>
    <xf numFmtId="38" fontId="11" fillId="0" borderId="2" xfId="1" applyFont="1" applyFill="1" applyBorder="1" applyAlignment="1">
      <alignment horizontal="center" vertical="center" wrapText="1"/>
    </xf>
    <xf numFmtId="38" fontId="11" fillId="0" borderId="40" xfId="1" applyFont="1" applyFill="1" applyBorder="1" applyAlignment="1">
      <alignment horizontal="center" vertical="center" wrapText="1"/>
    </xf>
    <xf numFmtId="38" fontId="11" fillId="0" borderId="4" xfId="1" applyFont="1" applyFill="1" applyBorder="1" applyAlignment="1">
      <alignment horizontal="center" vertical="center" wrapText="1"/>
    </xf>
    <xf numFmtId="180" fontId="11" fillId="0" borderId="70" xfId="1" applyNumberFormat="1" applyFont="1" applyFill="1" applyBorder="1" applyAlignment="1" applyProtection="1">
      <alignment horizontal="right" vertical="center" wrapText="1"/>
    </xf>
    <xf numFmtId="180" fontId="11" fillId="0" borderId="71" xfId="1" applyNumberFormat="1" applyFont="1" applyFill="1" applyBorder="1" applyAlignment="1" applyProtection="1">
      <alignment horizontal="right" vertical="center" wrapText="1"/>
    </xf>
    <xf numFmtId="180" fontId="11" fillId="0" borderId="72" xfId="1" applyNumberFormat="1" applyFont="1" applyFill="1" applyBorder="1" applyAlignment="1" applyProtection="1">
      <alignment horizontal="right" vertical="center" wrapText="1"/>
    </xf>
    <xf numFmtId="0" fontId="13" fillId="0" borderId="56" xfId="0" applyFont="1" applyFill="1" applyBorder="1" applyAlignment="1">
      <alignment vertical="center"/>
    </xf>
    <xf numFmtId="180" fontId="11" fillId="0" borderId="59" xfId="1" applyNumberFormat="1" applyFont="1" applyFill="1" applyBorder="1" applyAlignment="1">
      <alignment horizontal="center" vertical="center" wrapText="1"/>
    </xf>
    <xf numFmtId="180" fontId="11" fillId="0" borderId="73" xfId="1" applyNumberFormat="1" applyFont="1" applyFill="1" applyBorder="1" applyAlignment="1">
      <alignment horizontal="center" vertical="center" wrapText="1"/>
    </xf>
    <xf numFmtId="180" fontId="11" fillId="0" borderId="32" xfId="1" applyNumberFormat="1" applyFont="1" applyFill="1" applyBorder="1" applyAlignment="1">
      <alignment horizontal="center" vertical="center" wrapText="1"/>
    </xf>
    <xf numFmtId="180" fontId="11" fillId="0" borderId="74" xfId="1" applyNumberFormat="1" applyFont="1" applyFill="1" applyBorder="1" applyAlignment="1">
      <alignment horizontal="center" vertical="center" wrapText="1"/>
    </xf>
    <xf numFmtId="180" fontId="11" fillId="0" borderId="75" xfId="1" applyNumberFormat="1" applyFont="1" applyFill="1" applyBorder="1" applyAlignment="1">
      <alignment horizontal="center" vertical="center" wrapText="1"/>
    </xf>
    <xf numFmtId="180" fontId="11" fillId="0" borderId="19" xfId="1" applyNumberFormat="1" applyFont="1" applyFill="1" applyBorder="1" applyAlignment="1" applyProtection="1">
      <alignment horizontal="right" vertical="center" wrapText="1"/>
    </xf>
    <xf numFmtId="180" fontId="11" fillId="0" borderId="27" xfId="1" applyNumberFormat="1" applyFont="1" applyFill="1" applyBorder="1" applyAlignment="1" applyProtection="1">
      <alignment horizontal="right" vertical="center" wrapText="1"/>
    </xf>
    <xf numFmtId="180" fontId="11" fillId="0" borderId="0" xfId="1" applyNumberFormat="1" applyFont="1" applyFill="1" applyBorder="1" applyAlignment="1" applyProtection="1">
      <alignment horizontal="right" vertical="center" wrapText="1"/>
    </xf>
    <xf numFmtId="180" fontId="11" fillId="0" borderId="9" xfId="1" applyNumberFormat="1" applyFont="1" applyFill="1" applyBorder="1" applyAlignment="1" applyProtection="1">
      <alignment horizontal="right" vertical="center" wrapText="1"/>
    </xf>
    <xf numFmtId="180" fontId="11" fillId="0" borderId="82" xfId="1" applyNumberFormat="1" applyFont="1" applyFill="1" applyBorder="1" applyAlignment="1" applyProtection="1">
      <alignment horizontal="right" vertical="center" wrapText="1"/>
    </xf>
    <xf numFmtId="180" fontId="11" fillId="0" borderId="81" xfId="1" applyNumberFormat="1" applyFont="1" applyFill="1" applyBorder="1" applyAlignment="1" applyProtection="1">
      <alignment horizontal="right" vertical="center" wrapText="1"/>
    </xf>
    <xf numFmtId="0" fontId="13" fillId="0" borderId="31" xfId="0" applyFont="1" applyFill="1" applyBorder="1" applyAlignment="1">
      <alignment vertical="center"/>
    </xf>
    <xf numFmtId="180" fontId="11" fillId="0" borderId="56" xfId="1" applyNumberFormat="1" applyFont="1" applyFill="1" applyBorder="1" applyAlignment="1">
      <alignment horizontal="center" vertical="center" wrapText="1"/>
    </xf>
    <xf numFmtId="180" fontId="11" fillId="0" borderId="85" xfId="1" applyNumberFormat="1" applyFont="1" applyFill="1" applyBorder="1" applyAlignment="1">
      <alignment horizontal="center" vertical="center" wrapText="1"/>
    </xf>
    <xf numFmtId="180" fontId="11" fillId="0" borderId="9" xfId="1" applyNumberFormat="1" applyFont="1" applyFill="1" applyBorder="1" applyAlignment="1">
      <alignment vertical="center"/>
    </xf>
    <xf numFmtId="180" fontId="11" fillId="0" borderId="14" xfId="1" applyNumberFormat="1" applyFont="1" applyFill="1" applyBorder="1" applyAlignment="1" applyProtection="1">
      <alignment horizontal="right" vertical="center" wrapText="1"/>
    </xf>
    <xf numFmtId="180" fontId="11" fillId="0" borderId="34" xfId="1" applyNumberFormat="1" applyFont="1" applyFill="1" applyBorder="1" applyAlignment="1" applyProtection="1">
      <alignment horizontal="right" vertical="center" wrapText="1"/>
    </xf>
    <xf numFmtId="38" fontId="8" fillId="0" borderId="0" xfId="1" applyFont="1" applyFill="1" applyBorder="1" applyAlignment="1" applyProtection="1">
      <alignment vertical="center"/>
    </xf>
    <xf numFmtId="38" fontId="8" fillId="0" borderId="0" xfId="1" applyFont="1" applyFill="1" applyAlignment="1">
      <alignment vertical="center"/>
    </xf>
    <xf numFmtId="0" fontId="17" fillId="0" borderId="0" xfId="0" applyFont="1" applyFill="1" applyAlignment="1" applyProtection="1">
      <alignment horizontal="left" vertical="center"/>
    </xf>
    <xf numFmtId="179" fontId="1" fillId="0" borderId="14" xfId="0" applyNumberFormat="1" applyFont="1" applyFill="1" applyBorder="1" applyAlignment="1" applyProtection="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0" xfId="0" applyFill="1" applyBorder="1" applyAlignment="1">
      <alignment horizontal="distributed" vertical="center"/>
    </xf>
    <xf numFmtId="0" fontId="0" fillId="0" borderId="11" xfId="0" applyFill="1" applyBorder="1" applyAlignment="1">
      <alignment horizontal="distributed" vertical="center"/>
    </xf>
    <xf numFmtId="176" fontId="1" fillId="0" borderId="10" xfId="0" applyNumberFormat="1" applyFont="1" applyFill="1" applyBorder="1" applyAlignment="1" applyProtection="1">
      <alignment vertical="center"/>
    </xf>
    <xf numFmtId="176" fontId="0" fillId="0" borderId="11" xfId="0" applyNumberFormat="1" applyFill="1" applyBorder="1" applyAlignment="1">
      <alignment vertical="center"/>
    </xf>
    <xf numFmtId="177" fontId="1" fillId="0" borderId="10" xfId="0" applyNumberFormat="1" applyFont="1" applyFill="1" applyBorder="1" applyAlignment="1" applyProtection="1">
      <alignment vertical="center"/>
    </xf>
    <xf numFmtId="177" fontId="0" fillId="0" borderId="8" xfId="0" applyNumberFormat="1" applyFill="1" applyBorder="1" applyAlignment="1">
      <alignment vertical="center"/>
    </xf>
    <xf numFmtId="0" fontId="0" fillId="0" borderId="5" xfId="0" applyFill="1" applyBorder="1" applyAlignment="1">
      <alignment horizontal="distributed" vertical="center"/>
    </xf>
    <xf numFmtId="0" fontId="0" fillId="0" borderId="11" xfId="0" applyFont="1" applyFill="1" applyBorder="1" applyAlignment="1">
      <alignment horizontal="distributed" vertical="center"/>
    </xf>
    <xf numFmtId="177" fontId="0" fillId="0" borderId="10" xfId="0" applyNumberFormat="1" applyFont="1" applyFill="1" applyBorder="1" applyAlignment="1" applyProtection="1">
      <alignment vertical="center"/>
    </xf>
    <xf numFmtId="0" fontId="0" fillId="0" borderId="0" xfId="0" applyFont="1" applyFill="1" applyBorder="1" applyAlignment="1">
      <alignment horizontal="distributed" vertical="center"/>
    </xf>
    <xf numFmtId="0" fontId="0" fillId="0" borderId="5" xfId="0" applyFont="1" applyFill="1" applyBorder="1" applyAlignment="1">
      <alignment horizontal="distributed" vertical="center"/>
    </xf>
    <xf numFmtId="176" fontId="1" fillId="0" borderId="0" xfId="0" applyNumberFormat="1" applyFont="1" applyFill="1" applyBorder="1" applyAlignment="1" applyProtection="1">
      <alignment vertical="center"/>
    </xf>
    <xf numFmtId="0" fontId="0" fillId="0" borderId="5" xfId="0" applyFont="1" applyFill="1" applyBorder="1" applyAlignment="1">
      <alignment horizontal="center" vertical="center"/>
    </xf>
    <xf numFmtId="0" fontId="0" fillId="0" borderId="11" xfId="0" applyFill="1" applyBorder="1" applyAlignment="1">
      <alignment horizontal="center" vertical="center"/>
    </xf>
    <xf numFmtId="176" fontId="0" fillId="0" borderId="10" xfId="0" applyNumberFormat="1" applyFont="1" applyFill="1" applyBorder="1" applyAlignment="1" applyProtection="1">
      <alignment vertical="center"/>
    </xf>
    <xf numFmtId="176" fontId="0" fillId="0" borderId="11" xfId="0" applyNumberFormat="1" applyFont="1" applyFill="1" applyBorder="1" applyAlignment="1">
      <alignment vertical="center"/>
    </xf>
    <xf numFmtId="177" fontId="0" fillId="0" borderId="8" xfId="0" applyNumberFormat="1" applyFont="1" applyFill="1" applyBorder="1" applyAlignment="1">
      <alignment vertical="center"/>
    </xf>
    <xf numFmtId="0" fontId="0" fillId="0" borderId="18" xfId="0" applyFont="1" applyFill="1" applyBorder="1" applyAlignment="1">
      <alignment horizontal="center" vertical="center"/>
    </xf>
    <xf numFmtId="0" fontId="0" fillId="0" borderId="7" xfId="0" applyFill="1" applyBorder="1" applyAlignment="1">
      <alignment horizontal="center" vertical="center"/>
    </xf>
    <xf numFmtId="0" fontId="1" fillId="0" borderId="6" xfId="0" applyFont="1" applyFill="1" applyBorder="1" applyAlignment="1" applyProtection="1">
      <alignment vertical="center"/>
    </xf>
    <xf numFmtId="0" fontId="1" fillId="0" borderId="19" xfId="0" applyFont="1" applyFill="1" applyBorder="1" applyAlignment="1" applyProtection="1">
      <alignment vertical="center"/>
    </xf>
    <xf numFmtId="176" fontId="0" fillId="0" borderId="9" xfId="0" applyNumberFormat="1" applyFont="1" applyFill="1" applyBorder="1" applyAlignment="1" applyProtection="1">
      <alignment vertical="center"/>
    </xf>
    <xf numFmtId="176" fontId="0" fillId="0" borderId="9" xfId="0" applyNumberFormat="1" applyFill="1" applyBorder="1" applyAlignment="1">
      <alignment vertical="center"/>
    </xf>
    <xf numFmtId="177" fontId="0" fillId="0" borderId="0" xfId="0" applyNumberFormat="1" applyFont="1" applyFill="1" applyBorder="1" applyAlignment="1" applyProtection="1">
      <alignment vertical="center"/>
    </xf>
    <xf numFmtId="0" fontId="0" fillId="0" borderId="16" xfId="0" applyFill="1" applyBorder="1" applyAlignment="1">
      <alignment horizontal="right" vertical="center"/>
    </xf>
    <xf numFmtId="0" fontId="0" fillId="0" borderId="1" xfId="0" applyFont="1" applyFill="1" applyBorder="1" applyAlignment="1" applyProtection="1">
      <alignment horizontal="center" vertical="center"/>
    </xf>
    <xf numFmtId="0" fontId="0" fillId="0" borderId="3" xfId="0" applyFill="1" applyBorder="1" applyAlignment="1">
      <alignment horizontal="center" vertical="center"/>
    </xf>
    <xf numFmtId="0" fontId="0" fillId="0" borderId="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176" fontId="0" fillId="0" borderId="9" xfId="0" applyNumberFormat="1" applyFont="1" applyFill="1" applyBorder="1" applyAlignment="1" applyProtection="1">
      <alignment horizontal="right" vertical="center"/>
    </xf>
    <xf numFmtId="176" fontId="0" fillId="0" borderId="9" xfId="0" applyNumberFormat="1" applyFill="1" applyBorder="1" applyAlignment="1">
      <alignment horizontal="right" vertical="center"/>
    </xf>
    <xf numFmtId="180" fontId="1" fillId="0" borderId="9" xfId="0" applyNumberFormat="1" applyFont="1" applyFill="1" applyBorder="1" applyAlignment="1">
      <alignment horizontal="right" vertical="center"/>
    </xf>
    <xf numFmtId="180" fontId="1" fillId="0" borderId="29" xfId="0" applyNumberFormat="1" applyFont="1" applyFill="1" applyBorder="1" applyAlignment="1">
      <alignment horizontal="right" vertical="center"/>
    </xf>
    <xf numFmtId="0" fontId="0" fillId="0" borderId="11" xfId="0" applyFont="1" applyFill="1" applyBorder="1" applyAlignment="1">
      <alignment horizontal="center" vertical="center"/>
    </xf>
    <xf numFmtId="180" fontId="1" fillId="0" borderId="9" xfId="1" applyNumberFormat="1" applyFont="1" applyFill="1" applyBorder="1" applyAlignment="1">
      <alignment vertical="center"/>
    </xf>
    <xf numFmtId="180" fontId="1" fillId="0" borderId="9" xfId="0" applyNumberFormat="1" applyFont="1" applyFill="1" applyBorder="1" applyAlignment="1">
      <alignment vertical="center"/>
    </xf>
    <xf numFmtId="180" fontId="1" fillId="0" borderId="29" xfId="1" applyNumberFormat="1" applyFont="1" applyFill="1" applyBorder="1" applyAlignment="1">
      <alignment vertical="center"/>
    </xf>
    <xf numFmtId="0" fontId="0" fillId="0" borderId="28" xfId="0" applyFont="1" applyFill="1" applyBorder="1" applyAlignment="1" applyProtection="1">
      <alignment horizontal="center" vertical="center" wrapText="1"/>
    </xf>
    <xf numFmtId="0" fontId="0" fillId="0" borderId="16" xfId="0" applyFont="1" applyFill="1" applyBorder="1" applyAlignment="1">
      <alignment horizontal="right" vertical="center"/>
    </xf>
    <xf numFmtId="0" fontId="0" fillId="0" borderId="22" xfId="0" applyFont="1" applyFill="1" applyBorder="1" applyAlignment="1" applyProtection="1">
      <alignment horizontal="center" vertical="center"/>
    </xf>
    <xf numFmtId="0" fontId="0" fillId="0" borderId="23" xfId="0" applyFill="1" applyBorder="1" applyAlignment="1">
      <alignment horizontal="center" vertical="center"/>
    </xf>
    <xf numFmtId="0" fontId="0" fillId="0" borderId="5"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24" xfId="0" applyFont="1" applyFill="1" applyBorder="1" applyAlignment="1" applyProtection="1">
      <alignment horizontal="center" vertical="center" wrapText="1"/>
    </xf>
    <xf numFmtId="0" fontId="0" fillId="0" borderId="9"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6" xfId="0" applyFont="1" applyFill="1" applyBorder="1" applyAlignment="1" applyProtection="1">
      <alignment horizontal="center" vertical="center" wrapText="1"/>
    </xf>
    <xf numFmtId="0" fontId="0" fillId="0" borderId="29"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27" xfId="0" applyFont="1" applyFill="1" applyBorder="1" applyAlignment="1" applyProtection="1">
      <alignment horizontal="center" vertical="center" wrapText="1"/>
    </xf>
    <xf numFmtId="0" fontId="0" fillId="0" borderId="32" xfId="0"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left" vertical="center"/>
    </xf>
    <xf numFmtId="49" fontId="7" fillId="0" borderId="0" xfId="0" applyNumberFormat="1" applyFont="1" applyFill="1" applyBorder="1" applyAlignment="1" applyProtection="1">
      <alignment horizontal="left" vertical="center"/>
    </xf>
    <xf numFmtId="49" fontId="7" fillId="0" borderId="50" xfId="0" applyNumberFormat="1" applyFont="1" applyFill="1" applyBorder="1" applyAlignment="1" applyProtection="1">
      <alignment horizontal="left" vertical="center"/>
    </xf>
    <xf numFmtId="49" fontId="7" fillId="0" borderId="5" xfId="0" applyNumberFormat="1" applyFont="1" applyFill="1" applyBorder="1" applyAlignment="1" applyProtection="1">
      <alignment horizontal="center" vertical="center"/>
    </xf>
    <xf numFmtId="49" fontId="7" fillId="0" borderId="50" xfId="0" applyNumberFormat="1" applyFont="1" applyFill="1" applyBorder="1" applyAlignment="1" applyProtection="1">
      <alignment horizontal="center" vertical="center"/>
    </xf>
    <xf numFmtId="49" fontId="7" fillId="0" borderId="50" xfId="0" applyNumberFormat="1" applyFont="1" applyFill="1" applyBorder="1" applyAlignment="1">
      <alignment horizontal="center" vertical="center"/>
    </xf>
    <xf numFmtId="0" fontId="7" fillId="0" borderId="50" xfId="0" applyFont="1" applyFill="1" applyBorder="1" applyAlignment="1">
      <alignment horizontal="center" vertical="center"/>
    </xf>
    <xf numFmtId="179" fontId="7" fillId="0" borderId="51" xfId="0" quotePrefix="1" applyNumberFormat="1" applyFont="1" applyFill="1" applyBorder="1" applyAlignment="1" applyProtection="1">
      <alignment vertical="center"/>
    </xf>
    <xf numFmtId="179" fontId="7" fillId="0" borderId="0" xfId="0" applyNumberFormat="1" applyFont="1" applyFill="1" applyBorder="1" applyAlignment="1">
      <alignment vertical="center"/>
    </xf>
    <xf numFmtId="179" fontId="7" fillId="0" borderId="10" xfId="0" quotePrefix="1" applyNumberFormat="1" applyFont="1" applyFill="1" applyBorder="1" applyAlignment="1" applyProtection="1">
      <alignment vertical="center"/>
    </xf>
    <xf numFmtId="179" fontId="7" fillId="0" borderId="11" xfId="0" applyNumberFormat="1" applyFont="1" applyFill="1" applyBorder="1" applyAlignment="1">
      <alignment vertical="center"/>
    </xf>
    <xf numFmtId="179" fontId="7" fillId="0" borderId="0" xfId="0" quotePrefix="1" applyNumberFormat="1" applyFont="1" applyFill="1" applyBorder="1" applyAlignment="1" applyProtection="1">
      <alignment vertical="center"/>
    </xf>
    <xf numFmtId="179" fontId="7" fillId="0" borderId="50" xfId="0" applyNumberFormat="1" applyFont="1" applyFill="1" applyBorder="1" applyAlignment="1">
      <alignment vertical="center"/>
    </xf>
    <xf numFmtId="179" fontId="7" fillId="0" borderId="8" xfId="0" applyNumberFormat="1" applyFont="1" applyFill="1" applyBorder="1" applyAlignment="1">
      <alignment vertical="center"/>
    </xf>
    <xf numFmtId="179" fontId="7" fillId="0" borderId="51" xfId="0" quotePrefix="1" applyNumberFormat="1" applyFont="1" applyFill="1" applyBorder="1" applyAlignment="1" applyProtection="1">
      <alignment horizontal="right" vertical="center"/>
    </xf>
    <xf numFmtId="179" fontId="7" fillId="0" borderId="11" xfId="0" quotePrefix="1" applyNumberFormat="1" applyFont="1" applyFill="1" applyBorder="1" applyAlignment="1" applyProtection="1">
      <alignment horizontal="right" vertical="center"/>
    </xf>
    <xf numFmtId="179" fontId="7" fillId="0" borderId="10" xfId="0" quotePrefix="1" applyNumberFormat="1" applyFont="1" applyFill="1" applyBorder="1" applyAlignment="1" applyProtection="1">
      <alignment horizontal="right" vertical="center"/>
    </xf>
    <xf numFmtId="0" fontId="7" fillId="0" borderId="11" xfId="0" applyFont="1" applyFill="1" applyBorder="1" applyAlignment="1">
      <alignment horizontal="right" vertical="center"/>
    </xf>
    <xf numFmtId="0" fontId="7" fillId="0" borderId="50" xfId="0" applyFont="1" applyFill="1" applyBorder="1" applyAlignment="1">
      <alignment horizontal="right" vertical="center"/>
    </xf>
    <xf numFmtId="0" fontId="7" fillId="0" borderId="8" xfId="0" applyFont="1" applyFill="1" applyBorder="1" applyAlignment="1">
      <alignment horizontal="right" vertical="center"/>
    </xf>
    <xf numFmtId="49" fontId="7" fillId="0" borderId="50" xfId="0" applyNumberFormat="1" applyFont="1" applyFill="1" applyBorder="1" applyAlignment="1">
      <alignment vertical="center"/>
    </xf>
    <xf numFmtId="179" fontId="7" fillId="0" borderId="51" xfId="0" applyNumberFormat="1" applyFont="1" applyFill="1" applyBorder="1" applyAlignment="1" applyProtection="1">
      <alignment vertical="center"/>
    </xf>
    <xf numFmtId="179" fontId="7" fillId="0" borderId="10" xfId="0" applyNumberFormat="1" applyFont="1" applyFill="1" applyBorder="1" applyAlignment="1" applyProtection="1">
      <alignment vertical="center"/>
    </xf>
    <xf numFmtId="179" fontId="7" fillId="0" borderId="0" xfId="0" applyNumberFormat="1" applyFont="1" applyFill="1" applyBorder="1" applyAlignment="1" applyProtection="1">
      <alignment vertical="center"/>
    </xf>
    <xf numFmtId="0" fontId="7" fillId="0" borderId="5" xfId="0" applyFont="1" applyFill="1" applyBorder="1" applyAlignment="1" applyProtection="1">
      <alignment horizontal="center" vertical="center"/>
    </xf>
    <xf numFmtId="0" fontId="7" fillId="0" borderId="50" xfId="0" applyFont="1" applyFill="1" applyBorder="1" applyAlignment="1">
      <alignment vertical="center"/>
    </xf>
    <xf numFmtId="0" fontId="7" fillId="0" borderId="18" xfId="0" applyFont="1" applyFill="1" applyBorder="1" applyAlignment="1" applyProtection="1">
      <alignment horizontal="center" vertical="center"/>
    </xf>
    <xf numFmtId="0" fontId="7" fillId="0" borderId="48" xfId="0" applyFont="1" applyFill="1" applyBorder="1" applyAlignment="1">
      <alignment vertical="center"/>
    </xf>
    <xf numFmtId="179" fontId="7" fillId="0" borderId="49" xfId="0" applyNumberFormat="1" applyFont="1" applyFill="1" applyBorder="1" applyAlignment="1" applyProtection="1">
      <alignment vertical="center"/>
    </xf>
    <xf numFmtId="179" fontId="7" fillId="0" borderId="19" xfId="0" applyNumberFormat="1" applyFont="1" applyFill="1" applyBorder="1" applyAlignment="1">
      <alignment vertical="center"/>
    </xf>
    <xf numFmtId="179" fontId="7" fillId="0" borderId="6" xfId="0" applyNumberFormat="1" applyFont="1" applyFill="1" applyBorder="1" applyAlignment="1" applyProtection="1">
      <alignment vertical="center"/>
    </xf>
    <xf numFmtId="179" fontId="7" fillId="0" borderId="7" xfId="0" applyNumberFormat="1" applyFont="1" applyFill="1" applyBorder="1" applyAlignment="1">
      <alignment vertical="center"/>
    </xf>
    <xf numFmtId="179" fontId="7" fillId="0" borderId="19" xfId="0" applyNumberFormat="1" applyFont="1" applyFill="1" applyBorder="1" applyAlignment="1" applyProtection="1">
      <alignment vertical="center"/>
    </xf>
    <xf numFmtId="179" fontId="7" fillId="0" borderId="48" xfId="0" applyNumberFormat="1" applyFont="1" applyFill="1" applyBorder="1" applyAlignment="1">
      <alignment vertical="center"/>
    </xf>
    <xf numFmtId="179" fontId="7" fillId="0" borderId="20" xfId="0" applyNumberFormat="1" applyFont="1" applyFill="1" applyBorder="1" applyAlignment="1">
      <alignment vertical="center"/>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8" xfId="0" applyFont="1" applyFill="1" applyBorder="1" applyAlignment="1" applyProtection="1">
      <alignment horizontal="center" vertical="center"/>
    </xf>
    <xf numFmtId="0" fontId="7" fillId="0" borderId="2"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39"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2" xfId="0" applyFont="1" applyFill="1" applyBorder="1" applyAlignment="1">
      <alignment horizontal="center" vertical="center"/>
    </xf>
    <xf numFmtId="0" fontId="7" fillId="0" borderId="44"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45" xfId="0" applyFont="1" applyFill="1" applyBorder="1" applyAlignment="1" applyProtection="1">
      <alignment horizontal="center" vertical="center"/>
    </xf>
    <xf numFmtId="0" fontId="7" fillId="0" borderId="46" xfId="0" applyFont="1" applyFill="1" applyBorder="1" applyAlignment="1" applyProtection="1">
      <alignment horizontal="center" vertical="center"/>
    </xf>
    <xf numFmtId="0" fontId="7" fillId="0" borderId="47"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6" xfId="0" applyFont="1" applyFill="1" applyBorder="1" applyAlignment="1">
      <alignment horizontal="right" vertical="center"/>
    </xf>
    <xf numFmtId="0" fontId="7" fillId="0" borderId="22" xfId="0" applyFont="1" applyFill="1" applyBorder="1" applyAlignment="1" applyProtection="1">
      <alignment horizontal="center" vertical="center"/>
    </xf>
    <xf numFmtId="0" fontId="7" fillId="0" borderId="23"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24" xfId="0" applyFont="1" applyFill="1" applyBorder="1" applyAlignment="1" applyProtection="1">
      <alignment horizontal="center" vertical="center" wrapText="1"/>
    </xf>
    <xf numFmtId="0" fontId="7" fillId="0" borderId="9"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6" xfId="0" applyFont="1" applyFill="1" applyBorder="1" applyAlignment="1" applyProtection="1">
      <alignment horizontal="center" vertical="center" wrapText="1"/>
    </xf>
    <xf numFmtId="0" fontId="7" fillId="0" borderId="29"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7" xfId="0" applyFont="1" applyFill="1" applyBorder="1" applyAlignment="1" applyProtection="1">
      <alignment horizontal="center" vertical="center" wrapText="1"/>
    </xf>
    <xf numFmtId="0" fontId="7" fillId="0" borderId="27" xfId="0" applyFont="1" applyFill="1" applyBorder="1" applyAlignment="1" applyProtection="1">
      <alignment horizontal="distributed" vertical="center" wrapText="1"/>
    </xf>
    <xf numFmtId="0" fontId="7" fillId="0" borderId="32" xfId="0" applyFont="1" applyFill="1" applyBorder="1" applyAlignment="1" applyProtection="1">
      <alignment horizontal="distributed" vertical="center" wrapText="1"/>
    </xf>
    <xf numFmtId="0" fontId="8" fillId="0" borderId="54"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55" xfId="0" applyFont="1" applyFill="1" applyBorder="1" applyAlignment="1" applyProtection="1">
      <alignment horizontal="center" vertical="center" wrapText="1"/>
    </xf>
    <xf numFmtId="0" fontId="8" fillId="0" borderId="57"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0" fontId="11" fillId="0" borderId="0" xfId="0" applyFont="1" applyFill="1" applyAlignment="1" applyProtection="1">
      <alignment horizontal="left" vertical="center" wrapText="1"/>
    </xf>
    <xf numFmtId="0" fontId="8" fillId="0" borderId="16" xfId="0" applyFont="1" applyFill="1" applyBorder="1" applyAlignment="1">
      <alignment horizontal="right" vertical="center"/>
    </xf>
    <xf numFmtId="0" fontId="8" fillId="0" borderId="1" xfId="0" applyFont="1" applyFill="1" applyBorder="1" applyAlignment="1" applyProtection="1">
      <alignment vertical="center"/>
    </xf>
    <xf numFmtId="0" fontId="8" fillId="0" borderId="3" xfId="0" applyFont="1" applyFill="1" applyBorder="1" applyAlignment="1">
      <alignment vertical="center"/>
    </xf>
    <xf numFmtId="0" fontId="8" fillId="0" borderId="53" xfId="0" applyFont="1" applyFill="1" applyBorder="1" applyAlignment="1" applyProtection="1">
      <alignment horizontal="distributed" vertical="center"/>
    </xf>
    <xf numFmtId="0" fontId="8" fillId="0" borderId="46" xfId="0" applyFont="1" applyFill="1" applyBorder="1" applyAlignment="1" applyProtection="1">
      <alignment horizontal="distributed" vertical="center"/>
    </xf>
    <xf numFmtId="0" fontId="8" fillId="0" borderId="54"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55" xfId="0" applyFont="1" applyFill="1" applyBorder="1" applyAlignment="1" applyProtection="1">
      <alignment horizontal="center" vertical="center"/>
    </xf>
    <xf numFmtId="0" fontId="8" fillId="0" borderId="5" xfId="0" applyFont="1" applyFill="1" applyBorder="1" applyAlignment="1" applyProtection="1">
      <alignment horizontal="distributed" vertical="center" wrapText="1"/>
    </xf>
    <xf numFmtId="0" fontId="8" fillId="0" borderId="0" xfId="0" applyFont="1" applyFill="1" applyBorder="1" applyAlignment="1" applyProtection="1">
      <alignment horizontal="distributed" vertical="center" wrapText="1"/>
    </xf>
    <xf numFmtId="0" fontId="8" fillId="0" borderId="11" xfId="0" applyFont="1" applyFill="1" applyBorder="1" applyAlignment="1" applyProtection="1">
      <alignment horizontal="distributed" vertical="center" wrapText="1"/>
    </xf>
    <xf numFmtId="0" fontId="11" fillId="0" borderId="5" xfId="0" applyFont="1" applyFill="1" applyBorder="1" applyAlignment="1" applyProtection="1">
      <alignment horizontal="distributed" vertical="center"/>
    </xf>
    <xf numFmtId="0" fontId="11" fillId="0" borderId="0" xfId="0" applyFont="1" applyFill="1" applyBorder="1" applyAlignment="1">
      <alignment horizontal="distributed" vertical="center"/>
    </xf>
    <xf numFmtId="0" fontId="8" fillId="0" borderId="57" xfId="0" applyFont="1" applyFill="1" applyBorder="1" applyAlignment="1" applyProtection="1">
      <alignment horizontal="distributed" vertical="center"/>
    </xf>
    <xf numFmtId="0" fontId="8" fillId="0" borderId="34" xfId="0" applyFont="1" applyFill="1" applyBorder="1" applyAlignment="1">
      <alignment horizontal="distributed" vertical="center"/>
    </xf>
    <xf numFmtId="0" fontId="8" fillId="0" borderId="14" xfId="0" applyFont="1" applyFill="1" applyBorder="1" applyAlignment="1">
      <alignment horizontal="distributed" vertical="center"/>
    </xf>
    <xf numFmtId="0" fontId="8" fillId="0" borderId="5" xfId="0" applyFont="1" applyFill="1" applyBorder="1" applyAlignment="1" applyProtection="1">
      <alignment horizontal="distributed" vertical="center"/>
    </xf>
    <xf numFmtId="0" fontId="8" fillId="0" borderId="0" xfId="0" applyFont="1" applyFill="1" applyBorder="1" applyAlignment="1">
      <alignment horizontal="distributed" vertical="center"/>
    </xf>
    <xf numFmtId="0" fontId="8" fillId="0" borderId="0" xfId="0" applyFont="1" applyFill="1" applyBorder="1" applyAlignment="1" applyProtection="1">
      <alignment horizontal="distributed" vertical="center"/>
    </xf>
    <xf numFmtId="0" fontId="8" fillId="0" borderId="11" xfId="0" applyFont="1" applyFill="1" applyBorder="1" applyAlignment="1" applyProtection="1">
      <alignment horizontal="distributed" vertical="center"/>
    </xf>
    <xf numFmtId="0" fontId="8" fillId="0" borderId="12" xfId="0" applyFont="1" applyFill="1" applyBorder="1" applyAlignment="1" applyProtection="1">
      <alignment horizontal="distributed" vertical="center"/>
    </xf>
    <xf numFmtId="0" fontId="8" fillId="0" borderId="9" xfId="0" applyFont="1" applyFill="1" applyBorder="1" applyAlignment="1">
      <alignment horizontal="distributed" vertical="center"/>
    </xf>
    <xf numFmtId="0" fontId="8" fillId="0" borderId="10" xfId="0" applyFont="1" applyFill="1" applyBorder="1" applyAlignment="1">
      <alignment horizontal="distributed" vertical="center"/>
    </xf>
    <xf numFmtId="0" fontId="11" fillId="0" borderId="16" xfId="0" applyFont="1" applyFill="1" applyBorder="1" applyAlignment="1">
      <alignment horizontal="right" vertical="center"/>
    </xf>
    <xf numFmtId="0" fontId="8" fillId="0" borderId="25" xfId="0" applyFont="1" applyFill="1" applyBorder="1" applyAlignment="1">
      <alignment vertical="center"/>
    </xf>
    <xf numFmtId="0" fontId="8" fillId="0" borderId="18" xfId="0" applyFont="1" applyFill="1" applyBorder="1" applyAlignment="1" applyProtection="1">
      <alignment horizontal="left" vertical="center" wrapText="1"/>
    </xf>
    <xf numFmtId="0" fontId="8" fillId="0" borderId="19" xfId="0" applyFont="1" applyFill="1" applyBorder="1" applyAlignment="1">
      <alignment horizontal="left" vertical="center" wrapText="1"/>
    </xf>
    <xf numFmtId="0" fontId="8" fillId="0" borderId="7" xfId="0" applyFont="1" applyFill="1" applyBorder="1" applyAlignment="1">
      <alignment horizontal="left" vertical="center" wrapText="1"/>
    </xf>
    <xf numFmtId="0" fontId="13" fillId="0" borderId="5" xfId="0" applyFont="1" applyFill="1" applyBorder="1" applyAlignment="1" applyProtection="1">
      <alignment horizontal="distributed" vertical="center"/>
    </xf>
    <xf numFmtId="0" fontId="13" fillId="0" borderId="0" xfId="0" applyFont="1" applyFill="1" applyBorder="1" applyAlignment="1" applyProtection="1">
      <alignment horizontal="distributed" vertical="center"/>
    </xf>
    <xf numFmtId="0" fontId="13" fillId="0" borderId="11" xfId="0" applyFont="1" applyFill="1" applyBorder="1" applyAlignment="1" applyProtection="1">
      <alignment horizontal="distributed" vertical="center"/>
    </xf>
    <xf numFmtId="0" fontId="8" fillId="0" borderId="24"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11" fillId="0" borderId="53" xfId="0" applyFont="1" applyFill="1" applyBorder="1" applyAlignment="1" applyProtection="1">
      <alignment horizontal="distributed" vertical="center" wrapText="1"/>
    </xf>
    <xf numFmtId="0" fontId="8" fillId="0" borderId="60" xfId="0" applyFont="1" applyFill="1" applyBorder="1" applyAlignment="1">
      <alignment wrapText="1"/>
    </xf>
    <xf numFmtId="0" fontId="8" fillId="0" borderId="46" xfId="0" applyFont="1" applyFill="1" applyBorder="1" applyAlignment="1">
      <alignment wrapText="1"/>
    </xf>
    <xf numFmtId="0" fontId="8" fillId="0" borderId="61" xfId="0" applyFont="1" applyFill="1" applyBorder="1" applyAlignment="1" applyProtection="1">
      <alignment horizontal="distributed" vertical="center" wrapText="1"/>
    </xf>
    <xf numFmtId="0" fontId="8" fillId="0" borderId="62" xfId="0" applyFont="1" applyFill="1" applyBorder="1" applyAlignment="1">
      <alignment wrapText="1"/>
    </xf>
    <xf numFmtId="0" fontId="8" fillId="0" borderId="63" xfId="0" applyFont="1" applyFill="1" applyBorder="1" applyAlignment="1">
      <alignment wrapText="1"/>
    </xf>
    <xf numFmtId="0" fontId="8" fillId="0" borderId="53" xfId="0" applyFont="1" applyFill="1" applyBorder="1" applyAlignment="1" applyProtection="1">
      <alignment horizontal="distributed" vertical="center" wrapText="1"/>
    </xf>
    <xf numFmtId="0" fontId="8" fillId="0" borderId="60" xfId="0" applyFont="1" applyFill="1" applyBorder="1" applyAlignment="1" applyProtection="1">
      <alignment horizontal="distributed" vertical="center" wrapText="1"/>
    </xf>
    <xf numFmtId="0" fontId="8" fillId="0" borderId="46" xfId="0" applyFont="1" applyFill="1" applyBorder="1" applyAlignment="1" applyProtection="1">
      <alignment horizontal="distributed" vertical="center" wrapText="1"/>
    </xf>
    <xf numFmtId="0" fontId="8" fillId="0" borderId="27"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13" fillId="0" borderId="53" xfId="0" applyFont="1" applyFill="1" applyBorder="1" applyAlignment="1" applyProtection="1">
      <alignment horizontal="left" vertical="center" wrapText="1"/>
    </xf>
    <xf numFmtId="0" fontId="13" fillId="0" borderId="60" xfId="0" applyFont="1" applyFill="1" applyBorder="1" applyAlignment="1">
      <alignment horizontal="left" wrapText="1"/>
    </xf>
    <xf numFmtId="0" fontId="13" fillId="0" borderId="46" xfId="0" applyFont="1" applyFill="1" applyBorder="1" applyAlignment="1">
      <alignment horizontal="left" wrapText="1"/>
    </xf>
    <xf numFmtId="0" fontId="13" fillId="0" borderId="53" xfId="0" applyFont="1" applyFill="1" applyBorder="1" applyAlignment="1" applyProtection="1">
      <alignment horizontal="distributed" vertical="center" wrapText="1"/>
    </xf>
    <xf numFmtId="0" fontId="13" fillId="0" borderId="60" xfId="0" applyFont="1" applyFill="1" applyBorder="1" applyAlignment="1" applyProtection="1">
      <alignment horizontal="distributed" vertical="center" wrapText="1"/>
    </xf>
    <xf numFmtId="0" fontId="13" fillId="0" borderId="46" xfId="0" applyFont="1" applyFill="1" applyBorder="1" applyAlignment="1" applyProtection="1">
      <alignment horizontal="distributed" vertical="center" wrapText="1"/>
    </xf>
    <xf numFmtId="0" fontId="8" fillId="0" borderId="5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59" xfId="0" applyFont="1" applyFill="1" applyBorder="1" applyAlignment="1" applyProtection="1">
      <alignment horizontal="center" vertical="center" wrapText="1"/>
    </xf>
    <xf numFmtId="0" fontId="8" fillId="0" borderId="31" xfId="0" applyFont="1" applyFill="1" applyBorder="1" applyAlignment="1" applyProtection="1">
      <alignment horizontal="center" vertical="center" wrapText="1"/>
    </xf>
    <xf numFmtId="0" fontId="8" fillId="0" borderId="24" xfId="0" applyFont="1" applyFill="1" applyBorder="1" applyAlignment="1">
      <alignment horizontal="right" vertical="center" wrapText="1"/>
    </xf>
    <xf numFmtId="0" fontId="8" fillId="0" borderId="32" xfId="0" applyFont="1" applyFill="1" applyBorder="1" applyAlignment="1">
      <alignment horizontal="right" vertical="center" wrapText="1"/>
    </xf>
    <xf numFmtId="0" fontId="8" fillId="0" borderId="26" xfId="0" applyFont="1" applyFill="1" applyBorder="1" applyAlignment="1">
      <alignment horizontal="center" vertical="center" wrapText="1"/>
    </xf>
    <xf numFmtId="0" fontId="13" fillId="0" borderId="0" xfId="0" applyFont="1" applyFill="1" applyBorder="1" applyAlignment="1">
      <alignment horizontal="distributed" vertical="center"/>
    </xf>
    <xf numFmtId="0" fontId="13" fillId="0" borderId="11" xfId="0" applyFont="1" applyFill="1" applyBorder="1" applyAlignment="1">
      <alignment horizontal="distributed" vertical="center"/>
    </xf>
    <xf numFmtId="0" fontId="11" fillId="0" borderId="5" xfId="0" applyFont="1" applyFill="1" applyBorder="1" applyAlignment="1" applyProtection="1">
      <alignment vertical="center" wrapText="1" shrinkToFit="1"/>
    </xf>
    <xf numFmtId="0" fontId="11" fillId="0" borderId="0" xfId="0" applyFont="1" applyFill="1" applyBorder="1" applyAlignment="1" applyProtection="1">
      <alignment vertical="center" wrapText="1" shrinkToFit="1"/>
    </xf>
    <xf numFmtId="0" fontId="11" fillId="0" borderId="11" xfId="0" applyFont="1" applyFill="1" applyBorder="1" applyAlignment="1" applyProtection="1">
      <alignment vertical="center" wrapText="1" shrinkToFit="1"/>
    </xf>
    <xf numFmtId="0" fontId="15" fillId="0" borderId="5" xfId="0" applyFont="1" applyFill="1" applyBorder="1" applyAlignment="1" applyProtection="1">
      <alignment horizontal="distributed" vertical="center"/>
    </xf>
    <xf numFmtId="0" fontId="15" fillId="0" borderId="0" xfId="0" applyFont="1" applyFill="1" applyBorder="1" applyAlignment="1">
      <alignment horizontal="distributed" vertical="center"/>
    </xf>
    <xf numFmtId="0" fontId="15" fillId="0" borderId="11" xfId="0" applyFont="1" applyFill="1" applyBorder="1" applyAlignment="1">
      <alignment horizontal="distributed" vertical="center"/>
    </xf>
    <xf numFmtId="0" fontId="19" fillId="0" borderId="5" xfId="0" applyFont="1" applyFill="1" applyBorder="1" applyAlignment="1" applyProtection="1">
      <alignment horizontal="distributed" vertical="center"/>
    </xf>
    <xf numFmtId="0" fontId="19" fillId="0" borderId="0" xfId="0" applyFont="1" applyFill="1" applyBorder="1" applyAlignment="1">
      <alignment horizontal="distributed" vertical="center"/>
    </xf>
    <xf numFmtId="0" fontId="19" fillId="0" borderId="11" xfId="0" applyFont="1" applyFill="1" applyBorder="1" applyAlignment="1">
      <alignment horizontal="distributed" vertical="center"/>
    </xf>
    <xf numFmtId="0" fontId="13" fillId="0" borderId="57" xfId="0" applyFont="1" applyFill="1" applyBorder="1" applyAlignment="1" applyProtection="1">
      <alignment horizontal="distributed" vertical="center"/>
    </xf>
    <xf numFmtId="0" fontId="13" fillId="0" borderId="34" xfId="0" applyFont="1" applyFill="1" applyBorder="1" applyAlignment="1">
      <alignment horizontal="distributed" vertical="center"/>
    </xf>
    <xf numFmtId="0" fontId="11" fillId="0" borderId="0" xfId="0" applyFont="1" applyFill="1" applyBorder="1" applyAlignment="1" applyProtection="1">
      <alignment horizontal="distributed" vertical="center"/>
    </xf>
    <xf numFmtId="0" fontId="11" fillId="0" borderId="11" xfId="0" applyFont="1" applyFill="1" applyBorder="1" applyAlignment="1" applyProtection="1">
      <alignment horizontal="distributed" vertical="center"/>
    </xf>
    <xf numFmtId="0" fontId="13" fillId="0" borderId="30" xfId="0" applyFont="1" applyFill="1" applyBorder="1" applyAlignment="1" applyProtection="1">
      <alignment vertical="center"/>
    </xf>
    <xf numFmtId="0" fontId="13" fillId="0" borderId="56" xfId="0" applyFont="1" applyFill="1" applyBorder="1" applyAlignment="1">
      <alignment vertical="center"/>
    </xf>
    <xf numFmtId="0" fontId="13" fillId="0" borderId="54" xfId="0" applyFont="1" applyFill="1" applyBorder="1" applyAlignment="1" applyProtection="1">
      <alignment horizontal="distributed" vertical="center"/>
    </xf>
    <xf numFmtId="0" fontId="13" fillId="0" borderId="27" xfId="0" applyFont="1" applyFill="1" applyBorder="1" applyAlignment="1">
      <alignment horizontal="distributed" vertical="center"/>
    </xf>
    <xf numFmtId="180" fontId="11" fillId="0" borderId="77" xfId="1" applyNumberFormat="1" applyFont="1" applyFill="1" applyBorder="1" applyAlignment="1" applyProtection="1">
      <alignment horizontal="right" vertical="center" wrapText="1"/>
    </xf>
    <xf numFmtId="0" fontId="8" fillId="0" borderId="84" xfId="0" applyFont="1" applyFill="1" applyBorder="1" applyAlignment="1">
      <alignment horizontal="right" vertical="center" wrapText="1"/>
    </xf>
    <xf numFmtId="0" fontId="13" fillId="0" borderId="80" xfId="0" applyFont="1" applyFill="1" applyBorder="1" applyAlignment="1" applyProtection="1">
      <alignment horizontal="distributed" vertical="center"/>
    </xf>
    <xf numFmtId="0" fontId="13" fillId="0" borderId="81" xfId="0" applyFont="1" applyFill="1" applyBorder="1" applyAlignment="1">
      <alignment horizontal="distributed" vertical="center"/>
    </xf>
    <xf numFmtId="0" fontId="8" fillId="0" borderId="78" xfId="0" applyFont="1" applyFill="1" applyBorder="1" applyAlignment="1">
      <alignment horizontal="right" vertical="center" wrapText="1"/>
    </xf>
    <xf numFmtId="0" fontId="8" fillId="0" borderId="86" xfId="0" applyFont="1" applyFill="1" applyBorder="1" applyAlignment="1">
      <alignment horizontal="right" vertical="center" wrapText="1"/>
    </xf>
    <xf numFmtId="180" fontId="11" fillId="0" borderId="77" xfId="1" applyNumberFormat="1" applyFont="1" applyFill="1" applyBorder="1" applyAlignment="1" applyProtection="1">
      <alignment horizontal="center" vertical="center" wrapText="1"/>
    </xf>
    <xf numFmtId="180" fontId="11" fillId="0" borderId="79" xfId="1" applyNumberFormat="1" applyFont="1" applyFill="1" applyBorder="1" applyAlignment="1" applyProtection="1">
      <alignment horizontal="center" vertical="center" wrapText="1"/>
    </xf>
    <xf numFmtId="180" fontId="11" fillId="0" borderId="84" xfId="1" applyNumberFormat="1" applyFont="1" applyFill="1" applyBorder="1" applyAlignment="1" applyProtection="1">
      <alignment horizontal="center" vertical="center" wrapText="1"/>
    </xf>
    <xf numFmtId="0" fontId="13" fillId="0" borderId="5" xfId="0" applyFont="1" applyFill="1" applyBorder="1" applyAlignment="1" applyProtection="1">
      <alignment horizontal="distributed" vertical="center" wrapText="1"/>
    </xf>
    <xf numFmtId="0" fontId="13" fillId="0" borderId="0" xfId="0" applyFont="1" applyFill="1" applyBorder="1" applyAlignment="1" applyProtection="1">
      <alignment horizontal="distributed" vertical="center" wrapText="1"/>
    </xf>
    <xf numFmtId="0" fontId="13" fillId="0" borderId="11" xfId="0" applyFont="1" applyFill="1" applyBorder="1" applyAlignment="1" applyProtection="1">
      <alignment horizontal="distributed" vertical="center" wrapText="1"/>
    </xf>
    <xf numFmtId="0" fontId="11" fillId="0" borderId="67" xfId="0" applyFont="1" applyFill="1" applyBorder="1" applyAlignment="1" applyProtection="1">
      <alignment horizontal="distributed" vertical="center"/>
    </xf>
    <xf numFmtId="0" fontId="11" fillId="0" borderId="68" xfId="0" applyFont="1" applyFill="1" applyBorder="1" applyAlignment="1">
      <alignment horizontal="distributed" vertical="center"/>
    </xf>
    <xf numFmtId="0" fontId="11" fillId="0" borderId="69" xfId="0" applyFont="1" applyFill="1" applyBorder="1" applyAlignment="1">
      <alignment horizontal="distributed" vertical="center"/>
    </xf>
    <xf numFmtId="180" fontId="11" fillId="0" borderId="76" xfId="1" applyNumberFormat="1" applyFont="1" applyFill="1" applyBorder="1" applyAlignment="1" applyProtection="1">
      <alignment horizontal="center" vertical="center" wrapText="1"/>
    </xf>
    <xf numFmtId="180" fontId="11" fillId="0" borderId="78" xfId="1" applyNumberFormat="1" applyFont="1" applyFill="1" applyBorder="1" applyAlignment="1" applyProtection="1">
      <alignment horizontal="center" vertical="center" wrapText="1"/>
    </xf>
    <xf numFmtId="180" fontId="11" fillId="0" borderId="83" xfId="1" applyNumberFormat="1" applyFont="1" applyFill="1" applyBorder="1" applyAlignment="1" applyProtection="1">
      <alignment horizontal="center" vertical="center" wrapText="1"/>
    </xf>
    <xf numFmtId="0" fontId="20" fillId="0" borderId="0" xfId="0" applyFont="1" applyFill="1" applyAlignment="1" applyProtection="1">
      <alignment horizontal="left" vertical="center"/>
    </xf>
    <xf numFmtId="0" fontId="21" fillId="0" borderId="16" xfId="0" applyFont="1" applyFill="1" applyBorder="1" applyAlignment="1">
      <alignment horizontal="right" vertical="center"/>
    </xf>
    <xf numFmtId="0" fontId="21" fillId="0" borderId="0" xfId="0" applyFont="1" applyFill="1" applyBorder="1" applyAlignment="1">
      <alignment horizontal="right" vertical="center"/>
    </xf>
    <xf numFmtId="0" fontId="0" fillId="0" borderId="22" xfId="0" applyFont="1" applyFill="1" applyBorder="1" applyAlignment="1">
      <alignment vertical="center"/>
    </xf>
    <xf numFmtId="0" fontId="0" fillId="0" borderId="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0" xfId="0"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ont="1" applyFill="1" applyBorder="1" applyAlignment="1">
      <alignment vertical="center"/>
    </xf>
    <xf numFmtId="0" fontId="22" fillId="0" borderId="27" xfId="0" applyFont="1" applyFill="1" applyBorder="1" applyAlignment="1">
      <alignment horizontal="center" vertical="center" wrapText="1"/>
    </xf>
    <xf numFmtId="0" fontId="22" fillId="0" borderId="37"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0" fillId="0" borderId="37" xfId="0" applyFill="1" applyBorder="1" applyAlignment="1">
      <alignment horizontal="center" vertical="center" wrapText="1"/>
    </xf>
    <xf numFmtId="0" fontId="21" fillId="0" borderId="3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3" fillId="0" borderId="27"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0" fillId="0" borderId="30" xfId="0" applyFont="1" applyFill="1" applyBorder="1" applyAlignment="1">
      <alignment vertical="center"/>
    </xf>
    <xf numFmtId="0" fontId="0" fillId="0" borderId="56" xfId="0" applyFont="1" applyFill="1" applyBorder="1" applyAlignment="1" applyProtection="1">
      <alignment vertical="center"/>
    </xf>
    <xf numFmtId="0" fontId="0" fillId="0" borderId="56" xfId="0" applyFill="1" applyBorder="1" applyAlignment="1">
      <alignment vertical="center" wrapText="1"/>
    </xf>
    <xf numFmtId="0" fontId="0" fillId="0" borderId="32" xfId="0" applyFill="1" applyBorder="1" applyAlignment="1">
      <alignment horizontal="center" vertical="center"/>
    </xf>
    <xf numFmtId="0" fontId="0" fillId="0" borderId="37" xfId="0" applyFill="1" applyBorder="1" applyAlignment="1">
      <alignment horizontal="center" vertical="center"/>
    </xf>
    <xf numFmtId="0" fontId="21" fillId="0" borderId="32" xfId="0" applyFont="1" applyFill="1" applyBorder="1" applyAlignment="1">
      <alignment horizontal="center" vertical="center" wrapText="1"/>
    </xf>
    <xf numFmtId="0" fontId="23" fillId="0" borderId="32" xfId="0" applyFont="1" applyFill="1" applyBorder="1" applyAlignment="1">
      <alignment horizontal="left" vertical="center" wrapText="1"/>
    </xf>
    <xf numFmtId="0" fontId="23" fillId="0" borderId="66" xfId="0" applyFont="1" applyFill="1" applyBorder="1" applyAlignment="1">
      <alignment horizontal="left" vertical="center" wrapText="1"/>
    </xf>
    <xf numFmtId="0" fontId="0" fillId="0" borderId="54" xfId="0" applyFont="1" applyFill="1" applyBorder="1" applyAlignment="1" applyProtection="1">
      <alignment horizontal="center" vertical="center" textRotation="255"/>
    </xf>
    <xf numFmtId="0" fontId="21" fillId="0" borderId="37" xfId="0" applyFont="1" applyFill="1" applyBorder="1" applyAlignment="1">
      <alignment horizontal="distributed" vertical="center"/>
    </xf>
    <xf numFmtId="0" fontId="0" fillId="0" borderId="37" xfId="0" applyFill="1" applyBorder="1" applyAlignment="1">
      <alignment horizontal="distributed" vertical="center"/>
    </xf>
    <xf numFmtId="180" fontId="22" fillId="0" borderId="27" xfId="0" applyNumberFormat="1" applyFont="1" applyFill="1" applyBorder="1" applyAlignment="1">
      <alignment horizontal="right" vertical="center"/>
    </xf>
    <xf numFmtId="180" fontId="22" fillId="0" borderId="35" xfId="0" applyNumberFormat="1" applyFont="1" applyFill="1" applyBorder="1" applyAlignment="1">
      <alignment horizontal="right" vertical="center"/>
    </xf>
    <xf numFmtId="0" fontId="0" fillId="0" borderId="12" xfId="0" applyFont="1" applyFill="1" applyBorder="1" applyAlignment="1" applyProtection="1">
      <alignment horizontal="center" vertical="center" textRotation="255"/>
    </xf>
    <xf numFmtId="0" fontId="21" fillId="0" borderId="37" xfId="0" applyFont="1" applyFill="1" applyBorder="1" applyAlignment="1" applyProtection="1">
      <alignment horizontal="center" vertical="center" textRotation="255"/>
    </xf>
    <xf numFmtId="179" fontId="21" fillId="0" borderId="37" xfId="0" applyNumberFormat="1" applyFont="1" applyFill="1" applyBorder="1" applyAlignment="1" applyProtection="1">
      <alignment horizontal="distributed" vertical="center" wrapText="1"/>
    </xf>
    <xf numFmtId="180" fontId="22" fillId="0" borderId="9" xfId="0" applyNumberFormat="1" applyFont="1" applyFill="1" applyBorder="1" applyAlignment="1" applyProtection="1">
      <alignment horizontal="right" vertical="center"/>
    </xf>
    <xf numFmtId="180" fontId="22" fillId="0" borderId="9" xfId="0" applyNumberFormat="1" applyFont="1" applyFill="1" applyBorder="1" applyAlignment="1">
      <alignment horizontal="right" vertical="center"/>
    </xf>
    <xf numFmtId="180" fontId="22" fillId="0" borderId="29" xfId="0" applyNumberFormat="1" applyFont="1" applyFill="1" applyBorder="1" applyAlignment="1">
      <alignment horizontal="right" vertical="center"/>
    </xf>
    <xf numFmtId="0" fontId="0" fillId="0" borderId="37" xfId="0" applyFill="1" applyBorder="1" applyAlignment="1">
      <alignment vertical="center"/>
    </xf>
    <xf numFmtId="0" fontId="21" fillId="0" borderId="37" xfId="0" applyFont="1" applyFill="1" applyBorder="1" applyAlignment="1">
      <alignment horizontal="distributed" vertical="center"/>
    </xf>
    <xf numFmtId="0" fontId="21" fillId="0" borderId="27" xfId="0" applyFont="1" applyFill="1" applyBorder="1" applyAlignment="1">
      <alignment horizontal="distributed" vertical="center" textRotation="255"/>
    </xf>
    <xf numFmtId="180" fontId="22" fillId="0" borderId="29" xfId="0" applyNumberFormat="1" applyFont="1" applyFill="1" applyBorder="1" applyAlignment="1" applyProtection="1">
      <alignment horizontal="right" vertical="center"/>
    </xf>
    <xf numFmtId="0" fontId="0" fillId="0" borderId="55" xfId="0" applyFont="1" applyFill="1" applyBorder="1" applyAlignment="1" applyProtection="1">
      <alignment horizontal="center" vertical="center" textRotation="255"/>
    </xf>
    <xf numFmtId="0" fontId="21" fillId="0" borderId="32" xfId="0" applyFont="1" applyFill="1" applyBorder="1" applyAlignment="1">
      <alignment horizontal="distributed" vertical="center" textRotation="255"/>
    </xf>
    <xf numFmtId="0" fontId="0" fillId="0" borderId="43" xfId="0" applyFont="1" applyFill="1" applyBorder="1" applyAlignment="1" applyProtection="1">
      <alignment horizontal="center" vertical="center" textRotation="255"/>
    </xf>
    <xf numFmtId="180" fontId="22" fillId="0" borderId="27" xfId="0" applyNumberFormat="1" applyFont="1" applyFill="1" applyBorder="1" applyAlignment="1" applyProtection="1">
      <alignment horizontal="right" vertical="center"/>
    </xf>
    <xf numFmtId="180" fontId="22" fillId="0" borderId="35" xfId="0" applyNumberFormat="1" applyFont="1" applyFill="1" applyBorder="1" applyAlignment="1" applyProtection="1">
      <alignment horizontal="right" vertical="center"/>
    </xf>
    <xf numFmtId="0" fontId="0" fillId="0" borderId="43" xfId="0" applyFill="1" applyBorder="1" applyAlignment="1">
      <alignment horizontal="center" vertical="center" textRotation="255"/>
    </xf>
    <xf numFmtId="180" fontId="22" fillId="0" borderId="32" xfId="0" applyNumberFormat="1" applyFont="1" applyFill="1" applyBorder="1" applyAlignment="1" applyProtection="1">
      <alignment horizontal="right" vertical="center"/>
    </xf>
    <xf numFmtId="180" fontId="22" fillId="0" borderId="33" xfId="0" applyNumberFormat="1" applyFont="1" applyFill="1" applyBorder="1" applyAlignment="1" applyProtection="1">
      <alignment horizontal="right" vertical="center"/>
    </xf>
    <xf numFmtId="0" fontId="21" fillId="0" borderId="27" xfId="0" applyFont="1" applyFill="1" applyBorder="1" applyAlignment="1">
      <alignment horizontal="distributed" vertical="center"/>
    </xf>
    <xf numFmtId="180" fontId="22" fillId="0" borderId="32" xfId="0" applyNumberFormat="1" applyFont="1" applyFill="1" applyBorder="1" applyAlignment="1">
      <alignment horizontal="right" vertical="center"/>
    </xf>
    <xf numFmtId="180" fontId="22" fillId="0" borderId="33" xfId="0" applyNumberFormat="1" applyFont="1" applyFill="1" applyBorder="1" applyAlignment="1">
      <alignment horizontal="right" vertical="center"/>
    </xf>
    <xf numFmtId="0" fontId="0" fillId="0" borderId="43" xfId="0" applyFill="1" applyBorder="1" applyAlignment="1" applyProtection="1">
      <alignment horizontal="center" vertical="center" textRotation="255"/>
    </xf>
    <xf numFmtId="180" fontId="22" fillId="0" borderId="10" xfId="0" applyNumberFormat="1" applyFont="1" applyFill="1" applyBorder="1" applyAlignment="1" applyProtection="1">
      <alignment horizontal="right" vertical="center"/>
    </xf>
    <xf numFmtId="0" fontId="0" fillId="0" borderId="54" xfId="0" applyFill="1" applyBorder="1" applyAlignment="1">
      <alignment horizontal="center" vertical="center" textRotation="255"/>
    </xf>
    <xf numFmtId="0" fontId="0" fillId="0" borderId="54" xfId="0" applyFill="1" applyBorder="1" applyAlignment="1" applyProtection="1">
      <alignment horizontal="center" vertical="center" textRotation="255"/>
    </xf>
    <xf numFmtId="0" fontId="0" fillId="0" borderId="57" xfId="0" applyFont="1" applyFill="1" applyBorder="1" applyAlignment="1" applyProtection="1">
      <alignment horizontal="center" vertical="center" textRotation="255"/>
    </xf>
    <xf numFmtId="0" fontId="21" fillId="0" borderId="34" xfId="0" applyFont="1" applyFill="1" applyBorder="1" applyAlignment="1">
      <alignment horizontal="distributed" vertical="center" textRotation="255"/>
    </xf>
    <xf numFmtId="0" fontId="21" fillId="0" borderId="64" xfId="0" applyFont="1" applyFill="1" applyBorder="1" applyAlignment="1">
      <alignment horizontal="distributed" vertical="center"/>
    </xf>
    <xf numFmtId="180" fontId="22" fillId="0" borderId="34" xfId="0" applyNumberFormat="1" applyFont="1" applyFill="1" applyBorder="1" applyAlignment="1" applyProtection="1">
      <alignment horizontal="right" vertical="center"/>
    </xf>
    <xf numFmtId="180" fontId="22" fillId="0" borderId="36" xfId="0" applyNumberFormat="1" applyFont="1" applyFill="1" applyBorder="1" applyAlignment="1" applyProtection="1">
      <alignment horizontal="right" vertical="center"/>
    </xf>
    <xf numFmtId="0" fontId="0" fillId="0" borderId="0" xfId="0" applyFont="1" applyFill="1" applyAlignment="1" applyProtection="1">
      <alignment vertical="center"/>
    </xf>
    <xf numFmtId="0" fontId="0" fillId="0" borderId="4" xfId="0" applyFont="1" applyFill="1" applyBorder="1" applyAlignment="1">
      <alignment horizontal="center" vertical="center" wrapText="1"/>
    </xf>
    <xf numFmtId="0" fontId="24" fillId="0" borderId="35" xfId="0" applyFont="1" applyFill="1" applyBorder="1" applyAlignment="1">
      <alignment vertical="center" wrapText="1"/>
    </xf>
    <xf numFmtId="0" fontId="24" fillId="0" borderId="33" xfId="0" applyFont="1" applyFill="1" applyBorder="1" applyAlignment="1">
      <alignment vertical="center" wrapText="1"/>
    </xf>
    <xf numFmtId="180" fontId="22" fillId="0" borderId="10" xfId="0" applyNumberFormat="1" applyFont="1" applyFill="1" applyBorder="1" applyAlignment="1">
      <alignment horizontal="right" vertical="center"/>
    </xf>
    <xf numFmtId="0" fontId="0" fillId="0" borderId="87" xfId="0" applyFill="1" applyBorder="1" applyAlignment="1">
      <alignment horizontal="center" vertical="center" textRotation="255"/>
    </xf>
    <xf numFmtId="180" fontId="22" fillId="0" borderId="34" xfId="0" applyNumberFormat="1" applyFont="1" applyFill="1" applyBorder="1" applyAlignment="1">
      <alignment horizontal="right" vertical="center"/>
    </xf>
    <xf numFmtId="180" fontId="22" fillId="0" borderId="14" xfId="0" applyNumberFormat="1" applyFont="1" applyFill="1" applyBorder="1" applyAlignment="1" applyProtection="1">
      <alignment horizontal="right" vertical="center"/>
    </xf>
    <xf numFmtId="0" fontId="21" fillId="0" borderId="0" xfId="0" applyFont="1" applyFill="1" applyAlignment="1">
      <alignment vertical="center"/>
    </xf>
    <xf numFmtId="0" fontId="21" fillId="0" borderId="0" xfId="0" applyFont="1" applyFill="1" applyAlignment="1" applyProtection="1">
      <alignment horizontal="left"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P67"/>
  <sheetViews>
    <sheetView showGridLines="0" tabSelected="1" zoomScaleNormal="100" zoomScaleSheetLayoutView="80" workbookViewId="0"/>
  </sheetViews>
  <sheetFormatPr defaultColWidth="10.625" defaultRowHeight="18" customHeight="1"/>
  <cols>
    <col min="1" max="1" width="2.625" style="2" customWidth="1"/>
    <col min="2" max="2" width="17.125" style="2" customWidth="1"/>
    <col min="3" max="11" width="12.625" style="2" customWidth="1"/>
    <col min="12" max="12" width="2.625" style="2" customWidth="1"/>
    <col min="13" max="13" width="9.625" style="2" customWidth="1"/>
    <col min="14" max="16" width="7.625" style="2" customWidth="1"/>
    <col min="17" max="16384" width="10.625" style="2"/>
  </cols>
  <sheetData>
    <row r="1" spans="2:13" ht="18" customHeight="1">
      <c r="B1" s="1" t="s">
        <v>0</v>
      </c>
    </row>
    <row r="2" spans="2:13" ht="18" customHeight="1" thickBot="1">
      <c r="B2" s="1"/>
    </row>
    <row r="3" spans="2:13" ht="24.95" customHeight="1">
      <c r="B3" s="3"/>
      <c r="C3" s="327" t="s">
        <v>1</v>
      </c>
      <c r="D3" s="326"/>
      <c r="E3" s="327" t="s">
        <v>2</v>
      </c>
      <c r="F3" s="328"/>
      <c r="G3" s="327" t="s">
        <v>3</v>
      </c>
      <c r="H3" s="328"/>
      <c r="I3" s="327" t="s">
        <v>4</v>
      </c>
      <c r="J3" s="329"/>
      <c r="K3" s="4"/>
      <c r="L3" s="4"/>
      <c r="M3" s="5"/>
    </row>
    <row r="4" spans="2:13" ht="24.95" customHeight="1">
      <c r="B4" s="6"/>
      <c r="C4" s="7"/>
      <c r="D4" s="8"/>
      <c r="E4" s="7"/>
      <c r="F4" s="8"/>
      <c r="G4" s="7"/>
      <c r="H4" s="8"/>
      <c r="I4" s="9"/>
      <c r="J4" s="10"/>
      <c r="K4" s="4"/>
      <c r="L4" s="4"/>
      <c r="M4" s="5"/>
    </row>
    <row r="5" spans="2:13" ht="24.95" customHeight="1">
      <c r="B5" s="11" t="s">
        <v>5</v>
      </c>
      <c r="C5" s="330" t="s">
        <v>6</v>
      </c>
      <c r="D5" s="331"/>
      <c r="E5" s="330" t="s">
        <v>6</v>
      </c>
      <c r="F5" s="331"/>
      <c r="G5" s="321">
        <v>11478</v>
      </c>
      <c r="H5" s="322"/>
      <c r="I5" s="323">
        <v>687.1</v>
      </c>
      <c r="J5" s="305"/>
      <c r="K5" s="4"/>
      <c r="L5" s="4"/>
      <c r="M5" s="5"/>
    </row>
    <row r="6" spans="2:13" ht="24.95" customHeight="1">
      <c r="B6" s="11" t="s">
        <v>7</v>
      </c>
      <c r="C6" s="321">
        <v>25183</v>
      </c>
      <c r="D6" s="322"/>
      <c r="E6" s="321">
        <v>15294</v>
      </c>
      <c r="F6" s="322"/>
      <c r="G6" s="321">
        <v>4776</v>
      </c>
      <c r="H6" s="322"/>
      <c r="I6" s="323">
        <v>290.3</v>
      </c>
      <c r="J6" s="305"/>
      <c r="K6" s="4"/>
      <c r="L6" s="4"/>
      <c r="M6" s="5"/>
    </row>
    <row r="7" spans="2:13" ht="24.95" customHeight="1">
      <c r="B7" s="11" t="s">
        <v>8</v>
      </c>
      <c r="C7" s="321">
        <v>18328</v>
      </c>
      <c r="D7" s="322"/>
      <c r="E7" s="321">
        <v>11638</v>
      </c>
      <c r="F7" s="322"/>
      <c r="G7" s="321">
        <v>2839</v>
      </c>
      <c r="H7" s="322"/>
      <c r="I7" s="323">
        <v>166.3</v>
      </c>
      <c r="J7" s="305"/>
      <c r="K7" s="4"/>
      <c r="L7" s="4"/>
      <c r="M7" s="5"/>
    </row>
    <row r="8" spans="2:13" ht="24.95" customHeight="1">
      <c r="B8" s="11" t="s">
        <v>9</v>
      </c>
      <c r="C8" s="321">
        <v>13044</v>
      </c>
      <c r="D8" s="322"/>
      <c r="E8" s="321">
        <v>8269</v>
      </c>
      <c r="F8" s="322"/>
      <c r="G8" s="321">
        <v>1938</v>
      </c>
      <c r="H8" s="322"/>
      <c r="I8" s="323">
        <v>106.8</v>
      </c>
      <c r="J8" s="305"/>
      <c r="K8" s="4"/>
      <c r="L8" s="4"/>
      <c r="M8" s="5"/>
    </row>
    <row r="9" spans="2:13" ht="24.95" customHeight="1">
      <c r="B9" s="11" t="s">
        <v>10</v>
      </c>
      <c r="C9" s="321">
        <v>8593</v>
      </c>
      <c r="D9" s="322"/>
      <c r="E9" s="321">
        <v>4743</v>
      </c>
      <c r="F9" s="322"/>
      <c r="G9" s="321">
        <v>1250</v>
      </c>
      <c r="H9" s="322"/>
      <c r="I9" s="323">
        <v>66.8</v>
      </c>
      <c r="J9" s="305"/>
      <c r="K9" s="4"/>
      <c r="L9" s="4"/>
      <c r="M9" s="5"/>
    </row>
    <row r="10" spans="2:13" ht="24.95" customHeight="1">
      <c r="B10" s="11" t="s">
        <v>11</v>
      </c>
      <c r="C10" s="321">
        <v>4838</v>
      </c>
      <c r="D10" s="322"/>
      <c r="E10" s="321">
        <v>2511</v>
      </c>
      <c r="F10" s="322"/>
      <c r="G10" s="321">
        <v>999</v>
      </c>
      <c r="H10" s="322"/>
      <c r="I10" s="323">
        <v>52.1</v>
      </c>
      <c r="J10" s="305"/>
      <c r="K10" s="4"/>
      <c r="L10" s="4"/>
      <c r="M10" s="5"/>
    </row>
    <row r="11" spans="2:13" ht="24.95" customHeight="1">
      <c r="B11" s="12" t="s">
        <v>12</v>
      </c>
      <c r="C11" s="321">
        <v>3269</v>
      </c>
      <c r="D11" s="322"/>
      <c r="E11" s="321">
        <v>1483</v>
      </c>
      <c r="F11" s="322"/>
      <c r="G11" s="321">
        <v>692</v>
      </c>
      <c r="H11" s="322"/>
      <c r="I11" s="323">
        <v>35.9</v>
      </c>
      <c r="J11" s="305"/>
      <c r="K11" s="4"/>
      <c r="L11" s="4"/>
      <c r="M11" s="5"/>
    </row>
    <row r="12" spans="2:13" ht="24.95" customHeight="1">
      <c r="B12" s="13" t="s">
        <v>13</v>
      </c>
      <c r="C12" s="321">
        <v>1757</v>
      </c>
      <c r="D12" s="322"/>
      <c r="E12" s="321">
        <v>731</v>
      </c>
      <c r="F12" s="322"/>
      <c r="G12" s="321">
        <v>443</v>
      </c>
      <c r="H12" s="322"/>
      <c r="I12" s="323">
        <v>22.7</v>
      </c>
      <c r="J12" s="305"/>
      <c r="K12" s="4"/>
      <c r="L12" s="4"/>
      <c r="M12" s="5"/>
    </row>
    <row r="13" spans="2:13" ht="24.95" hidden="1" customHeight="1">
      <c r="B13" s="13" t="s">
        <v>14</v>
      </c>
      <c r="C13" s="321">
        <v>1439</v>
      </c>
      <c r="D13" s="322"/>
      <c r="E13" s="321">
        <v>761</v>
      </c>
      <c r="F13" s="322"/>
      <c r="G13" s="321">
        <v>546</v>
      </c>
      <c r="H13" s="322"/>
      <c r="I13" s="323">
        <v>28</v>
      </c>
      <c r="J13" s="305"/>
      <c r="K13" s="4"/>
      <c r="L13" s="4"/>
      <c r="M13" s="5"/>
    </row>
    <row r="14" spans="2:13" ht="24.95" hidden="1" customHeight="1">
      <c r="B14" s="13" t="s">
        <v>15</v>
      </c>
      <c r="C14" s="321">
        <v>1472</v>
      </c>
      <c r="D14" s="322"/>
      <c r="E14" s="321">
        <v>768</v>
      </c>
      <c r="F14" s="322"/>
      <c r="G14" s="321">
        <v>542</v>
      </c>
      <c r="H14" s="322"/>
      <c r="I14" s="323">
        <v>27.7</v>
      </c>
      <c r="J14" s="305"/>
      <c r="K14" s="4"/>
      <c r="L14" s="4"/>
      <c r="M14" s="5"/>
    </row>
    <row r="15" spans="2:13" ht="24.95" hidden="1" customHeight="1">
      <c r="B15" s="13" t="s">
        <v>16</v>
      </c>
      <c r="C15" s="321">
        <v>1319</v>
      </c>
      <c r="D15" s="322"/>
      <c r="E15" s="321">
        <v>682</v>
      </c>
      <c r="F15" s="322"/>
      <c r="G15" s="321">
        <v>531</v>
      </c>
      <c r="H15" s="322"/>
      <c r="I15" s="323">
        <v>27.1</v>
      </c>
      <c r="J15" s="305"/>
      <c r="K15" s="4"/>
      <c r="L15" s="4"/>
      <c r="M15" s="5"/>
    </row>
    <row r="16" spans="2:13" ht="24.95" hidden="1" customHeight="1">
      <c r="B16" s="13" t="s">
        <v>17</v>
      </c>
      <c r="C16" s="321">
        <v>1347</v>
      </c>
      <c r="D16" s="322"/>
      <c r="E16" s="321">
        <v>696</v>
      </c>
      <c r="F16" s="322"/>
      <c r="G16" s="321">
        <v>559</v>
      </c>
      <c r="H16" s="322"/>
      <c r="I16" s="323">
        <v>28.6</v>
      </c>
      <c r="J16" s="305"/>
      <c r="K16" s="4"/>
      <c r="L16" s="4"/>
      <c r="M16" s="5"/>
    </row>
    <row r="17" spans="2:13" ht="24.95" customHeight="1">
      <c r="B17" s="13" t="s">
        <v>18</v>
      </c>
      <c r="C17" s="14"/>
      <c r="D17" s="15">
        <v>1274</v>
      </c>
      <c r="E17" s="14"/>
      <c r="F17" s="15">
        <v>585</v>
      </c>
      <c r="G17" s="14"/>
      <c r="H17" s="15">
        <v>544</v>
      </c>
      <c r="I17" s="16"/>
      <c r="J17" s="17">
        <v>27.9</v>
      </c>
      <c r="K17" s="4"/>
      <c r="L17" s="4"/>
      <c r="M17" s="5"/>
    </row>
    <row r="18" spans="2:13" ht="24.95" hidden="1" customHeight="1">
      <c r="B18" s="18" t="s">
        <v>19</v>
      </c>
      <c r="C18" s="19"/>
      <c r="D18" s="15">
        <v>1270</v>
      </c>
      <c r="E18" s="20"/>
      <c r="F18" s="15">
        <v>538</v>
      </c>
      <c r="G18" s="20"/>
      <c r="H18" s="15">
        <v>488</v>
      </c>
      <c r="I18" s="21"/>
      <c r="J18" s="17">
        <v>25</v>
      </c>
      <c r="K18" s="4"/>
      <c r="L18" s="4"/>
      <c r="M18" s="5"/>
    </row>
    <row r="19" spans="2:13" ht="24.95" hidden="1" customHeight="1">
      <c r="B19" s="18" t="s">
        <v>20</v>
      </c>
      <c r="C19" s="19"/>
      <c r="D19" s="15">
        <v>1154</v>
      </c>
      <c r="E19" s="22"/>
      <c r="F19" s="23">
        <v>473</v>
      </c>
      <c r="G19" s="20"/>
      <c r="H19" s="15">
        <v>441</v>
      </c>
      <c r="I19" s="21"/>
      <c r="J19" s="17">
        <v>22.6</v>
      </c>
      <c r="K19" s="4"/>
      <c r="L19" s="4"/>
      <c r="M19" s="5"/>
    </row>
    <row r="20" spans="2:13" ht="24.95" hidden="1" customHeight="1">
      <c r="B20" s="24" t="s">
        <v>21</v>
      </c>
      <c r="C20" s="19"/>
      <c r="D20" s="15">
        <v>986</v>
      </c>
      <c r="E20" s="22"/>
      <c r="F20" s="23">
        <v>386</v>
      </c>
      <c r="G20" s="20"/>
      <c r="H20" s="15">
        <v>373</v>
      </c>
      <c r="I20" s="21"/>
      <c r="J20" s="17">
        <v>19.100000000000001</v>
      </c>
      <c r="K20" s="4"/>
      <c r="L20" s="4"/>
      <c r="M20" s="5"/>
    </row>
    <row r="21" spans="2:13" ht="24.95" hidden="1" customHeight="1">
      <c r="B21" s="24" t="s">
        <v>22</v>
      </c>
      <c r="C21" s="19"/>
      <c r="D21" s="15">
        <v>890</v>
      </c>
      <c r="E21" s="22"/>
      <c r="F21" s="23">
        <v>393</v>
      </c>
      <c r="G21" s="20"/>
      <c r="H21" s="15">
        <v>404</v>
      </c>
      <c r="I21" s="21"/>
      <c r="J21" s="17">
        <v>20.7</v>
      </c>
      <c r="K21" s="4"/>
      <c r="L21" s="4"/>
      <c r="M21" s="5"/>
    </row>
    <row r="22" spans="2:13" ht="24.95" customHeight="1">
      <c r="B22" s="24" t="s">
        <v>23</v>
      </c>
      <c r="C22" s="19"/>
      <c r="D22" s="15">
        <v>811</v>
      </c>
      <c r="E22" s="22"/>
      <c r="F22" s="23">
        <v>307</v>
      </c>
      <c r="G22" s="20"/>
      <c r="H22" s="15">
        <v>313</v>
      </c>
      <c r="I22" s="21"/>
      <c r="J22" s="17">
        <v>16</v>
      </c>
      <c r="K22" s="4"/>
      <c r="L22" s="4"/>
      <c r="M22" s="5"/>
    </row>
    <row r="23" spans="2:13" ht="24.95" customHeight="1">
      <c r="B23" s="24" t="s">
        <v>24</v>
      </c>
      <c r="C23" s="19"/>
      <c r="D23" s="15">
        <v>747</v>
      </c>
      <c r="E23" s="5"/>
      <c r="F23" s="23">
        <v>301</v>
      </c>
      <c r="G23" s="25"/>
      <c r="H23" s="15">
        <v>328</v>
      </c>
      <c r="I23" s="21"/>
      <c r="J23" s="17">
        <v>16.8</v>
      </c>
      <c r="K23" s="4"/>
      <c r="L23" s="4"/>
      <c r="M23" s="5"/>
    </row>
    <row r="24" spans="2:13" ht="24.95" customHeight="1">
      <c r="B24" s="24" t="s">
        <v>25</v>
      </c>
      <c r="C24" s="19"/>
      <c r="D24" s="15">
        <v>795</v>
      </c>
      <c r="E24" s="22"/>
      <c r="F24" s="23">
        <v>328</v>
      </c>
      <c r="G24" s="20"/>
      <c r="H24" s="15">
        <v>352</v>
      </c>
      <c r="I24" s="21"/>
      <c r="J24" s="17">
        <v>18</v>
      </c>
      <c r="K24" s="4"/>
      <c r="L24" s="4"/>
      <c r="M24" s="5"/>
    </row>
    <row r="25" spans="2:13" ht="24.95" customHeight="1">
      <c r="B25" s="24" t="s">
        <v>26</v>
      </c>
      <c r="C25" s="19"/>
      <c r="D25" s="15">
        <v>735</v>
      </c>
      <c r="E25" s="20"/>
      <c r="F25" s="15">
        <v>294</v>
      </c>
      <c r="G25" s="20"/>
      <c r="H25" s="15">
        <v>334</v>
      </c>
      <c r="I25" s="19"/>
      <c r="J25" s="17">
        <v>17.100000000000001</v>
      </c>
      <c r="K25" s="4"/>
      <c r="L25" s="4"/>
      <c r="M25" s="5"/>
    </row>
    <row r="26" spans="2:13" ht="24.95" customHeight="1">
      <c r="B26" s="24" t="s">
        <v>27</v>
      </c>
      <c r="C26" s="19"/>
      <c r="D26" s="15">
        <v>727</v>
      </c>
      <c r="E26" s="20"/>
      <c r="F26" s="15">
        <v>278</v>
      </c>
      <c r="G26" s="20"/>
      <c r="H26" s="15">
        <v>332</v>
      </c>
      <c r="I26" s="19"/>
      <c r="J26" s="17">
        <v>17.100000000000001</v>
      </c>
      <c r="K26" s="4"/>
      <c r="L26" s="4"/>
      <c r="M26" s="5"/>
    </row>
    <row r="27" spans="2:13" ht="24.95" customHeight="1">
      <c r="B27" s="24" t="s">
        <v>28</v>
      </c>
      <c r="C27" s="19"/>
      <c r="D27" s="15">
        <v>705</v>
      </c>
      <c r="E27" s="20"/>
      <c r="F27" s="15">
        <v>228</v>
      </c>
      <c r="G27" s="20"/>
      <c r="H27" s="15">
        <v>283</v>
      </c>
      <c r="I27" s="19"/>
      <c r="J27" s="17">
        <v>14.6</v>
      </c>
      <c r="K27" s="4"/>
      <c r="L27" s="4"/>
      <c r="M27" s="5"/>
    </row>
    <row r="28" spans="2:13" ht="24.95" customHeight="1">
      <c r="B28" s="24" t="s">
        <v>29</v>
      </c>
      <c r="C28" s="19"/>
      <c r="D28" s="15">
        <v>689</v>
      </c>
      <c r="E28" s="20"/>
      <c r="F28" s="15">
        <v>227</v>
      </c>
      <c r="G28" s="20"/>
      <c r="H28" s="15">
        <v>311</v>
      </c>
      <c r="I28" s="19"/>
      <c r="J28" s="17">
        <v>16</v>
      </c>
      <c r="K28" s="4"/>
      <c r="L28" s="4"/>
      <c r="M28" s="5"/>
    </row>
    <row r="29" spans="2:13" ht="24.95" customHeight="1">
      <c r="B29" s="24" t="s">
        <v>30</v>
      </c>
      <c r="C29" s="19"/>
      <c r="D29" s="15">
        <v>706</v>
      </c>
      <c r="E29" s="20"/>
      <c r="F29" s="15">
        <v>225</v>
      </c>
      <c r="G29" s="20"/>
      <c r="H29" s="15">
        <v>283</v>
      </c>
      <c r="I29" s="19"/>
      <c r="J29" s="17">
        <v>14.6</v>
      </c>
      <c r="K29" s="4"/>
      <c r="L29" s="4"/>
      <c r="M29" s="5"/>
    </row>
    <row r="30" spans="2:13" ht="24.95" customHeight="1">
      <c r="B30" s="24" t="s">
        <v>31</v>
      </c>
      <c r="C30" s="19"/>
      <c r="D30" s="15">
        <v>678</v>
      </c>
      <c r="E30" s="20"/>
      <c r="F30" s="15">
        <v>153</v>
      </c>
      <c r="G30" s="20"/>
      <c r="H30" s="15">
        <v>232</v>
      </c>
      <c r="I30" s="19"/>
      <c r="J30" s="17">
        <v>12</v>
      </c>
      <c r="K30" s="4"/>
      <c r="L30" s="4"/>
      <c r="M30" s="5"/>
    </row>
    <row r="31" spans="2:13" ht="24.95" customHeight="1">
      <c r="B31" s="24" t="s">
        <v>32</v>
      </c>
      <c r="C31" s="19"/>
      <c r="D31" s="15">
        <v>647</v>
      </c>
      <c r="E31" s="20"/>
      <c r="F31" s="15">
        <v>174</v>
      </c>
      <c r="G31" s="20"/>
      <c r="H31" s="15">
        <v>254</v>
      </c>
      <c r="I31" s="19"/>
      <c r="J31" s="17">
        <v>13.2</v>
      </c>
      <c r="K31" s="4"/>
      <c r="L31" s="4"/>
      <c r="M31" s="5"/>
    </row>
    <row r="32" spans="2:13" ht="24.75" customHeight="1">
      <c r="B32" s="24" t="s">
        <v>33</v>
      </c>
      <c r="C32" s="19"/>
      <c r="D32" s="15">
        <v>630</v>
      </c>
      <c r="E32" s="20"/>
      <c r="F32" s="15">
        <v>173</v>
      </c>
      <c r="G32" s="20"/>
      <c r="H32" s="15">
        <v>235</v>
      </c>
      <c r="I32" s="19"/>
      <c r="J32" s="17">
        <v>12.2</v>
      </c>
      <c r="K32" s="4"/>
      <c r="L32" s="4"/>
      <c r="M32" s="5"/>
    </row>
    <row r="33" spans="2:14" ht="24.75" customHeight="1">
      <c r="B33" s="24" t="s">
        <v>34</v>
      </c>
      <c r="C33" s="19"/>
      <c r="D33" s="15">
        <v>577</v>
      </c>
      <c r="E33" s="20"/>
      <c r="F33" s="15">
        <v>141</v>
      </c>
      <c r="G33" s="20"/>
      <c r="H33" s="15">
        <v>208</v>
      </c>
      <c r="I33" s="19"/>
      <c r="J33" s="17">
        <v>10.9</v>
      </c>
      <c r="K33" s="4"/>
      <c r="L33" s="4"/>
      <c r="M33" s="5"/>
    </row>
    <row r="34" spans="2:14" ht="24.75" customHeight="1">
      <c r="B34" s="24" t="s">
        <v>35</v>
      </c>
      <c r="C34" s="19"/>
      <c r="D34" s="15">
        <v>534</v>
      </c>
      <c r="E34" s="20"/>
      <c r="F34" s="15">
        <v>134</v>
      </c>
      <c r="G34" s="20"/>
      <c r="H34" s="15">
        <v>212</v>
      </c>
      <c r="I34" s="19"/>
      <c r="J34" s="17">
        <v>11.1</v>
      </c>
      <c r="K34" s="4"/>
      <c r="L34" s="4"/>
      <c r="M34" s="5"/>
    </row>
    <row r="35" spans="2:14" ht="24.75" customHeight="1">
      <c r="B35" s="24" t="s">
        <v>36</v>
      </c>
      <c r="C35" s="19"/>
      <c r="D35" s="15">
        <v>456</v>
      </c>
      <c r="E35" s="20"/>
      <c r="F35" s="15">
        <v>117</v>
      </c>
      <c r="G35" s="20"/>
      <c r="H35" s="15">
        <v>187</v>
      </c>
      <c r="I35" s="19"/>
      <c r="J35" s="17">
        <v>9.9</v>
      </c>
      <c r="K35" s="4"/>
      <c r="L35" s="4"/>
      <c r="M35" s="5"/>
    </row>
    <row r="36" spans="2:14" ht="24.75" customHeight="1">
      <c r="B36" s="24" t="s">
        <v>37</v>
      </c>
      <c r="C36" s="19"/>
      <c r="D36" s="15">
        <v>424</v>
      </c>
      <c r="E36" s="20"/>
      <c r="F36" s="15">
        <v>102</v>
      </c>
      <c r="G36" s="20"/>
      <c r="H36" s="15">
        <v>186</v>
      </c>
      <c r="I36" s="19"/>
      <c r="J36" s="17">
        <v>9.8000000000000007</v>
      </c>
      <c r="K36" s="4"/>
      <c r="L36" s="4"/>
      <c r="M36" s="5"/>
    </row>
    <row r="37" spans="2:14" ht="24.75" customHeight="1">
      <c r="B37" s="24" t="s">
        <v>38</v>
      </c>
      <c r="C37" s="19"/>
      <c r="D37" s="15">
        <v>388</v>
      </c>
      <c r="E37" s="20"/>
      <c r="F37" s="15">
        <v>93</v>
      </c>
      <c r="G37" s="20"/>
      <c r="H37" s="15">
        <v>153</v>
      </c>
      <c r="I37" s="19"/>
      <c r="J37" s="17">
        <v>8.1</v>
      </c>
      <c r="K37" s="4"/>
      <c r="L37" s="4"/>
      <c r="M37" s="5"/>
    </row>
    <row r="38" spans="2:14" ht="24.75" customHeight="1">
      <c r="B38" s="24" t="s">
        <v>39</v>
      </c>
      <c r="C38" s="19"/>
      <c r="D38" s="15">
        <v>352</v>
      </c>
      <c r="E38" s="22"/>
      <c r="F38" s="23">
        <v>117</v>
      </c>
      <c r="G38" s="20"/>
      <c r="H38" s="15">
        <v>183</v>
      </c>
      <c r="I38" s="21"/>
      <c r="J38" s="17">
        <v>9.8000000000000007</v>
      </c>
      <c r="K38" s="4"/>
      <c r="L38" s="4"/>
      <c r="M38" s="5"/>
    </row>
    <row r="39" spans="2:14" ht="6" customHeight="1" thickBot="1">
      <c r="B39" s="26"/>
      <c r="C39" s="27"/>
      <c r="D39" s="28"/>
      <c r="E39" s="29"/>
      <c r="F39" s="30"/>
      <c r="G39" s="31"/>
      <c r="H39" s="28"/>
      <c r="I39" s="32"/>
      <c r="J39" s="33"/>
      <c r="K39" s="4"/>
      <c r="L39" s="4"/>
      <c r="M39" s="5"/>
    </row>
    <row r="40" spans="2:14" ht="18" customHeight="1">
      <c r="B40" s="9" t="s">
        <v>40</v>
      </c>
      <c r="C40" s="21"/>
      <c r="D40" s="21"/>
      <c r="E40" s="21"/>
      <c r="F40" s="21"/>
      <c r="G40" s="21"/>
      <c r="H40" s="21"/>
      <c r="I40" s="21"/>
      <c r="J40" s="21"/>
      <c r="K40" s="4"/>
      <c r="L40" s="4"/>
      <c r="M40" s="5"/>
    </row>
    <row r="41" spans="2:14" ht="18" customHeight="1">
      <c r="B41" s="34" t="s">
        <v>41</v>
      </c>
    </row>
    <row r="42" spans="2:14" ht="18" customHeight="1">
      <c r="B42" s="4"/>
    </row>
    <row r="43" spans="2:14" ht="18" customHeight="1">
      <c r="B43" s="1" t="s">
        <v>42</v>
      </c>
    </row>
    <row r="44" spans="2:14" ht="18" customHeight="1" thickBot="1">
      <c r="B44" s="1"/>
      <c r="J44" s="324" t="s">
        <v>43</v>
      </c>
      <c r="K44" s="324"/>
    </row>
    <row r="45" spans="2:14" ht="24.95" customHeight="1">
      <c r="B45" s="325" t="s">
        <v>44</v>
      </c>
      <c r="C45" s="326"/>
      <c r="D45" s="327" t="s">
        <v>1</v>
      </c>
      <c r="E45" s="326"/>
      <c r="F45" s="327" t="s">
        <v>45</v>
      </c>
      <c r="G45" s="328"/>
      <c r="H45" s="327" t="s">
        <v>3</v>
      </c>
      <c r="I45" s="328"/>
      <c r="J45" s="327" t="s">
        <v>4</v>
      </c>
      <c r="K45" s="329"/>
      <c r="L45" s="4"/>
      <c r="M45" s="4"/>
    </row>
    <row r="46" spans="2:14" ht="24.95" customHeight="1">
      <c r="B46" s="317"/>
      <c r="C46" s="318"/>
      <c r="D46" s="319"/>
      <c r="E46" s="320"/>
      <c r="F46" s="35"/>
      <c r="G46" s="36"/>
      <c r="H46" s="35"/>
      <c r="I46" s="37"/>
      <c r="J46" s="38"/>
      <c r="K46" s="39"/>
      <c r="L46" s="4"/>
      <c r="M46" s="4"/>
    </row>
    <row r="47" spans="2:14" ht="24.95" customHeight="1">
      <c r="B47" s="312" t="s">
        <v>46</v>
      </c>
      <c r="C47" s="313"/>
      <c r="D47" s="302">
        <v>27754</v>
      </c>
      <c r="E47" s="303"/>
      <c r="F47" s="302">
        <v>7744</v>
      </c>
      <c r="G47" s="303"/>
      <c r="H47" s="302">
        <v>11519</v>
      </c>
      <c r="I47" s="303"/>
      <c r="J47" s="304">
        <v>9.1999999999999993</v>
      </c>
      <c r="K47" s="305"/>
      <c r="L47" s="4"/>
      <c r="M47" s="4"/>
    </row>
    <row r="48" spans="2:14" ht="24.95" customHeight="1">
      <c r="B48" s="312" t="s">
        <v>47</v>
      </c>
      <c r="C48" s="313"/>
      <c r="D48" s="314">
        <v>352</v>
      </c>
      <c r="E48" s="315"/>
      <c r="F48" s="314">
        <v>117</v>
      </c>
      <c r="G48" s="315"/>
      <c r="H48" s="314">
        <v>183</v>
      </c>
      <c r="I48" s="315"/>
      <c r="J48" s="308">
        <v>9.8000000000000007</v>
      </c>
      <c r="K48" s="316"/>
      <c r="L48" s="4"/>
      <c r="M48" s="4"/>
      <c r="N48" s="2" t="s">
        <v>48</v>
      </c>
    </row>
    <row r="49" spans="1:16" ht="24.95" customHeight="1">
      <c r="B49" s="310"/>
      <c r="C49" s="301"/>
      <c r="D49" s="302"/>
      <c r="E49" s="303"/>
      <c r="F49" s="302"/>
      <c r="G49" s="303"/>
      <c r="H49" s="302"/>
      <c r="I49" s="303"/>
      <c r="J49" s="304"/>
      <c r="K49" s="305"/>
      <c r="L49" s="4"/>
      <c r="M49" s="4"/>
    </row>
    <row r="50" spans="1:16" ht="24.95" customHeight="1">
      <c r="B50" s="310" t="s">
        <v>49</v>
      </c>
      <c r="C50" s="301"/>
      <c r="D50" s="302">
        <v>190</v>
      </c>
      <c r="E50" s="303"/>
      <c r="F50" s="302">
        <v>58</v>
      </c>
      <c r="G50" s="303"/>
      <c r="H50" s="302">
        <v>95</v>
      </c>
      <c r="I50" s="303"/>
      <c r="J50" s="304">
        <v>10.4</v>
      </c>
      <c r="K50" s="305"/>
      <c r="L50" s="4"/>
      <c r="M50" s="4"/>
      <c r="N50" s="40">
        <f>SUM(D50:E54)</f>
        <v>352</v>
      </c>
      <c r="O50" s="40">
        <f>SUM(F50:G54)</f>
        <v>117</v>
      </c>
      <c r="P50" s="40">
        <f>SUM(H50:I54)</f>
        <v>183</v>
      </c>
    </row>
    <row r="51" spans="1:16" ht="24.95" customHeight="1">
      <c r="B51" s="310" t="s">
        <v>50</v>
      </c>
      <c r="C51" s="301"/>
      <c r="D51" s="302">
        <v>105</v>
      </c>
      <c r="E51" s="303"/>
      <c r="F51" s="302">
        <v>35</v>
      </c>
      <c r="G51" s="303"/>
      <c r="H51" s="302">
        <v>55</v>
      </c>
      <c r="I51" s="303"/>
      <c r="J51" s="304">
        <v>7.8</v>
      </c>
      <c r="K51" s="305"/>
      <c r="L51" s="4"/>
      <c r="M51" s="4"/>
    </row>
    <row r="52" spans="1:16" ht="24.95" customHeight="1">
      <c r="B52" s="310" t="s">
        <v>51</v>
      </c>
      <c r="C52" s="301"/>
      <c r="D52" s="302">
        <v>16</v>
      </c>
      <c r="E52" s="303"/>
      <c r="F52" s="302">
        <v>6</v>
      </c>
      <c r="G52" s="303"/>
      <c r="H52" s="302">
        <v>7</v>
      </c>
      <c r="I52" s="303"/>
      <c r="J52" s="304">
        <v>12.5</v>
      </c>
      <c r="K52" s="305"/>
      <c r="L52" s="4"/>
      <c r="M52" s="4"/>
    </row>
    <row r="53" spans="1:16" ht="24.95" customHeight="1">
      <c r="B53" s="310" t="s">
        <v>52</v>
      </c>
      <c r="C53" s="301"/>
      <c r="D53" s="302">
        <v>13</v>
      </c>
      <c r="E53" s="303"/>
      <c r="F53" s="302">
        <v>8</v>
      </c>
      <c r="G53" s="303"/>
      <c r="H53" s="302">
        <v>10</v>
      </c>
      <c r="I53" s="303"/>
      <c r="J53" s="304">
        <v>23.4</v>
      </c>
      <c r="K53" s="305"/>
      <c r="L53" s="4"/>
      <c r="M53" s="4"/>
    </row>
    <row r="54" spans="1:16" ht="24.95" customHeight="1">
      <c r="B54" s="310" t="s">
        <v>53</v>
      </c>
      <c r="C54" s="301"/>
      <c r="D54" s="302">
        <v>28</v>
      </c>
      <c r="E54" s="303"/>
      <c r="F54" s="302">
        <v>10</v>
      </c>
      <c r="G54" s="303"/>
      <c r="H54" s="302">
        <v>16</v>
      </c>
      <c r="I54" s="303"/>
      <c r="J54" s="304">
        <v>9.3000000000000007</v>
      </c>
      <c r="K54" s="305"/>
      <c r="L54" s="4"/>
      <c r="M54" s="4"/>
    </row>
    <row r="55" spans="1:16" ht="24.95" customHeight="1">
      <c r="B55" s="310"/>
      <c r="C55" s="301"/>
      <c r="D55" s="311"/>
      <c r="E55" s="303"/>
      <c r="F55" s="302"/>
      <c r="G55" s="303"/>
      <c r="H55" s="311"/>
      <c r="I55" s="303"/>
      <c r="J55" s="304"/>
      <c r="K55" s="305"/>
      <c r="L55" s="4"/>
      <c r="M55" s="4"/>
    </row>
    <row r="56" spans="1:16" ht="24.95" customHeight="1">
      <c r="A56" s="41"/>
      <c r="B56" s="309" t="s">
        <v>54</v>
      </c>
      <c r="C56" s="301"/>
      <c r="D56" s="302">
        <v>156</v>
      </c>
      <c r="E56" s="303"/>
      <c r="F56" s="302">
        <v>45</v>
      </c>
      <c r="G56" s="303"/>
      <c r="H56" s="302">
        <v>81</v>
      </c>
      <c r="I56" s="303"/>
      <c r="J56" s="304">
        <v>11.2</v>
      </c>
      <c r="K56" s="305"/>
      <c r="L56" s="4"/>
      <c r="M56" s="4"/>
      <c r="N56" s="40">
        <f>SUM(D56:E62)</f>
        <v>352</v>
      </c>
      <c r="O56" s="40">
        <f>SUM(F56:G62)</f>
        <v>117</v>
      </c>
      <c r="P56" s="40">
        <f>SUM(H56:I62)</f>
        <v>183</v>
      </c>
    </row>
    <row r="57" spans="1:16" ht="24.95" customHeight="1">
      <c r="A57" s="41"/>
      <c r="B57" s="309" t="s">
        <v>55</v>
      </c>
      <c r="C57" s="301"/>
      <c r="D57" s="302">
        <v>67</v>
      </c>
      <c r="E57" s="303"/>
      <c r="F57" s="302">
        <v>24</v>
      </c>
      <c r="G57" s="303"/>
      <c r="H57" s="302">
        <v>42</v>
      </c>
      <c r="I57" s="303"/>
      <c r="J57" s="304">
        <v>8.6999999999999993</v>
      </c>
      <c r="K57" s="305"/>
      <c r="L57" s="4"/>
      <c r="M57" s="4"/>
    </row>
    <row r="58" spans="1:16" ht="24.95" customHeight="1">
      <c r="A58" s="41"/>
      <c r="B58" s="300" t="s">
        <v>56</v>
      </c>
      <c r="C58" s="301"/>
      <c r="D58" s="302">
        <v>34</v>
      </c>
      <c r="E58" s="303"/>
      <c r="F58" s="302">
        <v>13</v>
      </c>
      <c r="G58" s="303"/>
      <c r="H58" s="302">
        <v>14</v>
      </c>
      <c r="I58" s="303"/>
      <c r="J58" s="304">
        <v>7.4</v>
      </c>
      <c r="K58" s="305"/>
      <c r="L58" s="4"/>
      <c r="M58" s="4"/>
    </row>
    <row r="59" spans="1:16" ht="24.95" customHeight="1">
      <c r="A59" s="41"/>
      <c r="B59" s="300" t="s">
        <v>57</v>
      </c>
      <c r="C59" s="301"/>
      <c r="D59" s="302">
        <v>38</v>
      </c>
      <c r="E59" s="303"/>
      <c r="F59" s="302">
        <v>11</v>
      </c>
      <c r="G59" s="303"/>
      <c r="H59" s="302">
        <v>13</v>
      </c>
      <c r="I59" s="303"/>
      <c r="J59" s="308">
        <v>5.9</v>
      </c>
      <c r="K59" s="305"/>
      <c r="L59" s="4"/>
      <c r="M59" s="4"/>
    </row>
    <row r="60" spans="1:16" ht="24.95" customHeight="1">
      <c r="A60" s="41"/>
      <c r="B60" s="300" t="s">
        <v>58</v>
      </c>
      <c r="C60" s="301"/>
      <c r="D60" s="302">
        <v>16</v>
      </c>
      <c r="E60" s="303"/>
      <c r="F60" s="302">
        <v>6</v>
      </c>
      <c r="G60" s="303"/>
      <c r="H60" s="302">
        <v>7</v>
      </c>
      <c r="I60" s="303"/>
      <c r="J60" s="304">
        <v>12.5</v>
      </c>
      <c r="K60" s="305"/>
      <c r="L60" s="4"/>
      <c r="M60" s="4"/>
    </row>
    <row r="61" spans="1:16" ht="24.95" customHeight="1">
      <c r="A61" s="41"/>
      <c r="B61" s="300" t="s">
        <v>59</v>
      </c>
      <c r="C61" s="301"/>
      <c r="D61" s="302">
        <v>13</v>
      </c>
      <c r="E61" s="303"/>
      <c r="F61" s="302">
        <v>8</v>
      </c>
      <c r="G61" s="303"/>
      <c r="H61" s="302">
        <v>10</v>
      </c>
      <c r="I61" s="303"/>
      <c r="J61" s="304">
        <v>23.4</v>
      </c>
      <c r="K61" s="305"/>
      <c r="L61" s="4"/>
      <c r="M61" s="4"/>
    </row>
    <row r="62" spans="1:16" ht="24.95" customHeight="1">
      <c r="A62" s="41"/>
      <c r="B62" s="306" t="s">
        <v>60</v>
      </c>
      <c r="C62" s="307"/>
      <c r="D62" s="302">
        <v>28</v>
      </c>
      <c r="E62" s="303"/>
      <c r="F62" s="302">
        <v>10</v>
      </c>
      <c r="G62" s="303"/>
      <c r="H62" s="302">
        <v>16</v>
      </c>
      <c r="I62" s="303"/>
      <c r="J62" s="304">
        <v>9.3000000000000007</v>
      </c>
      <c r="K62" s="305"/>
      <c r="L62" s="4"/>
      <c r="M62" s="4"/>
    </row>
    <row r="63" spans="1:16" ht="24.95" customHeight="1" thickBot="1">
      <c r="A63" s="41"/>
      <c r="B63" s="42"/>
      <c r="C63" s="43"/>
      <c r="D63" s="297"/>
      <c r="E63" s="298"/>
      <c r="F63" s="297"/>
      <c r="G63" s="298"/>
      <c r="H63" s="297"/>
      <c r="I63" s="298"/>
      <c r="J63" s="297"/>
      <c r="K63" s="299"/>
      <c r="L63" s="4"/>
      <c r="M63" s="4"/>
    </row>
    <row r="64" spans="1:16" ht="18" customHeight="1">
      <c r="B64" s="34" t="s">
        <v>41</v>
      </c>
      <c r="C64" s="44"/>
      <c r="D64" s="45"/>
      <c r="E64" s="46"/>
      <c r="F64" s="45"/>
      <c r="G64" s="46"/>
      <c r="H64" s="45"/>
      <c r="I64" s="46"/>
      <c r="J64" s="45"/>
      <c r="K64" s="46"/>
      <c r="L64" s="4"/>
      <c r="M64" s="4"/>
    </row>
    <row r="65" spans="2:11" ht="18" customHeight="1">
      <c r="B65" s="34"/>
      <c r="D65" s="4"/>
      <c r="E65" s="4"/>
      <c r="F65" s="4"/>
      <c r="G65" s="4"/>
      <c r="H65" s="4"/>
      <c r="I65" s="4"/>
      <c r="J65" s="4"/>
      <c r="K65" s="4"/>
    </row>
    <row r="66" spans="2:11" ht="18" customHeight="1">
      <c r="D66" s="4"/>
      <c r="E66" s="4"/>
      <c r="F66" s="4"/>
      <c r="G66" s="4"/>
      <c r="H66" s="4"/>
      <c r="I66" s="4"/>
      <c r="J66" s="4"/>
      <c r="K66" s="4"/>
    </row>
    <row r="67" spans="2:11" ht="18" customHeight="1">
      <c r="D67" s="4"/>
      <c r="E67" s="4"/>
      <c r="F67" s="4"/>
      <c r="G67" s="4"/>
      <c r="H67" s="4"/>
      <c r="I67" s="4"/>
      <c r="J67" s="4"/>
      <c r="K67" s="4"/>
    </row>
  </sheetData>
  <mergeCells count="144">
    <mergeCell ref="C6:D6"/>
    <mergeCell ref="E6:F6"/>
    <mergeCell ref="G6:H6"/>
    <mergeCell ref="I6:J6"/>
    <mergeCell ref="C7:D7"/>
    <mergeCell ref="E7:F7"/>
    <mergeCell ref="G7:H7"/>
    <mergeCell ref="I7:J7"/>
    <mergeCell ref="C3:D3"/>
    <mergeCell ref="E3:F3"/>
    <mergeCell ref="G3:H3"/>
    <mergeCell ref="I3:J3"/>
    <mergeCell ref="C5:D5"/>
    <mergeCell ref="E5:F5"/>
    <mergeCell ref="G5:H5"/>
    <mergeCell ref="I5:J5"/>
    <mergeCell ref="C10:D10"/>
    <mergeCell ref="E10:F10"/>
    <mergeCell ref="G10:H10"/>
    <mergeCell ref="I10:J10"/>
    <mergeCell ref="C11:D11"/>
    <mergeCell ref="E11:F11"/>
    <mergeCell ref="G11:H11"/>
    <mergeCell ref="I11:J11"/>
    <mergeCell ref="C8:D8"/>
    <mergeCell ref="E8:F8"/>
    <mergeCell ref="G8:H8"/>
    <mergeCell ref="I8:J8"/>
    <mergeCell ref="C9:D9"/>
    <mergeCell ref="E9:F9"/>
    <mergeCell ref="G9:H9"/>
    <mergeCell ref="I9:J9"/>
    <mergeCell ref="C14:D14"/>
    <mergeCell ref="E14:F14"/>
    <mergeCell ref="G14:H14"/>
    <mergeCell ref="I14:J14"/>
    <mergeCell ref="C15:D15"/>
    <mergeCell ref="E15:F15"/>
    <mergeCell ref="G15:H15"/>
    <mergeCell ref="I15:J15"/>
    <mergeCell ref="C12:D12"/>
    <mergeCell ref="E12:F12"/>
    <mergeCell ref="G12:H12"/>
    <mergeCell ref="I12:J12"/>
    <mergeCell ref="C13:D13"/>
    <mergeCell ref="E13:F13"/>
    <mergeCell ref="G13:H13"/>
    <mergeCell ref="I13:J13"/>
    <mergeCell ref="C16:D16"/>
    <mergeCell ref="E16:F16"/>
    <mergeCell ref="G16:H16"/>
    <mergeCell ref="I16:J16"/>
    <mergeCell ref="J44:K44"/>
    <mergeCell ref="B45:C45"/>
    <mergeCell ref="D45:E45"/>
    <mergeCell ref="F45:G45"/>
    <mergeCell ref="H45:I45"/>
    <mergeCell ref="J45:K45"/>
    <mergeCell ref="J47:K47"/>
    <mergeCell ref="B48:C48"/>
    <mergeCell ref="D48:E48"/>
    <mergeCell ref="F48:G48"/>
    <mergeCell ref="H48:I48"/>
    <mergeCell ref="J48:K48"/>
    <mergeCell ref="B46:C46"/>
    <mergeCell ref="D46:E46"/>
    <mergeCell ref="B47:C47"/>
    <mergeCell ref="D47:E47"/>
    <mergeCell ref="F47:G47"/>
    <mergeCell ref="H47:I47"/>
    <mergeCell ref="B49:C49"/>
    <mergeCell ref="D49:E49"/>
    <mergeCell ref="F49:G49"/>
    <mergeCell ref="H49:I49"/>
    <mergeCell ref="J49:K49"/>
    <mergeCell ref="B50:C50"/>
    <mergeCell ref="D50:E50"/>
    <mergeCell ref="F50:G50"/>
    <mergeCell ref="H50:I50"/>
    <mergeCell ref="J50:K50"/>
    <mergeCell ref="B51:C51"/>
    <mergeCell ref="D51:E51"/>
    <mergeCell ref="F51:G51"/>
    <mergeCell ref="H51:I51"/>
    <mergeCell ref="J51:K51"/>
    <mergeCell ref="B52:C52"/>
    <mergeCell ref="D52:E52"/>
    <mergeCell ref="F52:G52"/>
    <mergeCell ref="H52:I52"/>
    <mergeCell ref="J52:K52"/>
    <mergeCell ref="B53:C53"/>
    <mergeCell ref="D53:E53"/>
    <mergeCell ref="F53:G53"/>
    <mergeCell ref="H53:I53"/>
    <mergeCell ref="J53:K53"/>
    <mergeCell ref="B54:C54"/>
    <mergeCell ref="D54:E54"/>
    <mergeCell ref="F54:G54"/>
    <mergeCell ref="H54:I54"/>
    <mergeCell ref="J54:K54"/>
    <mergeCell ref="B55:C55"/>
    <mergeCell ref="D55:E55"/>
    <mergeCell ref="F55:G55"/>
    <mergeCell ref="H55:I55"/>
    <mergeCell ref="J55:K55"/>
    <mergeCell ref="B56:C56"/>
    <mergeCell ref="D56:E56"/>
    <mergeCell ref="F56:G56"/>
    <mergeCell ref="H56:I56"/>
    <mergeCell ref="J56:K56"/>
    <mergeCell ref="B57:C57"/>
    <mergeCell ref="D57:E57"/>
    <mergeCell ref="F57:G57"/>
    <mergeCell ref="H57:I57"/>
    <mergeCell ref="J57:K57"/>
    <mergeCell ref="B58:C58"/>
    <mergeCell ref="D58:E58"/>
    <mergeCell ref="F58:G58"/>
    <mergeCell ref="H58:I58"/>
    <mergeCell ref="J58:K58"/>
    <mergeCell ref="B59:C59"/>
    <mergeCell ref="D59:E59"/>
    <mergeCell ref="F59:G59"/>
    <mergeCell ref="H59:I59"/>
    <mergeCell ref="J59:K59"/>
    <mergeCell ref="B60:C60"/>
    <mergeCell ref="D60:E60"/>
    <mergeCell ref="F60:G60"/>
    <mergeCell ref="H60:I60"/>
    <mergeCell ref="J60:K60"/>
    <mergeCell ref="D63:E63"/>
    <mergeCell ref="F63:G63"/>
    <mergeCell ref="H63:I63"/>
    <mergeCell ref="J63:K63"/>
    <mergeCell ref="B61:C61"/>
    <mergeCell ref="D61:E61"/>
    <mergeCell ref="F61:G61"/>
    <mergeCell ref="H61:I61"/>
    <mergeCell ref="J61:K61"/>
    <mergeCell ref="B62:C62"/>
    <mergeCell ref="D62:E62"/>
    <mergeCell ref="F62:G62"/>
    <mergeCell ref="H62:I62"/>
    <mergeCell ref="J62:K62"/>
  </mergeCells>
  <phoneticPr fontId="3"/>
  <pageMargins left="0.51181102362204722" right="0.51181102362204722" top="0.55118110236220474" bottom="0.39370078740157483" header="0.51181102362204722" footer="0.51181102362204722"/>
  <pageSetup paperSize="9" scale="60" firstPageNumber="42" orientation="portrait" useFirstPageNumber="1"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Y42"/>
  <sheetViews>
    <sheetView showGridLines="0" zoomScaleNormal="100" zoomScaleSheetLayoutView="100" workbookViewId="0"/>
  </sheetViews>
  <sheetFormatPr defaultColWidth="10.625" defaultRowHeight="18.600000000000001" customHeight="1"/>
  <cols>
    <col min="1" max="1" width="2.625" style="145" customWidth="1"/>
    <col min="2" max="2" width="8.625" style="145" customWidth="1"/>
    <col min="3" max="3" width="9.875" style="145" customWidth="1"/>
    <col min="4" max="4" width="5.5" style="145" customWidth="1"/>
    <col min="5" max="5" width="7" style="265" bestFit="1" customWidth="1"/>
    <col min="6" max="6" width="4.125" style="265" customWidth="1"/>
    <col min="7" max="7" width="6.125" style="265" bestFit="1" customWidth="1"/>
    <col min="8" max="8" width="6.25" style="265" customWidth="1"/>
    <col min="9" max="9" width="6.25" style="265" bestFit="1" customWidth="1"/>
    <col min="10" max="22" width="6.125" style="265" bestFit="1" customWidth="1"/>
    <col min="23" max="23" width="5.625" style="265" customWidth="1"/>
    <col min="24" max="25" width="4.125" style="265" customWidth="1"/>
    <col min="26" max="26" width="2.625" style="145" customWidth="1"/>
    <col min="27" max="16384" width="10.625" style="145"/>
  </cols>
  <sheetData>
    <row r="1" spans="1:25" ht="18.600000000000001" customHeight="1">
      <c r="B1" s="264" t="s">
        <v>364</v>
      </c>
    </row>
    <row r="2" spans="1:25" ht="18.600000000000001" customHeight="1" thickBot="1">
      <c r="B2" s="147"/>
      <c r="C2" s="147"/>
      <c r="D2" s="147"/>
      <c r="E2" s="266"/>
      <c r="F2" s="267" t="s">
        <v>365</v>
      </c>
      <c r="G2" s="267" t="s">
        <v>365</v>
      </c>
      <c r="H2" s="267" t="s">
        <v>365</v>
      </c>
      <c r="I2" s="267" t="s">
        <v>365</v>
      </c>
      <c r="J2" s="267" t="s">
        <v>365</v>
      </c>
      <c r="K2" s="267" t="s">
        <v>365</v>
      </c>
      <c r="L2" s="267" t="s">
        <v>365</v>
      </c>
      <c r="M2" s="267" t="s">
        <v>365</v>
      </c>
      <c r="N2" s="267" t="s">
        <v>365</v>
      </c>
      <c r="O2" s="267" t="s">
        <v>365</v>
      </c>
      <c r="P2" s="267" t="s">
        <v>365</v>
      </c>
      <c r="Q2" s="267" t="s">
        <v>365</v>
      </c>
      <c r="R2" s="268"/>
      <c r="S2" s="266"/>
      <c r="T2" s="266"/>
      <c r="U2" s="266"/>
      <c r="V2" s="433" t="s">
        <v>269</v>
      </c>
      <c r="W2" s="433"/>
      <c r="X2" s="433"/>
      <c r="Y2" s="433"/>
    </row>
    <row r="3" spans="1:25" ht="36.950000000000003" customHeight="1">
      <c r="B3" s="434"/>
      <c r="C3" s="457"/>
      <c r="D3" s="269"/>
      <c r="E3" s="270" t="s">
        <v>161</v>
      </c>
      <c r="F3" s="271" t="s">
        <v>366</v>
      </c>
      <c r="G3" s="271" t="s">
        <v>367</v>
      </c>
      <c r="H3" s="271" t="s">
        <v>368</v>
      </c>
      <c r="I3" s="271">
        <v>2</v>
      </c>
      <c r="J3" s="271">
        <v>3</v>
      </c>
      <c r="K3" s="271">
        <v>4</v>
      </c>
      <c r="L3" s="271">
        <v>5</v>
      </c>
      <c r="M3" s="271">
        <v>6</v>
      </c>
      <c r="N3" s="271">
        <v>7</v>
      </c>
      <c r="O3" s="271">
        <v>8</v>
      </c>
      <c r="P3" s="271">
        <v>9</v>
      </c>
      <c r="Q3" s="271" t="s">
        <v>369</v>
      </c>
      <c r="R3" s="271" t="s">
        <v>370</v>
      </c>
      <c r="S3" s="271" t="s">
        <v>371</v>
      </c>
      <c r="T3" s="271" t="s">
        <v>372</v>
      </c>
      <c r="U3" s="271" t="s">
        <v>373</v>
      </c>
      <c r="V3" s="271" t="s">
        <v>374</v>
      </c>
      <c r="W3" s="271" t="s">
        <v>375</v>
      </c>
      <c r="X3" s="271" t="s">
        <v>376</v>
      </c>
      <c r="Y3" s="272" t="s">
        <v>377</v>
      </c>
    </row>
    <row r="4" spans="1:25" ht="45" customHeight="1" thickBot="1">
      <c r="B4" s="524" t="s">
        <v>378</v>
      </c>
      <c r="C4" s="525"/>
      <c r="D4" s="526"/>
      <c r="E4" s="273">
        <f>SUM(F4:Y4)</f>
        <v>54</v>
      </c>
      <c r="F4" s="274">
        <v>0</v>
      </c>
      <c r="G4" s="274">
        <v>0</v>
      </c>
      <c r="H4" s="274">
        <v>4</v>
      </c>
      <c r="I4" s="274">
        <v>3</v>
      </c>
      <c r="J4" s="274">
        <v>3</v>
      </c>
      <c r="K4" s="274">
        <v>0</v>
      </c>
      <c r="L4" s="274">
        <v>2</v>
      </c>
      <c r="M4" s="274">
        <v>0</v>
      </c>
      <c r="N4" s="274">
        <v>1</v>
      </c>
      <c r="O4" s="274">
        <v>2</v>
      </c>
      <c r="P4" s="274">
        <v>0</v>
      </c>
      <c r="Q4" s="274">
        <v>6</v>
      </c>
      <c r="R4" s="274">
        <v>3</v>
      </c>
      <c r="S4" s="274">
        <v>6</v>
      </c>
      <c r="T4" s="274">
        <v>5</v>
      </c>
      <c r="U4" s="274">
        <v>2</v>
      </c>
      <c r="V4" s="274">
        <v>2</v>
      </c>
      <c r="W4" s="274">
        <v>2</v>
      </c>
      <c r="X4" s="274">
        <v>4</v>
      </c>
      <c r="Y4" s="275">
        <v>9</v>
      </c>
    </row>
    <row r="5" spans="1:25" ht="36.950000000000003" customHeight="1" thickTop="1">
      <c r="A5" s="196"/>
      <c r="B5" s="508"/>
      <c r="C5" s="509"/>
      <c r="D5" s="276"/>
      <c r="E5" s="277" t="s">
        <v>161</v>
      </c>
      <c r="F5" s="278" t="s">
        <v>366</v>
      </c>
      <c r="G5" s="278" t="s">
        <v>367</v>
      </c>
      <c r="H5" s="278" t="s">
        <v>368</v>
      </c>
      <c r="I5" s="278">
        <v>2</v>
      </c>
      <c r="J5" s="278">
        <v>3</v>
      </c>
      <c r="K5" s="278">
        <v>4</v>
      </c>
      <c r="L5" s="279">
        <v>5</v>
      </c>
      <c r="M5" s="278">
        <v>6</v>
      </c>
      <c r="N5" s="278">
        <v>7</v>
      </c>
      <c r="O5" s="278">
        <v>8</v>
      </c>
      <c r="P5" s="278">
        <v>9</v>
      </c>
      <c r="Q5" s="278" t="s">
        <v>369</v>
      </c>
      <c r="R5" s="279" t="s">
        <v>370</v>
      </c>
      <c r="S5" s="278" t="s">
        <v>379</v>
      </c>
      <c r="T5" s="280"/>
      <c r="U5" s="280"/>
      <c r="V5" s="280"/>
      <c r="W5" s="280"/>
      <c r="X5" s="280"/>
      <c r="Y5" s="281"/>
    </row>
    <row r="6" spans="1:25" ht="33" customHeight="1">
      <c r="A6" s="196"/>
      <c r="B6" s="510" t="s">
        <v>380</v>
      </c>
      <c r="C6" s="511"/>
      <c r="D6" s="511"/>
      <c r="E6" s="282">
        <f>SUM(F6:S6)</f>
        <v>2130</v>
      </c>
      <c r="F6" s="283">
        <v>320</v>
      </c>
      <c r="G6" s="283">
        <v>332</v>
      </c>
      <c r="H6" s="283">
        <v>759</v>
      </c>
      <c r="I6" s="283">
        <v>380</v>
      </c>
      <c r="J6" s="283">
        <v>216</v>
      </c>
      <c r="K6" s="283">
        <v>80</v>
      </c>
      <c r="L6" s="283">
        <v>21</v>
      </c>
      <c r="M6" s="283">
        <v>12</v>
      </c>
      <c r="N6" s="283">
        <v>1</v>
      </c>
      <c r="O6" s="283">
        <v>0</v>
      </c>
      <c r="P6" s="283">
        <v>1</v>
      </c>
      <c r="Q6" s="283">
        <v>2</v>
      </c>
      <c r="R6" s="283">
        <v>0</v>
      </c>
      <c r="S6" s="283">
        <v>6</v>
      </c>
      <c r="T6" s="527"/>
      <c r="U6" s="527"/>
      <c r="V6" s="527"/>
      <c r="W6" s="527"/>
      <c r="X6" s="527"/>
      <c r="Y6" s="518"/>
    </row>
    <row r="7" spans="1:25" ht="33" customHeight="1">
      <c r="A7" s="196"/>
      <c r="B7" s="521" t="s">
        <v>274</v>
      </c>
      <c r="C7" s="522"/>
      <c r="D7" s="523"/>
      <c r="E7" s="284">
        <f>SUM(F7:S7)</f>
        <v>384</v>
      </c>
      <c r="F7" s="285">
        <v>0</v>
      </c>
      <c r="G7" s="285">
        <v>32</v>
      </c>
      <c r="H7" s="285">
        <v>195</v>
      </c>
      <c r="I7" s="285">
        <v>60</v>
      </c>
      <c r="J7" s="285">
        <v>35</v>
      </c>
      <c r="K7" s="285">
        <v>20</v>
      </c>
      <c r="L7" s="285">
        <v>10</v>
      </c>
      <c r="M7" s="285">
        <v>6</v>
      </c>
      <c r="N7" s="285">
        <v>2</v>
      </c>
      <c r="O7" s="285">
        <v>3</v>
      </c>
      <c r="P7" s="285">
        <v>1</v>
      </c>
      <c r="Q7" s="285">
        <v>6</v>
      </c>
      <c r="R7" s="285">
        <v>0</v>
      </c>
      <c r="S7" s="285">
        <v>14</v>
      </c>
      <c r="T7" s="528"/>
      <c r="U7" s="528"/>
      <c r="V7" s="528"/>
      <c r="W7" s="528"/>
      <c r="X7" s="528"/>
      <c r="Y7" s="519"/>
    </row>
    <row r="8" spans="1:25" ht="33" customHeight="1">
      <c r="A8" s="196"/>
      <c r="B8" s="498" t="s">
        <v>275</v>
      </c>
      <c r="C8" s="499"/>
      <c r="D8" s="500"/>
      <c r="E8" s="284">
        <f t="shared" ref="E8:E14" si="0">SUM(F8:S8)</f>
        <v>711</v>
      </c>
      <c r="F8" s="285">
        <v>1</v>
      </c>
      <c r="G8" s="285">
        <v>4</v>
      </c>
      <c r="H8" s="285">
        <v>39</v>
      </c>
      <c r="I8" s="285">
        <v>61</v>
      </c>
      <c r="J8" s="285">
        <v>77</v>
      </c>
      <c r="K8" s="285">
        <v>84</v>
      </c>
      <c r="L8" s="285">
        <v>83</v>
      </c>
      <c r="M8" s="285">
        <v>96</v>
      </c>
      <c r="N8" s="285">
        <v>57</v>
      </c>
      <c r="O8" s="285">
        <v>46</v>
      </c>
      <c r="P8" s="285">
        <v>46</v>
      </c>
      <c r="Q8" s="285">
        <v>73</v>
      </c>
      <c r="R8" s="285">
        <v>11</v>
      </c>
      <c r="S8" s="285">
        <v>33</v>
      </c>
      <c r="T8" s="528"/>
      <c r="U8" s="528"/>
      <c r="V8" s="528"/>
      <c r="W8" s="528"/>
      <c r="X8" s="528"/>
      <c r="Y8" s="519"/>
    </row>
    <row r="9" spans="1:25" ht="33" customHeight="1">
      <c r="A9" s="196"/>
      <c r="B9" s="461" t="s">
        <v>276</v>
      </c>
      <c r="C9" s="493"/>
      <c r="D9" s="494"/>
      <c r="E9" s="284">
        <f t="shared" si="0"/>
        <v>9729</v>
      </c>
      <c r="F9" s="285">
        <v>121</v>
      </c>
      <c r="G9" s="285">
        <v>626</v>
      </c>
      <c r="H9" s="285">
        <v>1856</v>
      </c>
      <c r="I9" s="285">
        <v>1313</v>
      </c>
      <c r="J9" s="285">
        <v>896</v>
      </c>
      <c r="K9" s="285">
        <v>664</v>
      </c>
      <c r="L9" s="285">
        <v>571</v>
      </c>
      <c r="M9" s="285">
        <v>433</v>
      </c>
      <c r="N9" s="285">
        <v>355</v>
      </c>
      <c r="O9" s="285">
        <v>307</v>
      </c>
      <c r="P9" s="285">
        <v>294</v>
      </c>
      <c r="Q9" s="285">
        <v>848</v>
      </c>
      <c r="R9" s="285">
        <v>239</v>
      </c>
      <c r="S9" s="285">
        <v>1206</v>
      </c>
      <c r="T9" s="528"/>
      <c r="U9" s="528"/>
      <c r="V9" s="528"/>
      <c r="W9" s="528"/>
      <c r="X9" s="528"/>
      <c r="Y9" s="519"/>
    </row>
    <row r="10" spans="1:25" ht="33" customHeight="1">
      <c r="A10" s="196"/>
      <c r="B10" s="461" t="s">
        <v>277</v>
      </c>
      <c r="C10" s="493"/>
      <c r="D10" s="494"/>
      <c r="E10" s="284">
        <f t="shared" si="0"/>
        <v>262</v>
      </c>
      <c r="F10" s="285">
        <v>5</v>
      </c>
      <c r="G10" s="285">
        <v>20</v>
      </c>
      <c r="H10" s="285">
        <v>37</v>
      </c>
      <c r="I10" s="285">
        <v>14</v>
      </c>
      <c r="J10" s="285">
        <v>15</v>
      </c>
      <c r="K10" s="285">
        <v>14</v>
      </c>
      <c r="L10" s="285">
        <v>26</v>
      </c>
      <c r="M10" s="285">
        <v>33</v>
      </c>
      <c r="N10" s="285">
        <v>17</v>
      </c>
      <c r="O10" s="285">
        <v>18</v>
      </c>
      <c r="P10" s="285">
        <v>7</v>
      </c>
      <c r="Q10" s="285">
        <v>48</v>
      </c>
      <c r="R10" s="285">
        <v>6</v>
      </c>
      <c r="S10" s="285">
        <v>2</v>
      </c>
      <c r="T10" s="528"/>
      <c r="U10" s="528"/>
      <c r="V10" s="528"/>
      <c r="W10" s="528"/>
      <c r="X10" s="528"/>
      <c r="Y10" s="519"/>
    </row>
    <row r="11" spans="1:25" ht="33" customHeight="1">
      <c r="A11" s="196"/>
      <c r="B11" s="461" t="s">
        <v>278</v>
      </c>
      <c r="C11" s="493"/>
      <c r="D11" s="494"/>
      <c r="E11" s="284">
        <f t="shared" si="0"/>
        <v>2103</v>
      </c>
      <c r="F11" s="285">
        <v>26</v>
      </c>
      <c r="G11" s="285">
        <v>166</v>
      </c>
      <c r="H11" s="285">
        <v>1043</v>
      </c>
      <c r="I11" s="285">
        <v>548</v>
      </c>
      <c r="J11" s="285">
        <v>160</v>
      </c>
      <c r="K11" s="285">
        <v>73</v>
      </c>
      <c r="L11" s="285">
        <v>36</v>
      </c>
      <c r="M11" s="285">
        <v>15</v>
      </c>
      <c r="N11" s="285">
        <v>7</v>
      </c>
      <c r="O11" s="285">
        <v>4</v>
      </c>
      <c r="P11" s="285">
        <v>6</v>
      </c>
      <c r="Q11" s="285">
        <v>7</v>
      </c>
      <c r="R11" s="285">
        <v>3</v>
      </c>
      <c r="S11" s="285">
        <v>9</v>
      </c>
      <c r="T11" s="528"/>
      <c r="U11" s="528"/>
      <c r="V11" s="528"/>
      <c r="W11" s="528"/>
      <c r="X11" s="528"/>
      <c r="Y11" s="519"/>
    </row>
    <row r="12" spans="1:25" ht="33" customHeight="1">
      <c r="A12" s="196"/>
      <c r="B12" s="461" t="s">
        <v>279</v>
      </c>
      <c r="C12" s="493"/>
      <c r="D12" s="494"/>
      <c r="E12" s="284">
        <f t="shared" si="0"/>
        <v>30</v>
      </c>
      <c r="F12" s="285">
        <v>1</v>
      </c>
      <c r="G12" s="285">
        <v>5</v>
      </c>
      <c r="H12" s="285">
        <v>10</v>
      </c>
      <c r="I12" s="285">
        <v>4</v>
      </c>
      <c r="J12" s="285">
        <v>3</v>
      </c>
      <c r="K12" s="285">
        <v>1</v>
      </c>
      <c r="L12" s="285">
        <v>3</v>
      </c>
      <c r="M12" s="285">
        <v>0</v>
      </c>
      <c r="N12" s="285">
        <v>0</v>
      </c>
      <c r="O12" s="285">
        <v>0</v>
      </c>
      <c r="P12" s="285">
        <v>1</v>
      </c>
      <c r="Q12" s="285">
        <v>2</v>
      </c>
      <c r="R12" s="285">
        <v>0</v>
      </c>
      <c r="S12" s="285">
        <v>0</v>
      </c>
      <c r="T12" s="528"/>
      <c r="U12" s="528"/>
      <c r="V12" s="528"/>
      <c r="W12" s="528"/>
      <c r="X12" s="528"/>
      <c r="Y12" s="519"/>
    </row>
    <row r="13" spans="1:25" ht="33" customHeight="1">
      <c r="A13" s="196"/>
      <c r="B13" s="461" t="s">
        <v>280</v>
      </c>
      <c r="C13" s="493"/>
      <c r="D13" s="494"/>
      <c r="E13" s="284">
        <f t="shared" si="0"/>
        <v>838</v>
      </c>
      <c r="F13" s="285">
        <v>18</v>
      </c>
      <c r="G13" s="285">
        <v>248</v>
      </c>
      <c r="H13" s="285">
        <v>458</v>
      </c>
      <c r="I13" s="285">
        <v>75</v>
      </c>
      <c r="J13" s="285">
        <v>25</v>
      </c>
      <c r="K13" s="285">
        <v>9</v>
      </c>
      <c r="L13" s="285">
        <v>4</v>
      </c>
      <c r="M13" s="285">
        <v>0</v>
      </c>
      <c r="N13" s="285">
        <v>0</v>
      </c>
      <c r="O13" s="285">
        <v>0</v>
      </c>
      <c r="P13" s="285">
        <v>1</v>
      </c>
      <c r="Q13" s="285">
        <v>0</v>
      </c>
      <c r="R13" s="285">
        <v>0</v>
      </c>
      <c r="S13" s="285">
        <v>0</v>
      </c>
      <c r="T13" s="528"/>
      <c r="U13" s="528"/>
      <c r="V13" s="528"/>
      <c r="W13" s="528"/>
      <c r="X13" s="528"/>
      <c r="Y13" s="519"/>
    </row>
    <row r="14" spans="1:25" ht="33" customHeight="1">
      <c r="A14" s="196"/>
      <c r="B14" s="461" t="s">
        <v>281</v>
      </c>
      <c r="C14" s="493"/>
      <c r="D14" s="494"/>
      <c r="E14" s="284">
        <f t="shared" si="0"/>
        <v>1026</v>
      </c>
      <c r="F14" s="285">
        <v>4</v>
      </c>
      <c r="G14" s="285">
        <v>104</v>
      </c>
      <c r="H14" s="285">
        <v>382</v>
      </c>
      <c r="I14" s="285">
        <v>285</v>
      </c>
      <c r="J14" s="285">
        <v>130</v>
      </c>
      <c r="K14" s="285">
        <v>57</v>
      </c>
      <c r="L14" s="285">
        <v>30</v>
      </c>
      <c r="M14" s="285">
        <v>12</v>
      </c>
      <c r="N14" s="285">
        <v>7</v>
      </c>
      <c r="O14" s="285">
        <v>3</v>
      </c>
      <c r="P14" s="285">
        <v>3</v>
      </c>
      <c r="Q14" s="285">
        <v>8</v>
      </c>
      <c r="R14" s="285">
        <v>0</v>
      </c>
      <c r="S14" s="285">
        <v>1</v>
      </c>
      <c r="T14" s="528"/>
      <c r="U14" s="528"/>
      <c r="V14" s="528"/>
      <c r="W14" s="528"/>
      <c r="X14" s="528"/>
      <c r="Y14" s="519"/>
    </row>
    <row r="15" spans="1:25" ht="33" customHeight="1" thickBot="1">
      <c r="A15" s="196"/>
      <c r="B15" s="514" t="s">
        <v>282</v>
      </c>
      <c r="C15" s="515"/>
      <c r="D15" s="515"/>
      <c r="E15" s="286">
        <f>SUM(F15:S15)</f>
        <v>134</v>
      </c>
      <c r="F15" s="287">
        <v>0</v>
      </c>
      <c r="G15" s="287">
        <v>0</v>
      </c>
      <c r="H15" s="287">
        <v>4</v>
      </c>
      <c r="I15" s="287">
        <v>14</v>
      </c>
      <c r="J15" s="287">
        <v>11</v>
      </c>
      <c r="K15" s="287">
        <v>16</v>
      </c>
      <c r="L15" s="287">
        <v>23</v>
      </c>
      <c r="M15" s="287">
        <v>22</v>
      </c>
      <c r="N15" s="287">
        <v>15</v>
      </c>
      <c r="O15" s="287">
        <v>10</v>
      </c>
      <c r="P15" s="287">
        <v>3</v>
      </c>
      <c r="Q15" s="287">
        <v>14</v>
      </c>
      <c r="R15" s="287">
        <v>0</v>
      </c>
      <c r="S15" s="287">
        <v>2</v>
      </c>
      <c r="T15" s="529"/>
      <c r="U15" s="529"/>
      <c r="V15" s="529"/>
      <c r="W15" s="529"/>
      <c r="X15" s="529"/>
      <c r="Y15" s="520"/>
    </row>
    <row r="16" spans="1:25" ht="36.950000000000003" customHeight="1" thickTop="1">
      <c r="A16" s="196"/>
      <c r="B16" s="508"/>
      <c r="C16" s="509"/>
      <c r="D16" s="288"/>
      <c r="E16" s="289" t="s">
        <v>161</v>
      </c>
      <c r="F16" s="279" t="s">
        <v>366</v>
      </c>
      <c r="G16" s="279" t="s">
        <v>367</v>
      </c>
      <c r="H16" s="279" t="s">
        <v>368</v>
      </c>
      <c r="I16" s="279">
        <v>2</v>
      </c>
      <c r="J16" s="279">
        <v>3</v>
      </c>
      <c r="K16" s="279">
        <v>4</v>
      </c>
      <c r="L16" s="279">
        <v>5</v>
      </c>
      <c r="M16" s="279">
        <v>6</v>
      </c>
      <c r="N16" s="279">
        <v>7</v>
      </c>
      <c r="O16" s="279">
        <v>8</v>
      </c>
      <c r="P16" s="279">
        <v>9</v>
      </c>
      <c r="Q16" s="279" t="s">
        <v>369</v>
      </c>
      <c r="R16" s="279" t="s">
        <v>370</v>
      </c>
      <c r="S16" s="279" t="s">
        <v>371</v>
      </c>
      <c r="T16" s="278" t="s">
        <v>372</v>
      </c>
      <c r="U16" s="279" t="s">
        <v>373</v>
      </c>
      <c r="V16" s="279" t="s">
        <v>374</v>
      </c>
      <c r="W16" s="278" t="s">
        <v>375</v>
      </c>
      <c r="X16" s="278" t="s">
        <v>381</v>
      </c>
      <c r="Y16" s="290"/>
    </row>
    <row r="17" spans="1:25" ht="33" customHeight="1">
      <c r="A17" s="196"/>
      <c r="B17" s="510" t="s">
        <v>283</v>
      </c>
      <c r="C17" s="511"/>
      <c r="D17" s="511"/>
      <c r="E17" s="282">
        <f>SUM(F17:X17)</f>
        <v>3</v>
      </c>
      <c r="F17" s="285">
        <v>0</v>
      </c>
      <c r="G17" s="283">
        <v>0</v>
      </c>
      <c r="H17" s="283">
        <v>0</v>
      </c>
      <c r="I17" s="285">
        <v>0</v>
      </c>
      <c r="J17" s="285">
        <v>0</v>
      </c>
      <c r="K17" s="285">
        <v>0</v>
      </c>
      <c r="L17" s="285">
        <v>0</v>
      </c>
      <c r="M17" s="285">
        <v>0</v>
      </c>
      <c r="N17" s="285">
        <v>0</v>
      </c>
      <c r="O17" s="285">
        <v>0</v>
      </c>
      <c r="P17" s="285">
        <v>0</v>
      </c>
      <c r="Q17" s="285">
        <v>0</v>
      </c>
      <c r="R17" s="285">
        <v>0</v>
      </c>
      <c r="S17" s="285">
        <v>1</v>
      </c>
      <c r="T17" s="283">
        <v>0</v>
      </c>
      <c r="U17" s="285">
        <v>0</v>
      </c>
      <c r="V17" s="283">
        <v>0</v>
      </c>
      <c r="W17" s="285">
        <v>1</v>
      </c>
      <c r="X17" s="285">
        <v>1</v>
      </c>
      <c r="Y17" s="512"/>
    </row>
    <row r="18" spans="1:25" ht="33" customHeight="1" thickBot="1">
      <c r="A18" s="196"/>
      <c r="B18" s="514" t="s">
        <v>284</v>
      </c>
      <c r="C18" s="515"/>
      <c r="D18" s="515"/>
      <c r="E18" s="286">
        <f>SUM(F18:X18)</f>
        <v>47</v>
      </c>
      <c r="F18" s="287">
        <v>1</v>
      </c>
      <c r="G18" s="287">
        <v>0</v>
      </c>
      <c r="H18" s="287">
        <v>0</v>
      </c>
      <c r="I18" s="287">
        <v>0</v>
      </c>
      <c r="J18" s="287">
        <v>2</v>
      </c>
      <c r="K18" s="287">
        <v>1</v>
      </c>
      <c r="L18" s="287">
        <v>0</v>
      </c>
      <c r="M18" s="287">
        <v>0</v>
      </c>
      <c r="N18" s="287">
        <v>0</v>
      </c>
      <c r="O18" s="287">
        <v>2</v>
      </c>
      <c r="P18" s="287">
        <v>0</v>
      </c>
      <c r="Q18" s="287">
        <v>1</v>
      </c>
      <c r="R18" s="287">
        <v>3</v>
      </c>
      <c r="S18" s="287">
        <v>13</v>
      </c>
      <c r="T18" s="287">
        <v>8</v>
      </c>
      <c r="U18" s="287">
        <v>8</v>
      </c>
      <c r="V18" s="287">
        <v>4</v>
      </c>
      <c r="W18" s="287">
        <v>4</v>
      </c>
      <c r="X18" s="287">
        <v>0</v>
      </c>
      <c r="Y18" s="513"/>
    </row>
    <row r="19" spans="1:25" ht="36.950000000000003" customHeight="1" thickTop="1">
      <c r="A19" s="196"/>
      <c r="B19" s="508"/>
      <c r="C19" s="509"/>
      <c r="D19" s="288"/>
      <c r="E19" s="289" t="s">
        <v>161</v>
      </c>
      <c r="F19" s="279" t="s">
        <v>382</v>
      </c>
      <c r="G19" s="279" t="s">
        <v>383</v>
      </c>
      <c r="H19" s="279" t="s">
        <v>384</v>
      </c>
      <c r="I19" s="279" t="s">
        <v>385</v>
      </c>
      <c r="J19" s="279" t="s">
        <v>386</v>
      </c>
      <c r="K19" s="279" t="s">
        <v>387</v>
      </c>
      <c r="L19" s="279" t="s">
        <v>388</v>
      </c>
      <c r="M19" s="279" t="s">
        <v>389</v>
      </c>
      <c r="N19" s="279" t="s">
        <v>390</v>
      </c>
      <c r="O19" s="279" t="s">
        <v>391</v>
      </c>
      <c r="P19" s="279" t="s">
        <v>392</v>
      </c>
      <c r="Q19" s="279" t="s">
        <v>393</v>
      </c>
      <c r="R19" s="279" t="s">
        <v>394</v>
      </c>
      <c r="S19" s="279" t="s">
        <v>395</v>
      </c>
      <c r="T19" s="279" t="s">
        <v>396</v>
      </c>
      <c r="U19" s="279" t="s">
        <v>381</v>
      </c>
      <c r="V19" s="280"/>
      <c r="W19" s="280"/>
      <c r="X19" s="280"/>
      <c r="Y19" s="281"/>
    </row>
    <row r="20" spans="1:25" ht="33" customHeight="1">
      <c r="A20" s="196"/>
      <c r="B20" s="461" t="s">
        <v>285</v>
      </c>
      <c r="C20" s="493"/>
      <c r="D20" s="494"/>
      <c r="E20" s="284">
        <f>SUM(F20:U20)</f>
        <v>342</v>
      </c>
      <c r="F20" s="285">
        <v>0</v>
      </c>
      <c r="G20" s="285">
        <v>0</v>
      </c>
      <c r="H20" s="285">
        <v>0</v>
      </c>
      <c r="I20" s="285">
        <v>1</v>
      </c>
      <c r="J20" s="285">
        <v>27</v>
      </c>
      <c r="K20" s="285">
        <v>124</v>
      </c>
      <c r="L20" s="285">
        <v>77</v>
      </c>
      <c r="M20" s="285">
        <v>46</v>
      </c>
      <c r="N20" s="285">
        <v>32</v>
      </c>
      <c r="O20" s="285">
        <v>23</v>
      </c>
      <c r="P20" s="285">
        <v>6</v>
      </c>
      <c r="Q20" s="285">
        <v>2</v>
      </c>
      <c r="R20" s="285">
        <v>0</v>
      </c>
      <c r="S20" s="285">
        <v>3</v>
      </c>
      <c r="T20" s="285">
        <v>1</v>
      </c>
      <c r="U20" s="285">
        <v>0</v>
      </c>
      <c r="V20" s="516"/>
      <c r="W20" s="516"/>
      <c r="X20" s="516"/>
      <c r="Y20" s="516"/>
    </row>
    <row r="21" spans="1:25" ht="33" customHeight="1">
      <c r="A21" s="196"/>
      <c r="B21" s="444" t="s">
        <v>286</v>
      </c>
      <c r="C21" s="506"/>
      <c r="D21" s="507"/>
      <c r="E21" s="284">
        <f>SUM(F21:U21)</f>
        <v>92</v>
      </c>
      <c r="F21" s="285">
        <v>0</v>
      </c>
      <c r="G21" s="285">
        <v>0</v>
      </c>
      <c r="H21" s="285">
        <v>0</v>
      </c>
      <c r="I21" s="285">
        <v>0</v>
      </c>
      <c r="J21" s="285">
        <v>0</v>
      </c>
      <c r="K21" s="285">
        <v>17</v>
      </c>
      <c r="L21" s="285">
        <v>11</v>
      </c>
      <c r="M21" s="285">
        <v>6</v>
      </c>
      <c r="N21" s="285">
        <v>10</v>
      </c>
      <c r="O21" s="285">
        <v>11</v>
      </c>
      <c r="P21" s="285">
        <v>7</v>
      </c>
      <c r="Q21" s="285">
        <v>6</v>
      </c>
      <c r="R21" s="285">
        <v>7</v>
      </c>
      <c r="S21" s="291">
        <v>2</v>
      </c>
      <c r="T21" s="285">
        <v>1</v>
      </c>
      <c r="U21" s="285">
        <v>14</v>
      </c>
      <c r="V21" s="516"/>
      <c r="W21" s="516"/>
      <c r="X21" s="516"/>
      <c r="Y21" s="516"/>
    </row>
    <row r="22" spans="1:25" ht="33" customHeight="1">
      <c r="A22" s="196"/>
      <c r="B22" s="461" t="s">
        <v>287</v>
      </c>
      <c r="C22" s="493"/>
      <c r="D22" s="494"/>
      <c r="E22" s="284">
        <f t="shared" ref="E22:E30" si="1">SUM(F22:U22)</f>
        <v>45</v>
      </c>
      <c r="F22" s="285">
        <v>0</v>
      </c>
      <c r="G22" s="285">
        <v>0</v>
      </c>
      <c r="H22" s="285">
        <v>0</v>
      </c>
      <c r="I22" s="285">
        <v>0</v>
      </c>
      <c r="J22" s="285">
        <v>3</v>
      </c>
      <c r="K22" s="285">
        <v>14</v>
      </c>
      <c r="L22" s="285">
        <v>5</v>
      </c>
      <c r="M22" s="285">
        <v>4</v>
      </c>
      <c r="N22" s="285">
        <v>7</v>
      </c>
      <c r="O22" s="285">
        <v>8</v>
      </c>
      <c r="P22" s="285">
        <v>1</v>
      </c>
      <c r="Q22" s="285">
        <v>1</v>
      </c>
      <c r="R22" s="285">
        <v>0</v>
      </c>
      <c r="S22" s="285">
        <v>1</v>
      </c>
      <c r="T22" s="285">
        <v>0</v>
      </c>
      <c r="U22" s="285">
        <v>1</v>
      </c>
      <c r="V22" s="516"/>
      <c r="W22" s="516"/>
      <c r="X22" s="516"/>
      <c r="Y22" s="516"/>
    </row>
    <row r="23" spans="1:25" ht="33" customHeight="1">
      <c r="A23" s="196"/>
      <c r="B23" s="461" t="s">
        <v>288</v>
      </c>
      <c r="C23" s="493"/>
      <c r="D23" s="494"/>
      <c r="E23" s="284">
        <f t="shared" si="1"/>
        <v>74</v>
      </c>
      <c r="F23" s="285">
        <v>0</v>
      </c>
      <c r="G23" s="285">
        <v>0</v>
      </c>
      <c r="H23" s="285">
        <v>1</v>
      </c>
      <c r="I23" s="285">
        <v>0</v>
      </c>
      <c r="J23" s="285">
        <v>9</v>
      </c>
      <c r="K23" s="285">
        <v>16</v>
      </c>
      <c r="L23" s="285">
        <v>15</v>
      </c>
      <c r="M23" s="285">
        <v>10</v>
      </c>
      <c r="N23" s="285">
        <v>9</v>
      </c>
      <c r="O23" s="285">
        <v>6</v>
      </c>
      <c r="P23" s="285">
        <v>5</v>
      </c>
      <c r="Q23" s="285">
        <v>2</v>
      </c>
      <c r="R23" s="285">
        <v>1</v>
      </c>
      <c r="S23" s="285">
        <v>0</v>
      </c>
      <c r="T23" s="285">
        <v>0</v>
      </c>
      <c r="U23" s="285">
        <v>0</v>
      </c>
      <c r="V23" s="516"/>
      <c r="W23" s="516"/>
      <c r="X23" s="516"/>
      <c r="Y23" s="516"/>
    </row>
    <row r="24" spans="1:25" ht="33" customHeight="1">
      <c r="A24" s="196"/>
      <c r="B24" s="501" t="s">
        <v>289</v>
      </c>
      <c r="C24" s="502"/>
      <c r="D24" s="503"/>
      <c r="E24" s="284">
        <f t="shared" si="1"/>
        <v>0</v>
      </c>
      <c r="F24" s="285">
        <v>0</v>
      </c>
      <c r="G24" s="285">
        <v>0</v>
      </c>
      <c r="H24" s="285">
        <v>0</v>
      </c>
      <c r="I24" s="285">
        <v>0</v>
      </c>
      <c r="J24" s="285">
        <v>0</v>
      </c>
      <c r="K24" s="285">
        <v>0</v>
      </c>
      <c r="L24" s="285">
        <v>0</v>
      </c>
      <c r="M24" s="285">
        <v>0</v>
      </c>
      <c r="N24" s="285">
        <v>0</v>
      </c>
      <c r="O24" s="285">
        <v>0</v>
      </c>
      <c r="P24" s="285">
        <v>0</v>
      </c>
      <c r="Q24" s="285">
        <v>0</v>
      </c>
      <c r="R24" s="285">
        <v>0</v>
      </c>
      <c r="S24" s="285">
        <v>0</v>
      </c>
      <c r="T24" s="285">
        <v>0</v>
      </c>
      <c r="U24" s="285">
        <v>0</v>
      </c>
      <c r="V24" s="516"/>
      <c r="W24" s="516"/>
      <c r="X24" s="516"/>
      <c r="Y24" s="516"/>
    </row>
    <row r="25" spans="1:25" ht="33" customHeight="1">
      <c r="A25" s="196"/>
      <c r="B25" s="461" t="s">
        <v>290</v>
      </c>
      <c r="C25" s="493"/>
      <c r="D25" s="494"/>
      <c r="E25" s="284">
        <f t="shared" si="1"/>
        <v>9</v>
      </c>
      <c r="F25" s="285">
        <v>1</v>
      </c>
      <c r="G25" s="285">
        <v>0</v>
      </c>
      <c r="H25" s="285">
        <v>0</v>
      </c>
      <c r="I25" s="285">
        <v>0</v>
      </c>
      <c r="J25" s="285">
        <v>0</v>
      </c>
      <c r="K25" s="285">
        <v>0</v>
      </c>
      <c r="L25" s="285">
        <v>0</v>
      </c>
      <c r="M25" s="285">
        <v>0</v>
      </c>
      <c r="N25" s="285">
        <v>0</v>
      </c>
      <c r="O25" s="285">
        <v>0</v>
      </c>
      <c r="P25" s="285">
        <v>2</v>
      </c>
      <c r="Q25" s="285">
        <v>2</v>
      </c>
      <c r="R25" s="285">
        <v>0</v>
      </c>
      <c r="S25" s="285">
        <v>1</v>
      </c>
      <c r="T25" s="285">
        <v>1</v>
      </c>
      <c r="U25" s="285">
        <v>2</v>
      </c>
      <c r="V25" s="516"/>
      <c r="W25" s="516"/>
      <c r="X25" s="516"/>
      <c r="Y25" s="516"/>
    </row>
    <row r="26" spans="1:25" ht="33" customHeight="1">
      <c r="A26" s="196"/>
      <c r="B26" s="461" t="s">
        <v>291</v>
      </c>
      <c r="C26" s="493"/>
      <c r="D26" s="494"/>
      <c r="E26" s="284">
        <f t="shared" si="1"/>
        <v>6</v>
      </c>
      <c r="F26" s="285">
        <v>0</v>
      </c>
      <c r="G26" s="285">
        <v>0</v>
      </c>
      <c r="H26" s="285">
        <v>0</v>
      </c>
      <c r="I26" s="285">
        <v>0</v>
      </c>
      <c r="J26" s="285">
        <v>3</v>
      </c>
      <c r="K26" s="285">
        <v>0</v>
      </c>
      <c r="L26" s="285">
        <v>0</v>
      </c>
      <c r="M26" s="285">
        <v>0</v>
      </c>
      <c r="N26" s="285">
        <v>0</v>
      </c>
      <c r="O26" s="285">
        <v>0</v>
      </c>
      <c r="P26" s="285">
        <v>0</v>
      </c>
      <c r="Q26" s="285">
        <v>0</v>
      </c>
      <c r="R26" s="285">
        <v>0</v>
      </c>
      <c r="S26" s="285">
        <v>0</v>
      </c>
      <c r="T26" s="285">
        <v>0</v>
      </c>
      <c r="U26" s="285">
        <v>3</v>
      </c>
      <c r="V26" s="516"/>
      <c r="W26" s="516"/>
      <c r="X26" s="516"/>
      <c r="Y26" s="516"/>
    </row>
    <row r="27" spans="1:25" ht="33" customHeight="1">
      <c r="A27" s="196"/>
      <c r="B27" s="461" t="s">
        <v>292</v>
      </c>
      <c r="C27" s="493"/>
      <c r="D27" s="494"/>
      <c r="E27" s="284">
        <f t="shared" si="1"/>
        <v>2</v>
      </c>
      <c r="F27" s="285">
        <v>0</v>
      </c>
      <c r="G27" s="285">
        <v>0</v>
      </c>
      <c r="H27" s="285">
        <v>0</v>
      </c>
      <c r="I27" s="285">
        <v>0</v>
      </c>
      <c r="J27" s="285">
        <v>0</v>
      </c>
      <c r="K27" s="285">
        <v>2</v>
      </c>
      <c r="L27" s="285">
        <v>0</v>
      </c>
      <c r="M27" s="285">
        <v>0</v>
      </c>
      <c r="N27" s="285">
        <v>0</v>
      </c>
      <c r="O27" s="285">
        <v>0</v>
      </c>
      <c r="P27" s="285">
        <v>0</v>
      </c>
      <c r="Q27" s="285">
        <v>0</v>
      </c>
      <c r="R27" s="285">
        <v>0</v>
      </c>
      <c r="S27" s="285">
        <v>0</v>
      </c>
      <c r="T27" s="285">
        <v>0</v>
      </c>
      <c r="U27" s="285">
        <v>0</v>
      </c>
      <c r="V27" s="516"/>
      <c r="W27" s="516"/>
      <c r="X27" s="516"/>
      <c r="Y27" s="516"/>
    </row>
    <row r="28" spans="1:25" ht="33" customHeight="1">
      <c r="A28" s="196"/>
      <c r="B28" s="495" t="s">
        <v>293</v>
      </c>
      <c r="C28" s="496"/>
      <c r="D28" s="497"/>
      <c r="E28" s="284">
        <f t="shared" si="1"/>
        <v>1</v>
      </c>
      <c r="F28" s="285">
        <v>0</v>
      </c>
      <c r="G28" s="285">
        <v>1</v>
      </c>
      <c r="H28" s="285">
        <v>0</v>
      </c>
      <c r="I28" s="285">
        <v>0</v>
      </c>
      <c r="J28" s="285">
        <v>0</v>
      </c>
      <c r="K28" s="285">
        <v>0</v>
      </c>
      <c r="L28" s="285">
        <v>0</v>
      </c>
      <c r="M28" s="285">
        <v>0</v>
      </c>
      <c r="N28" s="285">
        <v>0</v>
      </c>
      <c r="O28" s="285">
        <v>0</v>
      </c>
      <c r="P28" s="285">
        <v>0</v>
      </c>
      <c r="Q28" s="285">
        <v>0</v>
      </c>
      <c r="R28" s="285">
        <v>0</v>
      </c>
      <c r="S28" s="285">
        <v>0</v>
      </c>
      <c r="T28" s="285">
        <v>0</v>
      </c>
      <c r="U28" s="285">
        <v>0</v>
      </c>
      <c r="V28" s="516"/>
      <c r="W28" s="516"/>
      <c r="X28" s="516"/>
      <c r="Y28" s="516"/>
    </row>
    <row r="29" spans="1:25" ht="33" customHeight="1">
      <c r="A29" s="196"/>
      <c r="B29" s="498" t="s">
        <v>294</v>
      </c>
      <c r="C29" s="499"/>
      <c r="D29" s="500"/>
      <c r="E29" s="284">
        <f t="shared" si="1"/>
        <v>7</v>
      </c>
      <c r="F29" s="285">
        <v>0</v>
      </c>
      <c r="G29" s="285">
        <v>0</v>
      </c>
      <c r="H29" s="285">
        <v>0</v>
      </c>
      <c r="I29" s="285">
        <v>0</v>
      </c>
      <c r="J29" s="285">
        <v>0</v>
      </c>
      <c r="K29" s="285">
        <v>0</v>
      </c>
      <c r="L29" s="285">
        <v>0</v>
      </c>
      <c r="M29" s="285">
        <v>0</v>
      </c>
      <c r="N29" s="285">
        <v>0</v>
      </c>
      <c r="O29" s="285">
        <v>0</v>
      </c>
      <c r="P29" s="285">
        <v>0</v>
      </c>
      <c r="Q29" s="285">
        <v>0</v>
      </c>
      <c r="R29" s="285">
        <v>0</v>
      </c>
      <c r="S29" s="285">
        <v>1</v>
      </c>
      <c r="T29" s="285">
        <v>1</v>
      </c>
      <c r="U29" s="285">
        <v>5</v>
      </c>
      <c r="V29" s="516"/>
      <c r="W29" s="516"/>
      <c r="X29" s="516"/>
      <c r="Y29" s="516"/>
    </row>
    <row r="30" spans="1:25" ht="33" customHeight="1">
      <c r="A30" s="196"/>
      <c r="B30" s="501" t="s">
        <v>397</v>
      </c>
      <c r="C30" s="502"/>
      <c r="D30" s="503"/>
      <c r="E30" s="284">
        <f t="shared" si="1"/>
        <v>80</v>
      </c>
      <c r="F30" s="285">
        <v>2</v>
      </c>
      <c r="G30" s="285">
        <v>0</v>
      </c>
      <c r="H30" s="285">
        <v>0</v>
      </c>
      <c r="I30" s="285">
        <v>0</v>
      </c>
      <c r="J30" s="285">
        <v>0</v>
      </c>
      <c r="K30" s="285">
        <v>1</v>
      </c>
      <c r="L30" s="285">
        <v>1</v>
      </c>
      <c r="M30" s="285">
        <v>0</v>
      </c>
      <c r="N30" s="285">
        <v>0</v>
      </c>
      <c r="O30" s="285">
        <v>4</v>
      </c>
      <c r="P30" s="285">
        <v>1</v>
      </c>
      <c r="Q30" s="285">
        <v>3</v>
      </c>
      <c r="R30" s="285">
        <v>6</v>
      </c>
      <c r="S30" s="285">
        <v>4</v>
      </c>
      <c r="T30" s="285">
        <v>7</v>
      </c>
      <c r="U30" s="285">
        <v>51</v>
      </c>
      <c r="V30" s="516"/>
      <c r="W30" s="516"/>
      <c r="X30" s="516"/>
      <c r="Y30" s="516"/>
    </row>
    <row r="31" spans="1:25" ht="33" customHeight="1" thickBot="1">
      <c r="A31" s="196"/>
      <c r="B31" s="504" t="s">
        <v>296</v>
      </c>
      <c r="C31" s="505"/>
      <c r="D31" s="505"/>
      <c r="E31" s="292">
        <f>SUM(F31:U31)</f>
        <v>0</v>
      </c>
      <c r="F31" s="293">
        <v>0</v>
      </c>
      <c r="G31" s="293">
        <v>0</v>
      </c>
      <c r="H31" s="293">
        <v>0</v>
      </c>
      <c r="I31" s="293">
        <v>0</v>
      </c>
      <c r="J31" s="293">
        <v>0</v>
      </c>
      <c r="K31" s="293">
        <v>0</v>
      </c>
      <c r="L31" s="293">
        <v>0</v>
      </c>
      <c r="M31" s="293">
        <v>0</v>
      </c>
      <c r="N31" s="293">
        <v>0</v>
      </c>
      <c r="O31" s="293">
        <v>0</v>
      </c>
      <c r="P31" s="293">
        <v>0</v>
      </c>
      <c r="Q31" s="293">
        <v>0</v>
      </c>
      <c r="R31" s="293">
        <v>0</v>
      </c>
      <c r="S31" s="293">
        <v>0</v>
      </c>
      <c r="T31" s="293">
        <v>0</v>
      </c>
      <c r="U31" s="293">
        <v>0</v>
      </c>
      <c r="V31" s="517"/>
      <c r="W31" s="517"/>
      <c r="X31" s="517"/>
      <c r="Y31" s="517"/>
    </row>
    <row r="32" spans="1:25" ht="18.600000000000001" customHeight="1">
      <c r="B32" s="189" t="s">
        <v>297</v>
      </c>
      <c r="C32" s="194"/>
      <c r="D32" s="194"/>
      <c r="E32" s="294"/>
      <c r="F32" s="294"/>
      <c r="G32" s="294"/>
      <c r="H32" s="294"/>
      <c r="I32" s="294"/>
      <c r="J32" s="294"/>
      <c r="K32" s="295"/>
      <c r="L32" s="295"/>
      <c r="M32" s="295"/>
      <c r="N32" s="295"/>
      <c r="O32" s="295"/>
      <c r="P32" s="295"/>
      <c r="Q32" s="295"/>
      <c r="R32" s="295"/>
      <c r="S32" s="295"/>
      <c r="T32" s="295"/>
      <c r="U32" s="295"/>
      <c r="V32" s="295"/>
      <c r="W32" s="295"/>
      <c r="X32" s="295"/>
      <c r="Y32" s="295"/>
    </row>
    <row r="33" spans="2:25" ht="18.600000000000001" customHeight="1">
      <c r="B33" s="189" t="s">
        <v>332</v>
      </c>
      <c r="D33" s="146"/>
      <c r="N33" s="295"/>
      <c r="O33" s="295"/>
      <c r="P33" s="295"/>
      <c r="Q33" s="295"/>
      <c r="R33" s="295"/>
      <c r="S33" s="295"/>
      <c r="T33" s="295"/>
      <c r="U33" s="295"/>
      <c r="V33" s="295"/>
      <c r="W33" s="295"/>
      <c r="X33" s="295"/>
      <c r="Y33" s="295"/>
    </row>
    <row r="34" spans="2:25" ht="18.600000000000001" customHeight="1">
      <c r="B34" s="189" t="s">
        <v>299</v>
      </c>
      <c r="D34" s="146"/>
      <c r="N34" s="295"/>
      <c r="O34" s="295"/>
      <c r="P34" s="295"/>
      <c r="Q34" s="295"/>
      <c r="R34" s="295"/>
      <c r="S34" s="295"/>
      <c r="T34" s="295"/>
      <c r="U34" s="295"/>
      <c r="V34" s="295"/>
      <c r="W34" s="295"/>
      <c r="X34" s="295"/>
      <c r="Y34" s="295"/>
    </row>
    <row r="35" spans="2:25" ht="19.5" customHeight="1">
      <c r="B35" s="189" t="s">
        <v>334</v>
      </c>
      <c r="D35" s="146"/>
      <c r="E35" s="146"/>
      <c r="F35" s="146"/>
      <c r="G35" s="146"/>
      <c r="H35" s="146"/>
      <c r="I35" s="146"/>
      <c r="J35" s="146"/>
      <c r="K35" s="146"/>
      <c r="L35" s="146"/>
      <c r="M35" s="146"/>
      <c r="N35" s="146"/>
      <c r="O35" s="146"/>
      <c r="P35" s="146"/>
      <c r="Q35" s="145"/>
      <c r="R35" s="145"/>
      <c r="S35" s="145"/>
      <c r="T35" s="145"/>
      <c r="U35" s="145"/>
      <c r="V35" s="145"/>
      <c r="W35" s="145"/>
      <c r="X35" s="145"/>
      <c r="Y35" s="145"/>
    </row>
    <row r="36" spans="2:25" ht="19.5" customHeight="1">
      <c r="B36" s="189" t="s">
        <v>335</v>
      </c>
      <c r="D36" s="146"/>
      <c r="E36" s="146"/>
      <c r="F36" s="146"/>
      <c r="G36" s="146"/>
      <c r="H36" s="146"/>
      <c r="I36" s="146"/>
      <c r="J36" s="146"/>
      <c r="K36" s="146"/>
      <c r="L36" s="146"/>
      <c r="M36" s="146"/>
      <c r="N36" s="146"/>
      <c r="O36" s="146"/>
      <c r="P36" s="146"/>
      <c r="Q36" s="145"/>
      <c r="R36" s="145"/>
      <c r="S36" s="145"/>
      <c r="T36" s="145"/>
      <c r="U36" s="145"/>
      <c r="V36" s="145"/>
      <c r="W36" s="145"/>
      <c r="X36" s="145"/>
      <c r="Y36" s="145"/>
    </row>
    <row r="37" spans="2:25" ht="19.5" customHeight="1">
      <c r="B37" s="189" t="s">
        <v>336</v>
      </c>
      <c r="D37" s="146"/>
      <c r="E37" s="233"/>
      <c r="F37" s="233"/>
      <c r="G37" s="233"/>
      <c r="H37" s="233"/>
      <c r="I37" s="233"/>
      <c r="J37" s="233"/>
      <c r="K37" s="233"/>
      <c r="L37" s="146"/>
      <c r="M37" s="146"/>
      <c r="N37" s="146"/>
      <c r="O37" s="146"/>
      <c r="P37" s="146"/>
      <c r="Q37" s="145"/>
      <c r="R37" s="145"/>
      <c r="S37" s="145"/>
      <c r="T37" s="145"/>
      <c r="U37" s="145"/>
      <c r="V37" s="145"/>
      <c r="W37" s="145"/>
      <c r="X37" s="145"/>
      <c r="Y37" s="145"/>
    </row>
    <row r="38" spans="2:25" ht="19.5" customHeight="1">
      <c r="B38" s="189" t="s">
        <v>337</v>
      </c>
      <c r="D38" s="146"/>
      <c r="E38" s="146"/>
      <c r="F38" s="146"/>
      <c r="G38" s="146"/>
      <c r="H38" s="146"/>
      <c r="I38" s="146"/>
      <c r="J38" s="146"/>
      <c r="K38" s="146"/>
      <c r="L38" s="146"/>
      <c r="M38" s="146"/>
      <c r="N38" s="146"/>
      <c r="O38" s="146"/>
      <c r="P38" s="146"/>
      <c r="Q38" s="145"/>
      <c r="R38" s="145"/>
      <c r="S38" s="145"/>
      <c r="T38" s="145"/>
      <c r="U38" s="145"/>
      <c r="V38" s="145"/>
      <c r="W38" s="145"/>
      <c r="X38" s="145"/>
      <c r="Y38" s="145"/>
    </row>
    <row r="39" spans="2:25" ht="19.5" customHeight="1">
      <c r="B39" s="197" t="s">
        <v>338</v>
      </c>
      <c r="D39" s="146"/>
      <c r="E39" s="146"/>
      <c r="F39" s="146"/>
      <c r="G39" s="146"/>
      <c r="H39" s="146"/>
      <c r="I39" s="146"/>
      <c r="J39" s="146"/>
      <c r="K39" s="146"/>
      <c r="L39" s="146"/>
      <c r="M39" s="146"/>
      <c r="N39" s="146"/>
      <c r="O39" s="146"/>
      <c r="P39" s="146"/>
      <c r="Q39" s="145"/>
      <c r="R39" s="145"/>
      <c r="S39" s="145"/>
      <c r="T39" s="145"/>
      <c r="U39" s="145"/>
      <c r="V39" s="145"/>
      <c r="W39" s="145"/>
      <c r="X39" s="145"/>
      <c r="Y39" s="145"/>
    </row>
    <row r="40" spans="2:25" ht="21" customHeight="1">
      <c r="B40" s="296" t="s">
        <v>267</v>
      </c>
      <c r="C40" s="194"/>
      <c r="D40" s="194"/>
      <c r="E40" s="294"/>
      <c r="F40" s="294"/>
      <c r="G40" s="294"/>
      <c r="H40" s="294"/>
      <c r="I40" s="294"/>
      <c r="J40" s="294"/>
      <c r="K40" s="295"/>
      <c r="L40" s="295"/>
      <c r="M40" s="295"/>
      <c r="N40" s="295"/>
      <c r="O40" s="295"/>
      <c r="P40" s="295"/>
      <c r="Q40" s="295"/>
      <c r="R40" s="295"/>
      <c r="S40" s="295"/>
      <c r="T40" s="295"/>
      <c r="U40" s="295"/>
      <c r="V40" s="295"/>
      <c r="W40" s="295"/>
      <c r="X40" s="295"/>
      <c r="Y40" s="295"/>
    </row>
    <row r="42" spans="2:25" ht="18.600000000000001" customHeight="1">
      <c r="B42" s="194"/>
    </row>
  </sheetData>
  <mergeCells count="41">
    <mergeCell ref="V2:Y2"/>
    <mergeCell ref="B3:C3"/>
    <mergeCell ref="B4:D4"/>
    <mergeCell ref="B5:C5"/>
    <mergeCell ref="B6:D6"/>
    <mergeCell ref="T6:T15"/>
    <mergeCell ref="U6:U15"/>
    <mergeCell ref="V6:V15"/>
    <mergeCell ref="W6:W15"/>
    <mergeCell ref="X6:X15"/>
    <mergeCell ref="Y6:Y15"/>
    <mergeCell ref="B7:D7"/>
    <mergeCell ref="B8:D8"/>
    <mergeCell ref="B9:D9"/>
    <mergeCell ref="B10:D10"/>
    <mergeCell ref="B11:D11"/>
    <mergeCell ref="B12:D12"/>
    <mergeCell ref="B13:D13"/>
    <mergeCell ref="B14:D14"/>
    <mergeCell ref="B15:D15"/>
    <mergeCell ref="B26:D26"/>
    <mergeCell ref="B16:C16"/>
    <mergeCell ref="B17:D17"/>
    <mergeCell ref="Y17:Y18"/>
    <mergeCell ref="B18:D18"/>
    <mergeCell ref="B19:C19"/>
    <mergeCell ref="B20:D20"/>
    <mergeCell ref="V20:V31"/>
    <mergeCell ref="W20:W31"/>
    <mergeCell ref="X20:X31"/>
    <mergeCell ref="Y20:Y31"/>
    <mergeCell ref="B21:D21"/>
    <mergeCell ref="B22:D22"/>
    <mergeCell ref="B23:D23"/>
    <mergeCell ref="B24:D24"/>
    <mergeCell ref="B25:D25"/>
    <mergeCell ref="B27:D27"/>
    <mergeCell ref="B28:D28"/>
    <mergeCell ref="B29:D29"/>
    <mergeCell ref="B30:D30"/>
    <mergeCell ref="B31:D31"/>
  </mergeCells>
  <phoneticPr fontId="3"/>
  <printOptions horizontalCentered="1"/>
  <pageMargins left="0.39370078740157483" right="0.39370078740157483" top="0.55118110236220474" bottom="0.39370078740157483" header="0.51181102362204722" footer="0.39370078740157483"/>
  <pageSetup paperSize="9" scale="58" firstPageNumber="168"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46"/>
  <sheetViews>
    <sheetView showGridLines="0" zoomScaleNormal="100" zoomScaleSheetLayoutView="100" workbookViewId="0"/>
  </sheetViews>
  <sheetFormatPr defaultColWidth="10.625" defaultRowHeight="18" customHeight="1"/>
  <cols>
    <col min="1" max="1" width="1.75" style="2" customWidth="1"/>
    <col min="2" max="3" width="13" style="2" customWidth="1"/>
    <col min="4" max="4" width="12.75" style="2" customWidth="1"/>
    <col min="5" max="11" width="12.625" style="2" customWidth="1"/>
    <col min="12" max="12" width="2.625" style="2" customWidth="1"/>
    <col min="13" max="13" width="9.625" style="2" customWidth="1"/>
    <col min="14" max="16" width="7.625" style="2" customWidth="1"/>
    <col min="17" max="16384" width="10.625" style="2"/>
  </cols>
  <sheetData>
    <row r="1" spans="1:20" ht="18" customHeight="1">
      <c r="B1" s="1" t="s">
        <v>61</v>
      </c>
    </row>
    <row r="2" spans="1:20" ht="18" customHeight="1" thickBot="1">
      <c r="B2" s="1"/>
      <c r="J2" s="324" t="s">
        <v>62</v>
      </c>
      <c r="K2" s="324"/>
    </row>
    <row r="3" spans="1:20" ht="30" customHeight="1">
      <c r="B3" s="340" t="s">
        <v>44</v>
      </c>
      <c r="C3" s="341"/>
      <c r="D3" s="345" t="s">
        <v>63</v>
      </c>
      <c r="E3" s="348" t="s">
        <v>64</v>
      </c>
      <c r="F3" s="348"/>
      <c r="G3" s="348"/>
      <c r="H3" s="348"/>
      <c r="I3" s="345" t="s">
        <v>65</v>
      </c>
      <c r="J3" s="345" t="s">
        <v>66</v>
      </c>
      <c r="K3" s="349" t="s">
        <v>67</v>
      </c>
      <c r="L3" s="4"/>
      <c r="M3" s="4"/>
    </row>
    <row r="4" spans="1:20" ht="30" customHeight="1">
      <c r="B4" s="342"/>
      <c r="C4" s="313"/>
      <c r="D4" s="346"/>
      <c r="E4" s="352" t="s">
        <v>68</v>
      </c>
      <c r="F4" s="353" t="s">
        <v>69</v>
      </c>
      <c r="G4" s="353" t="s">
        <v>70</v>
      </c>
      <c r="H4" s="338" t="s">
        <v>71</v>
      </c>
      <c r="I4" s="346"/>
      <c r="J4" s="346"/>
      <c r="K4" s="350"/>
      <c r="L4" s="4"/>
      <c r="M4" s="4"/>
    </row>
    <row r="5" spans="1:20" ht="30" customHeight="1">
      <c r="B5" s="343"/>
      <c r="C5" s="344"/>
      <c r="D5" s="347"/>
      <c r="E5" s="347"/>
      <c r="F5" s="354"/>
      <c r="G5" s="354"/>
      <c r="H5" s="338"/>
      <c r="I5" s="347"/>
      <c r="J5" s="347"/>
      <c r="K5" s="351"/>
      <c r="L5" s="4"/>
      <c r="M5" s="4"/>
    </row>
    <row r="6" spans="1:20" ht="27.95" customHeight="1">
      <c r="B6" s="317"/>
      <c r="C6" s="318"/>
      <c r="D6" s="47"/>
      <c r="E6" s="48"/>
      <c r="F6" s="48"/>
      <c r="G6" s="48"/>
      <c r="H6" s="48"/>
      <c r="I6" s="48"/>
      <c r="J6" s="48"/>
      <c r="K6" s="49"/>
      <c r="L6" s="4"/>
      <c r="M6" s="4"/>
    </row>
    <row r="7" spans="1:20" ht="27.95" customHeight="1">
      <c r="B7" s="312" t="s">
        <v>72</v>
      </c>
      <c r="C7" s="313"/>
      <c r="D7" s="50">
        <v>27754</v>
      </c>
      <c r="E7" s="51">
        <v>5556</v>
      </c>
      <c r="F7" s="52">
        <v>2707</v>
      </c>
      <c r="G7" s="51">
        <v>2107</v>
      </c>
      <c r="H7" s="52">
        <v>742</v>
      </c>
      <c r="I7" s="51">
        <v>2188</v>
      </c>
      <c r="J7" s="52">
        <v>14964</v>
      </c>
      <c r="K7" s="53">
        <v>5046</v>
      </c>
      <c r="L7" s="4"/>
      <c r="M7" s="4"/>
    </row>
    <row r="8" spans="1:20" ht="27.95" customHeight="1">
      <c r="B8" s="312" t="s">
        <v>73</v>
      </c>
      <c r="C8" s="313"/>
      <c r="D8" s="51">
        <f t="shared" ref="D8:K8" si="0">SUM(D10:D14)</f>
        <v>352</v>
      </c>
      <c r="E8" s="51">
        <f>SUM(E10:E14)</f>
        <v>76</v>
      </c>
      <c r="F8" s="51">
        <f>SUM(F10:F14)</f>
        <v>38</v>
      </c>
      <c r="G8" s="51">
        <f>SUM(G10:G14)</f>
        <v>32</v>
      </c>
      <c r="H8" s="51">
        <f t="shared" si="0"/>
        <v>6</v>
      </c>
      <c r="I8" s="51">
        <f t="shared" si="0"/>
        <v>41</v>
      </c>
      <c r="J8" s="51">
        <f t="shared" si="0"/>
        <v>170</v>
      </c>
      <c r="K8" s="54">
        <f t="shared" si="0"/>
        <v>65</v>
      </c>
      <c r="L8" s="55"/>
      <c r="M8" s="4"/>
    </row>
    <row r="9" spans="1:20" ht="27.95" customHeight="1">
      <c r="B9" s="310"/>
      <c r="C9" s="301"/>
      <c r="D9" s="50"/>
      <c r="E9" s="51"/>
      <c r="F9" s="52"/>
      <c r="G9" s="51"/>
      <c r="H9" s="52"/>
      <c r="I9" s="51"/>
      <c r="J9" s="52"/>
      <c r="K9" s="56"/>
      <c r="L9" s="4"/>
      <c r="M9" s="4"/>
    </row>
    <row r="10" spans="1:20" ht="27.95" customHeight="1">
      <c r="B10" s="310" t="s">
        <v>49</v>
      </c>
      <c r="C10" s="301"/>
      <c r="D10" s="57">
        <v>190</v>
      </c>
      <c r="E10" s="57">
        <v>37</v>
      </c>
      <c r="F10" s="57">
        <v>19</v>
      </c>
      <c r="G10" s="57">
        <v>15</v>
      </c>
      <c r="H10" s="57">
        <v>3</v>
      </c>
      <c r="I10" s="57">
        <v>21</v>
      </c>
      <c r="J10" s="57">
        <v>83</v>
      </c>
      <c r="K10" s="58">
        <v>49</v>
      </c>
      <c r="L10" s="4"/>
      <c r="M10" s="59">
        <f>SUM(D10:D14)</f>
        <v>352</v>
      </c>
      <c r="N10" s="60">
        <f t="shared" ref="N10:T10" si="1">SUM(E10:E14)</f>
        <v>76</v>
      </c>
      <c r="O10" s="60">
        <f t="shared" si="1"/>
        <v>38</v>
      </c>
      <c r="P10" s="60">
        <f t="shared" si="1"/>
        <v>32</v>
      </c>
      <c r="Q10" s="60">
        <f t="shared" si="1"/>
        <v>6</v>
      </c>
      <c r="R10" s="60">
        <f t="shared" si="1"/>
        <v>41</v>
      </c>
      <c r="S10" s="60">
        <f t="shared" si="1"/>
        <v>170</v>
      </c>
      <c r="T10" s="60">
        <f t="shared" si="1"/>
        <v>65</v>
      </c>
    </row>
    <row r="11" spans="1:20" ht="27.95" customHeight="1">
      <c r="B11" s="310" t="s">
        <v>50</v>
      </c>
      <c r="C11" s="301"/>
      <c r="D11" s="57">
        <v>105</v>
      </c>
      <c r="E11" s="57">
        <v>25</v>
      </c>
      <c r="F11" s="57">
        <v>12</v>
      </c>
      <c r="G11" s="57">
        <v>12</v>
      </c>
      <c r="H11" s="57">
        <v>1</v>
      </c>
      <c r="I11" s="57">
        <v>10</v>
      </c>
      <c r="J11" s="57">
        <v>54</v>
      </c>
      <c r="K11" s="58">
        <v>16</v>
      </c>
      <c r="L11" s="4"/>
      <c r="M11" s="4"/>
    </row>
    <row r="12" spans="1:20" ht="27.95" customHeight="1">
      <c r="B12" s="310" t="s">
        <v>51</v>
      </c>
      <c r="C12" s="301"/>
      <c r="D12" s="57">
        <v>16</v>
      </c>
      <c r="E12" s="57">
        <v>2</v>
      </c>
      <c r="F12" s="57">
        <v>0</v>
      </c>
      <c r="G12" s="57">
        <v>1</v>
      </c>
      <c r="H12" s="57">
        <v>1</v>
      </c>
      <c r="I12" s="57">
        <v>4</v>
      </c>
      <c r="J12" s="57">
        <v>10</v>
      </c>
      <c r="K12" s="58">
        <v>0</v>
      </c>
      <c r="L12" s="4"/>
      <c r="M12" s="4"/>
      <c r="N12" s="2" t="s">
        <v>74</v>
      </c>
    </row>
    <row r="13" spans="1:20" ht="27.95" customHeight="1">
      <c r="B13" s="310" t="s">
        <v>52</v>
      </c>
      <c r="C13" s="301"/>
      <c r="D13" s="57">
        <v>13</v>
      </c>
      <c r="E13" s="57">
        <v>6</v>
      </c>
      <c r="F13" s="57">
        <v>4</v>
      </c>
      <c r="G13" s="57">
        <v>2</v>
      </c>
      <c r="H13" s="57">
        <v>0</v>
      </c>
      <c r="I13" s="57">
        <v>2</v>
      </c>
      <c r="J13" s="57">
        <v>5</v>
      </c>
      <c r="K13" s="58">
        <v>0</v>
      </c>
      <c r="L13" s="4"/>
      <c r="M13" s="4"/>
    </row>
    <row r="14" spans="1:20" ht="27.95" customHeight="1">
      <c r="B14" s="310" t="s">
        <v>53</v>
      </c>
      <c r="C14" s="301"/>
      <c r="D14" s="57">
        <v>28</v>
      </c>
      <c r="E14" s="57">
        <v>6</v>
      </c>
      <c r="F14" s="57">
        <v>3</v>
      </c>
      <c r="G14" s="57">
        <v>2</v>
      </c>
      <c r="H14" s="57">
        <v>1</v>
      </c>
      <c r="I14" s="57">
        <v>4</v>
      </c>
      <c r="J14" s="57">
        <v>18</v>
      </c>
      <c r="K14" s="58">
        <v>0</v>
      </c>
      <c r="L14" s="4"/>
      <c r="M14" s="4"/>
    </row>
    <row r="15" spans="1:20" ht="27.95" customHeight="1">
      <c r="B15" s="310"/>
      <c r="C15" s="301"/>
      <c r="D15" s="50"/>
      <c r="E15" s="51"/>
      <c r="F15" s="61"/>
      <c r="G15" s="51"/>
      <c r="H15" s="61"/>
      <c r="I15" s="51"/>
      <c r="J15" s="61"/>
      <c r="K15" s="56"/>
      <c r="L15" s="4"/>
      <c r="M15" s="4"/>
    </row>
    <row r="16" spans="1:20" ht="27.95" customHeight="1">
      <c r="A16" s="41"/>
      <c r="B16" s="309" t="s">
        <v>54</v>
      </c>
      <c r="C16" s="301"/>
      <c r="D16" s="52">
        <v>156</v>
      </c>
      <c r="E16" s="51">
        <v>28</v>
      </c>
      <c r="F16" s="62">
        <v>13</v>
      </c>
      <c r="G16" s="51">
        <v>12</v>
      </c>
      <c r="H16" s="52">
        <v>3</v>
      </c>
      <c r="I16" s="51">
        <v>17</v>
      </c>
      <c r="J16" s="52">
        <v>62</v>
      </c>
      <c r="K16" s="56">
        <v>49</v>
      </c>
      <c r="L16" s="4"/>
      <c r="M16" s="59">
        <f>SUM(D16:D22)</f>
        <v>352</v>
      </c>
      <c r="N16" s="60">
        <f t="shared" ref="N16:T16" si="2">SUM(E16:E22)</f>
        <v>76</v>
      </c>
      <c r="O16" s="60">
        <f t="shared" si="2"/>
        <v>38</v>
      </c>
      <c r="P16" s="60">
        <f t="shared" si="2"/>
        <v>32</v>
      </c>
      <c r="Q16" s="60">
        <f t="shared" si="2"/>
        <v>6</v>
      </c>
      <c r="R16" s="60">
        <f t="shared" si="2"/>
        <v>41</v>
      </c>
      <c r="S16" s="60">
        <f t="shared" si="2"/>
        <v>170</v>
      </c>
      <c r="T16" s="60">
        <f t="shared" si="2"/>
        <v>65</v>
      </c>
    </row>
    <row r="17" spans="1:14" ht="27.95" customHeight="1">
      <c r="A17" s="41"/>
      <c r="B17" s="309" t="s">
        <v>55</v>
      </c>
      <c r="C17" s="301"/>
      <c r="D17" s="52">
        <v>67</v>
      </c>
      <c r="E17" s="51">
        <v>14</v>
      </c>
      <c r="F17" s="62">
        <v>10</v>
      </c>
      <c r="G17" s="51">
        <v>3</v>
      </c>
      <c r="H17" s="52">
        <v>1</v>
      </c>
      <c r="I17" s="51">
        <v>10</v>
      </c>
      <c r="J17" s="52">
        <v>29</v>
      </c>
      <c r="K17" s="56">
        <v>14</v>
      </c>
      <c r="L17" s="4"/>
      <c r="M17" s="4"/>
    </row>
    <row r="18" spans="1:14" ht="27.95" customHeight="1">
      <c r="A18" s="41"/>
      <c r="B18" s="300" t="s">
        <v>75</v>
      </c>
      <c r="C18" s="301"/>
      <c r="D18" s="52">
        <v>34</v>
      </c>
      <c r="E18" s="51">
        <v>9</v>
      </c>
      <c r="F18" s="62">
        <v>6</v>
      </c>
      <c r="G18" s="51">
        <v>3</v>
      </c>
      <c r="H18" s="52">
        <v>0</v>
      </c>
      <c r="I18" s="51">
        <v>4</v>
      </c>
      <c r="J18" s="52">
        <v>21</v>
      </c>
      <c r="K18" s="63">
        <v>0</v>
      </c>
      <c r="L18" s="4"/>
      <c r="M18" s="4"/>
    </row>
    <row r="19" spans="1:14" ht="27.95" customHeight="1">
      <c r="A19" s="41"/>
      <c r="B19" s="300" t="s">
        <v>57</v>
      </c>
      <c r="C19" s="301"/>
      <c r="D19" s="52">
        <v>38</v>
      </c>
      <c r="E19" s="51">
        <v>11</v>
      </c>
      <c r="F19" s="62">
        <v>2</v>
      </c>
      <c r="G19" s="51">
        <v>9</v>
      </c>
      <c r="H19" s="52">
        <v>0</v>
      </c>
      <c r="I19" s="51">
        <v>0</v>
      </c>
      <c r="J19" s="52">
        <v>25</v>
      </c>
      <c r="K19" s="63">
        <v>2</v>
      </c>
      <c r="L19" s="4"/>
      <c r="M19" s="4"/>
    </row>
    <row r="20" spans="1:14" ht="27.95" customHeight="1">
      <c r="A20" s="41"/>
      <c r="B20" s="300" t="s">
        <v>58</v>
      </c>
      <c r="C20" s="301"/>
      <c r="D20" s="52">
        <v>16</v>
      </c>
      <c r="E20" s="51">
        <v>2</v>
      </c>
      <c r="F20" s="52">
        <v>0</v>
      </c>
      <c r="G20" s="51">
        <v>1</v>
      </c>
      <c r="H20" s="52">
        <v>1</v>
      </c>
      <c r="I20" s="51">
        <v>4</v>
      </c>
      <c r="J20" s="52">
        <v>10</v>
      </c>
      <c r="K20" s="63">
        <v>0</v>
      </c>
      <c r="L20" s="4"/>
      <c r="M20" s="4"/>
    </row>
    <row r="21" spans="1:14" ht="27.95" customHeight="1">
      <c r="A21" s="41"/>
      <c r="B21" s="300" t="s">
        <v>76</v>
      </c>
      <c r="C21" s="301"/>
      <c r="D21" s="52">
        <v>13</v>
      </c>
      <c r="E21" s="51">
        <v>6</v>
      </c>
      <c r="F21" s="51">
        <v>4</v>
      </c>
      <c r="G21" s="51">
        <v>2</v>
      </c>
      <c r="H21" s="51">
        <v>0</v>
      </c>
      <c r="I21" s="51">
        <v>2</v>
      </c>
      <c r="J21" s="52">
        <v>5</v>
      </c>
      <c r="K21" s="56">
        <v>0</v>
      </c>
      <c r="L21" s="4"/>
      <c r="M21" s="4"/>
    </row>
    <row r="22" spans="1:14" ht="27.95" customHeight="1">
      <c r="A22" s="41"/>
      <c r="B22" s="300" t="s">
        <v>60</v>
      </c>
      <c r="C22" s="301"/>
      <c r="D22" s="52">
        <v>28</v>
      </c>
      <c r="E22" s="51">
        <v>6</v>
      </c>
      <c r="F22" s="52">
        <v>3</v>
      </c>
      <c r="G22" s="51">
        <v>2</v>
      </c>
      <c r="H22" s="62">
        <v>1</v>
      </c>
      <c r="I22" s="51">
        <v>4</v>
      </c>
      <c r="J22" s="52">
        <v>18</v>
      </c>
      <c r="K22" s="64">
        <v>0</v>
      </c>
      <c r="L22" s="4"/>
      <c r="M22" s="4"/>
    </row>
    <row r="23" spans="1:14" ht="27.95" customHeight="1" thickBot="1">
      <c r="B23" s="42"/>
      <c r="C23" s="65"/>
      <c r="D23" s="66"/>
      <c r="E23" s="67"/>
      <c r="F23" s="68"/>
      <c r="G23" s="67"/>
      <c r="H23" s="68"/>
      <c r="I23" s="67"/>
      <c r="J23" s="69"/>
      <c r="K23" s="70"/>
      <c r="L23" s="4"/>
      <c r="M23" s="4"/>
    </row>
    <row r="24" spans="1:14" ht="18" customHeight="1">
      <c r="B24" s="34" t="s">
        <v>41</v>
      </c>
      <c r="C24" s="71"/>
      <c r="D24" s="72"/>
      <c r="E24" s="23"/>
      <c r="F24" s="72"/>
      <c r="G24" s="23"/>
      <c r="H24" s="72"/>
      <c r="I24" s="23"/>
      <c r="J24" s="72"/>
      <c r="K24" s="23"/>
      <c r="L24" s="4"/>
      <c r="M24" s="4"/>
    </row>
    <row r="25" spans="1:14" ht="18" customHeight="1">
      <c r="D25" s="4"/>
      <c r="E25" s="4"/>
      <c r="F25" s="4"/>
      <c r="G25" s="4"/>
      <c r="H25" s="4"/>
      <c r="I25" s="4"/>
      <c r="J25" s="4"/>
      <c r="K25" s="4"/>
    </row>
    <row r="26" spans="1:14" ht="18" customHeight="1">
      <c r="D26" s="4"/>
      <c r="E26" s="4"/>
      <c r="F26" s="4"/>
      <c r="G26" s="4"/>
      <c r="H26" s="4"/>
      <c r="I26" s="4"/>
      <c r="J26" s="4"/>
      <c r="K26" s="4"/>
    </row>
    <row r="27" spans="1:14" ht="18" customHeight="1">
      <c r="D27" s="4"/>
      <c r="E27" s="4"/>
      <c r="F27" s="4"/>
      <c r="G27" s="4"/>
      <c r="H27" s="4"/>
      <c r="I27" s="4"/>
      <c r="J27" s="4"/>
      <c r="K27" s="4"/>
    </row>
    <row r="29" spans="1:14" ht="18" customHeight="1">
      <c r="B29" s="1" t="s">
        <v>77</v>
      </c>
    </row>
    <row r="30" spans="1:14" ht="18" customHeight="1" thickBot="1">
      <c r="B30" s="1"/>
      <c r="J30" s="324" t="s">
        <v>62</v>
      </c>
      <c r="K30" s="339"/>
    </row>
    <row r="31" spans="1:14" ht="30" customHeight="1">
      <c r="B31" s="340"/>
      <c r="C31" s="341"/>
      <c r="D31" s="345" t="s">
        <v>63</v>
      </c>
      <c r="E31" s="348" t="s">
        <v>64</v>
      </c>
      <c r="F31" s="348"/>
      <c r="G31" s="348"/>
      <c r="H31" s="348"/>
      <c r="I31" s="345" t="s">
        <v>65</v>
      </c>
      <c r="J31" s="345" t="s">
        <v>66</v>
      </c>
      <c r="K31" s="349" t="s">
        <v>67</v>
      </c>
      <c r="M31" s="4"/>
      <c r="N31" s="4"/>
    </row>
    <row r="32" spans="1:14" ht="30" customHeight="1">
      <c r="B32" s="342"/>
      <c r="C32" s="313"/>
      <c r="D32" s="346"/>
      <c r="E32" s="352" t="s">
        <v>68</v>
      </c>
      <c r="F32" s="353" t="s">
        <v>69</v>
      </c>
      <c r="G32" s="353" t="s">
        <v>70</v>
      </c>
      <c r="H32" s="338" t="s">
        <v>71</v>
      </c>
      <c r="I32" s="346"/>
      <c r="J32" s="346"/>
      <c r="K32" s="350"/>
      <c r="M32" s="73"/>
      <c r="N32" s="4"/>
    </row>
    <row r="33" spans="1:14" ht="30" customHeight="1">
      <c r="B33" s="343"/>
      <c r="C33" s="344"/>
      <c r="D33" s="347"/>
      <c r="E33" s="347"/>
      <c r="F33" s="354"/>
      <c r="G33" s="354"/>
      <c r="H33" s="338"/>
      <c r="I33" s="347"/>
      <c r="J33" s="347"/>
      <c r="K33" s="351"/>
      <c r="M33" s="4"/>
      <c r="N33" s="4"/>
    </row>
    <row r="34" spans="1:14" ht="24.95" customHeight="1">
      <c r="A34" s="41"/>
      <c r="B34" s="317"/>
      <c r="C34" s="318"/>
      <c r="D34" s="48"/>
      <c r="E34" s="48"/>
      <c r="F34" s="48"/>
      <c r="G34" s="48"/>
      <c r="H34" s="48"/>
      <c r="I34" s="74"/>
      <c r="J34" s="48"/>
      <c r="K34" s="75"/>
      <c r="M34" s="73"/>
      <c r="N34" s="4"/>
    </row>
    <row r="35" spans="1:14" ht="24.95" customHeight="1">
      <c r="A35" s="41"/>
      <c r="B35" s="312" t="s">
        <v>78</v>
      </c>
      <c r="C35" s="334"/>
      <c r="D35" s="335">
        <f>SUM(E35,I35,J35,K35)</f>
        <v>352</v>
      </c>
      <c r="E35" s="335">
        <f>SUM(F35:H36)</f>
        <v>76</v>
      </c>
      <c r="F35" s="335">
        <f t="shared" ref="F35:K35" si="3">SUM(F37:F44)</f>
        <v>38</v>
      </c>
      <c r="G35" s="335">
        <f t="shared" si="3"/>
        <v>32</v>
      </c>
      <c r="H35" s="335">
        <f t="shared" si="3"/>
        <v>6</v>
      </c>
      <c r="I35" s="335">
        <f t="shared" si="3"/>
        <v>41</v>
      </c>
      <c r="J35" s="335">
        <f t="shared" si="3"/>
        <v>170</v>
      </c>
      <c r="K35" s="337">
        <f t="shared" si="3"/>
        <v>65</v>
      </c>
      <c r="M35" s="71"/>
    </row>
    <row r="36" spans="1:14" ht="24.95" customHeight="1">
      <c r="A36" s="41"/>
      <c r="B36" s="312"/>
      <c r="C36" s="334"/>
      <c r="D36" s="335"/>
      <c r="E36" s="335"/>
      <c r="F36" s="335"/>
      <c r="G36" s="335"/>
      <c r="H36" s="335"/>
      <c r="I36" s="335"/>
      <c r="J36" s="335"/>
      <c r="K36" s="337"/>
    </row>
    <row r="37" spans="1:14" ht="24.95" customHeight="1">
      <c r="A37" s="41"/>
      <c r="B37" s="312" t="s">
        <v>79</v>
      </c>
      <c r="C37" s="334"/>
      <c r="D37" s="332">
        <f>SUM(E37,I37,J37,K37)</f>
        <v>51</v>
      </c>
      <c r="E37" s="335">
        <v>40</v>
      </c>
      <c r="F37" s="336">
        <v>26</v>
      </c>
      <c r="G37" s="336">
        <v>13</v>
      </c>
      <c r="H37" s="336">
        <v>1</v>
      </c>
      <c r="I37" s="332">
        <v>11</v>
      </c>
      <c r="J37" s="332">
        <v>0</v>
      </c>
      <c r="K37" s="333">
        <v>0</v>
      </c>
    </row>
    <row r="38" spans="1:14" ht="24.95" customHeight="1">
      <c r="A38" s="41"/>
      <c r="B38" s="312"/>
      <c r="C38" s="334"/>
      <c r="D38" s="332"/>
      <c r="E38" s="335"/>
      <c r="F38" s="336"/>
      <c r="G38" s="336"/>
      <c r="H38" s="336"/>
      <c r="I38" s="332"/>
      <c r="J38" s="332"/>
      <c r="K38" s="333"/>
    </row>
    <row r="39" spans="1:14" ht="24.95" customHeight="1">
      <c r="A39" s="41"/>
      <c r="B39" s="312" t="s">
        <v>80</v>
      </c>
      <c r="C39" s="334"/>
      <c r="D39" s="332">
        <f>SUM(E39,I39,J39,K39)</f>
        <v>70</v>
      </c>
      <c r="E39" s="335">
        <v>35</v>
      </c>
      <c r="F39" s="336">
        <v>12</v>
      </c>
      <c r="G39" s="336">
        <v>18</v>
      </c>
      <c r="H39" s="336">
        <v>5</v>
      </c>
      <c r="I39" s="332">
        <v>28</v>
      </c>
      <c r="J39" s="332">
        <v>0</v>
      </c>
      <c r="K39" s="333">
        <v>7</v>
      </c>
    </row>
    <row r="40" spans="1:14" ht="24.95" customHeight="1">
      <c r="A40" s="41"/>
      <c r="B40" s="312"/>
      <c r="C40" s="334"/>
      <c r="D40" s="332"/>
      <c r="E40" s="335"/>
      <c r="F40" s="336"/>
      <c r="G40" s="336"/>
      <c r="H40" s="336"/>
      <c r="I40" s="332"/>
      <c r="J40" s="332"/>
      <c r="K40" s="333"/>
    </row>
    <row r="41" spans="1:14" ht="24.95" customHeight="1">
      <c r="A41" s="41"/>
      <c r="B41" s="312" t="s">
        <v>81</v>
      </c>
      <c r="C41" s="334"/>
      <c r="D41" s="332">
        <f>SUM(E41,I41,J41,K41)</f>
        <v>227</v>
      </c>
      <c r="E41" s="335">
        <v>1</v>
      </c>
      <c r="F41" s="336">
        <v>0</v>
      </c>
      <c r="G41" s="332">
        <v>1</v>
      </c>
      <c r="H41" s="336">
        <v>0</v>
      </c>
      <c r="I41" s="332">
        <v>1</v>
      </c>
      <c r="J41" s="332">
        <v>170</v>
      </c>
      <c r="K41" s="333">
        <v>55</v>
      </c>
    </row>
    <row r="42" spans="1:14" ht="24.95" customHeight="1">
      <c r="A42" s="41"/>
      <c r="B42" s="312"/>
      <c r="C42" s="334"/>
      <c r="D42" s="332"/>
      <c r="E42" s="335"/>
      <c r="F42" s="336"/>
      <c r="G42" s="332"/>
      <c r="H42" s="336"/>
      <c r="I42" s="332"/>
      <c r="J42" s="332"/>
      <c r="K42" s="333"/>
    </row>
    <row r="43" spans="1:14" ht="24.95" customHeight="1">
      <c r="A43" s="41"/>
      <c r="B43" s="312" t="s">
        <v>82</v>
      </c>
      <c r="C43" s="334"/>
      <c r="D43" s="332">
        <f>SUM(E43,I43,J43,K43)</f>
        <v>4</v>
      </c>
      <c r="E43" s="335">
        <v>0</v>
      </c>
      <c r="F43" s="336">
        <v>0</v>
      </c>
      <c r="G43" s="336">
        <v>0</v>
      </c>
      <c r="H43" s="332">
        <v>0</v>
      </c>
      <c r="I43" s="332">
        <v>1</v>
      </c>
      <c r="J43" s="332">
        <v>0</v>
      </c>
      <c r="K43" s="333">
        <v>3</v>
      </c>
    </row>
    <row r="44" spans="1:14" ht="24.95" customHeight="1">
      <c r="A44" s="41"/>
      <c r="B44" s="312"/>
      <c r="C44" s="334"/>
      <c r="D44" s="332"/>
      <c r="E44" s="335"/>
      <c r="F44" s="336"/>
      <c r="G44" s="336"/>
      <c r="H44" s="332"/>
      <c r="I44" s="332"/>
      <c r="J44" s="332"/>
      <c r="K44" s="333"/>
    </row>
    <row r="45" spans="1:14" ht="24.95" customHeight="1" thickBot="1">
      <c r="B45" s="42"/>
      <c r="C45" s="76"/>
      <c r="D45" s="77"/>
      <c r="E45" s="77"/>
      <c r="F45" s="77"/>
      <c r="G45" s="77"/>
      <c r="H45" s="77"/>
      <c r="I45" s="77"/>
      <c r="J45" s="77"/>
      <c r="K45" s="78"/>
    </row>
    <row r="46" spans="1:14" ht="18" customHeight="1">
      <c r="B46" s="34" t="s">
        <v>41</v>
      </c>
    </row>
  </sheetData>
  <mergeCells count="85">
    <mergeCell ref="B10:C10"/>
    <mergeCell ref="J2:K2"/>
    <mergeCell ref="B3:C5"/>
    <mergeCell ref="D3:D5"/>
    <mergeCell ref="E3:H3"/>
    <mergeCell ref="I3:I5"/>
    <mergeCell ref="J3:J5"/>
    <mergeCell ref="K3:K5"/>
    <mergeCell ref="E4:E5"/>
    <mergeCell ref="F4:F5"/>
    <mergeCell ref="G4:G5"/>
    <mergeCell ref="H4:H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J30:K30"/>
    <mergeCell ref="B31:C33"/>
    <mergeCell ref="D31:D33"/>
    <mergeCell ref="E31:H31"/>
    <mergeCell ref="I31:I33"/>
    <mergeCell ref="J31:J33"/>
    <mergeCell ref="K31:K33"/>
    <mergeCell ref="E32:E33"/>
    <mergeCell ref="F32:F33"/>
    <mergeCell ref="G32:G33"/>
    <mergeCell ref="H32:H33"/>
    <mergeCell ref="B34:C34"/>
    <mergeCell ref="B35:C36"/>
    <mergeCell ref="D35:D36"/>
    <mergeCell ref="E35:E36"/>
    <mergeCell ref="F35:F36"/>
    <mergeCell ref="G35:G36"/>
    <mergeCell ref="H35:H36"/>
    <mergeCell ref="I35:I36"/>
    <mergeCell ref="J35:J36"/>
    <mergeCell ref="K35:K36"/>
    <mergeCell ref="B37:C38"/>
    <mergeCell ref="D37:D38"/>
    <mergeCell ref="E37:E38"/>
    <mergeCell ref="F37:F38"/>
    <mergeCell ref="G37:G38"/>
    <mergeCell ref="H37:H38"/>
    <mergeCell ref="I37:I38"/>
    <mergeCell ref="J37:J38"/>
    <mergeCell ref="K37:K38"/>
    <mergeCell ref="B39:C40"/>
    <mergeCell ref="D39:D40"/>
    <mergeCell ref="E39:E40"/>
    <mergeCell ref="F39:F40"/>
    <mergeCell ref="G39:G40"/>
    <mergeCell ref="H39:H40"/>
    <mergeCell ref="I39:I40"/>
    <mergeCell ref="J39:J40"/>
    <mergeCell ref="K39:K40"/>
    <mergeCell ref="B41:C42"/>
    <mergeCell ref="D41:D42"/>
    <mergeCell ref="E41:E42"/>
    <mergeCell ref="F41:F42"/>
    <mergeCell ref="G41:G42"/>
    <mergeCell ref="H41:H42"/>
    <mergeCell ref="I41:I42"/>
    <mergeCell ref="J41:J42"/>
    <mergeCell ref="K41:K42"/>
    <mergeCell ref="I43:I44"/>
    <mergeCell ref="J43:J44"/>
    <mergeCell ref="K43:K44"/>
    <mergeCell ref="B43:C44"/>
    <mergeCell ref="D43:D44"/>
    <mergeCell ref="E43:E44"/>
    <mergeCell ref="F43:F44"/>
    <mergeCell ref="G43:G44"/>
    <mergeCell ref="H43:H44"/>
  </mergeCells>
  <phoneticPr fontId="3"/>
  <pageMargins left="0.51181102362204722" right="0.51181102362204722" top="0.55118110236220474" bottom="0.39370078740157483" header="0.51181102362204722" footer="0.51181102362204722"/>
  <pageSetup paperSize="9" scale="63" firstPageNumber="42"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91"/>
  <sheetViews>
    <sheetView showGridLines="0" topLeftCell="A32" zoomScaleNormal="100" zoomScaleSheetLayoutView="100" workbookViewId="0">
      <selection activeCell="A32" sqref="A32"/>
    </sheetView>
  </sheetViews>
  <sheetFormatPr defaultColWidth="10.625" defaultRowHeight="17.100000000000001" customHeight="1"/>
  <cols>
    <col min="1" max="1" width="6.375" style="80" customWidth="1"/>
    <col min="2" max="3" width="9.625" style="80" customWidth="1"/>
    <col min="4" max="11" width="14" style="80" customWidth="1"/>
    <col min="12" max="12" width="2.625" style="80" customWidth="1"/>
    <col min="13" max="13" width="9.625" style="80" customWidth="1"/>
    <col min="14" max="16" width="7.625" style="80" customWidth="1"/>
    <col min="17" max="16384" width="10.625" style="80"/>
  </cols>
  <sheetData>
    <row r="1" spans="2:20" ht="17.100000000000001" customHeight="1">
      <c r="B1" s="79" t="s">
        <v>83</v>
      </c>
      <c r="G1" s="81"/>
      <c r="H1" s="81"/>
      <c r="I1" s="81"/>
      <c r="J1" s="81"/>
    </row>
    <row r="2" spans="2:20" ht="17.100000000000001" customHeight="1" thickBot="1">
      <c r="B2" s="79"/>
      <c r="J2" s="411" t="s">
        <v>62</v>
      </c>
      <c r="K2" s="411"/>
    </row>
    <row r="3" spans="2:20" ht="16.5" customHeight="1">
      <c r="B3" s="412"/>
      <c r="C3" s="413"/>
      <c r="D3" s="416" t="s">
        <v>63</v>
      </c>
      <c r="E3" s="419" t="s">
        <v>64</v>
      </c>
      <c r="F3" s="419"/>
      <c r="G3" s="419"/>
      <c r="H3" s="419"/>
      <c r="I3" s="416" t="s">
        <v>84</v>
      </c>
      <c r="J3" s="416" t="s">
        <v>85</v>
      </c>
      <c r="K3" s="420" t="s">
        <v>67</v>
      </c>
    </row>
    <row r="4" spans="2:20" ht="16.5" customHeight="1">
      <c r="B4" s="408"/>
      <c r="C4" s="393"/>
      <c r="D4" s="417"/>
      <c r="E4" s="423" t="s">
        <v>86</v>
      </c>
      <c r="F4" s="424" t="s">
        <v>87</v>
      </c>
      <c r="G4" s="424"/>
      <c r="H4" s="425" t="s">
        <v>88</v>
      </c>
      <c r="I4" s="417"/>
      <c r="J4" s="417"/>
      <c r="K4" s="421"/>
    </row>
    <row r="5" spans="2:20" ht="16.5" customHeight="1">
      <c r="B5" s="414"/>
      <c r="C5" s="415"/>
      <c r="D5" s="418"/>
      <c r="E5" s="418"/>
      <c r="F5" s="82" t="s">
        <v>89</v>
      </c>
      <c r="G5" s="82" t="s">
        <v>90</v>
      </c>
      <c r="H5" s="426"/>
      <c r="I5" s="418"/>
      <c r="J5" s="418"/>
      <c r="K5" s="422"/>
    </row>
    <row r="6" spans="2:20" ht="16.5" customHeight="1">
      <c r="B6" s="409"/>
      <c r="C6" s="410"/>
      <c r="D6" s="83"/>
      <c r="E6" s="84"/>
      <c r="F6" s="84"/>
      <c r="G6" s="84"/>
      <c r="H6" s="84"/>
      <c r="I6" s="84"/>
      <c r="J6" s="84"/>
      <c r="K6" s="85"/>
    </row>
    <row r="7" spans="2:20" ht="16.5" customHeight="1">
      <c r="B7" s="408" t="s">
        <v>91</v>
      </c>
      <c r="C7" s="393"/>
      <c r="D7" s="86">
        <f t="shared" ref="D7:K7" si="0">SUM(D9:D18)</f>
        <v>352</v>
      </c>
      <c r="E7" s="87">
        <f t="shared" si="0"/>
        <v>76</v>
      </c>
      <c r="F7" s="87">
        <f t="shared" si="0"/>
        <v>38</v>
      </c>
      <c r="G7" s="87">
        <f t="shared" si="0"/>
        <v>32</v>
      </c>
      <c r="H7" s="87">
        <f t="shared" si="0"/>
        <v>6</v>
      </c>
      <c r="I7" s="87">
        <f t="shared" si="0"/>
        <v>41</v>
      </c>
      <c r="J7" s="86">
        <f t="shared" si="0"/>
        <v>170</v>
      </c>
      <c r="K7" s="88">
        <f t="shared" si="0"/>
        <v>65</v>
      </c>
      <c r="L7" s="89"/>
      <c r="M7" s="81"/>
      <c r="N7" s="81"/>
      <c r="O7" s="81"/>
      <c r="P7" s="81"/>
    </row>
    <row r="8" spans="2:20" ht="16.5" customHeight="1">
      <c r="B8" s="408"/>
      <c r="C8" s="393"/>
      <c r="D8" s="90"/>
      <c r="E8" s="91"/>
      <c r="F8" s="92"/>
      <c r="G8" s="91"/>
      <c r="H8" s="92"/>
      <c r="I8" s="91"/>
      <c r="J8" s="92"/>
      <c r="K8" s="93"/>
    </row>
    <row r="9" spans="2:20" ht="16.5" customHeight="1">
      <c r="B9" s="408" t="s">
        <v>92</v>
      </c>
      <c r="C9" s="393"/>
      <c r="D9" s="94">
        <v>0</v>
      </c>
      <c r="E9" s="95">
        <v>0</v>
      </c>
      <c r="F9" s="96">
        <v>0</v>
      </c>
      <c r="G9" s="96">
        <v>0</v>
      </c>
      <c r="H9" s="96">
        <v>0</v>
      </c>
      <c r="I9" s="96">
        <v>0</v>
      </c>
      <c r="J9" s="96">
        <v>0</v>
      </c>
      <c r="K9" s="97">
        <v>0</v>
      </c>
      <c r="M9" s="81"/>
      <c r="N9" s="81"/>
      <c r="O9" s="81"/>
      <c r="P9" s="81"/>
      <c r="Q9" s="81"/>
      <c r="R9" s="81"/>
      <c r="S9" s="81"/>
      <c r="T9" s="81"/>
    </row>
    <row r="10" spans="2:20" ht="16.5" customHeight="1">
      <c r="B10" s="408" t="s">
        <v>93</v>
      </c>
      <c r="C10" s="393"/>
      <c r="D10" s="96">
        <v>0</v>
      </c>
      <c r="E10" s="96">
        <v>0</v>
      </c>
      <c r="F10" s="96">
        <v>0</v>
      </c>
      <c r="G10" s="96">
        <v>0</v>
      </c>
      <c r="H10" s="96">
        <v>0</v>
      </c>
      <c r="I10" s="96">
        <v>0</v>
      </c>
      <c r="J10" s="96">
        <v>0</v>
      </c>
      <c r="K10" s="97">
        <v>0</v>
      </c>
      <c r="M10" s="81"/>
    </row>
    <row r="11" spans="2:20" ht="16.5" customHeight="1">
      <c r="B11" s="408" t="s">
        <v>94</v>
      </c>
      <c r="C11" s="393"/>
      <c r="D11" s="94">
        <v>0</v>
      </c>
      <c r="E11" s="96">
        <v>0</v>
      </c>
      <c r="F11" s="96">
        <v>0</v>
      </c>
      <c r="G11" s="96">
        <v>0</v>
      </c>
      <c r="H11" s="96">
        <v>0</v>
      </c>
      <c r="I11" s="96">
        <v>0</v>
      </c>
      <c r="J11" s="96">
        <v>0</v>
      </c>
      <c r="K11" s="97">
        <v>0</v>
      </c>
      <c r="M11" s="81"/>
    </row>
    <row r="12" spans="2:20" ht="16.5" customHeight="1">
      <c r="B12" s="408" t="s">
        <v>95</v>
      </c>
      <c r="C12" s="393"/>
      <c r="D12" s="94">
        <v>3</v>
      </c>
      <c r="E12" s="95">
        <v>1</v>
      </c>
      <c r="F12" s="96">
        <v>0</v>
      </c>
      <c r="G12" s="96">
        <v>1</v>
      </c>
      <c r="H12" s="96">
        <v>0</v>
      </c>
      <c r="I12" s="96">
        <v>0</v>
      </c>
      <c r="J12" s="96">
        <v>1</v>
      </c>
      <c r="K12" s="97">
        <v>1</v>
      </c>
      <c r="M12" s="81"/>
    </row>
    <row r="13" spans="2:20" ht="16.5" customHeight="1">
      <c r="B13" s="408" t="s">
        <v>96</v>
      </c>
      <c r="C13" s="393"/>
      <c r="D13" s="94">
        <v>34</v>
      </c>
      <c r="E13" s="95">
        <v>8</v>
      </c>
      <c r="F13" s="96">
        <v>1</v>
      </c>
      <c r="G13" s="96">
        <v>5</v>
      </c>
      <c r="H13" s="96">
        <v>2</v>
      </c>
      <c r="I13" s="96">
        <v>1</v>
      </c>
      <c r="J13" s="96">
        <v>23</v>
      </c>
      <c r="K13" s="97">
        <v>2</v>
      </c>
      <c r="M13" s="81"/>
    </row>
    <row r="14" spans="2:20" ht="16.5" customHeight="1">
      <c r="B14" s="408" t="s">
        <v>97</v>
      </c>
      <c r="C14" s="393"/>
      <c r="D14" s="94">
        <v>12</v>
      </c>
      <c r="E14" s="95">
        <v>0</v>
      </c>
      <c r="F14" s="96">
        <v>0</v>
      </c>
      <c r="G14" s="96">
        <v>0</v>
      </c>
      <c r="H14" s="96">
        <v>0</v>
      </c>
      <c r="I14" s="96">
        <v>1</v>
      </c>
      <c r="J14" s="96">
        <v>7</v>
      </c>
      <c r="K14" s="97">
        <v>4</v>
      </c>
      <c r="M14" s="81"/>
    </row>
    <row r="15" spans="2:20" ht="16.5" customHeight="1">
      <c r="B15" s="408" t="s">
        <v>98</v>
      </c>
      <c r="C15" s="393"/>
      <c r="D15" s="94">
        <v>24</v>
      </c>
      <c r="E15" s="95">
        <v>5</v>
      </c>
      <c r="F15" s="96">
        <v>2</v>
      </c>
      <c r="G15" s="96">
        <v>2</v>
      </c>
      <c r="H15" s="96">
        <v>1</v>
      </c>
      <c r="I15" s="96">
        <v>2</v>
      </c>
      <c r="J15" s="96">
        <v>10</v>
      </c>
      <c r="K15" s="97">
        <v>7</v>
      </c>
      <c r="M15" s="81"/>
    </row>
    <row r="16" spans="2:20" ht="16.5" customHeight="1">
      <c r="B16" s="408" t="s">
        <v>99</v>
      </c>
      <c r="C16" s="393"/>
      <c r="D16" s="94">
        <v>20</v>
      </c>
      <c r="E16" s="95">
        <v>3</v>
      </c>
      <c r="F16" s="96">
        <v>1</v>
      </c>
      <c r="G16" s="95">
        <v>1</v>
      </c>
      <c r="H16" s="96">
        <v>1</v>
      </c>
      <c r="I16" s="95">
        <v>3</v>
      </c>
      <c r="J16" s="96">
        <v>9</v>
      </c>
      <c r="K16" s="98">
        <v>5</v>
      </c>
      <c r="M16" s="81"/>
    </row>
    <row r="17" spans="1:18" ht="16.5" customHeight="1">
      <c r="B17" s="408" t="s">
        <v>100</v>
      </c>
      <c r="C17" s="393"/>
      <c r="D17" s="94">
        <v>22</v>
      </c>
      <c r="E17" s="95">
        <v>3</v>
      </c>
      <c r="F17" s="96">
        <v>1</v>
      </c>
      <c r="G17" s="95">
        <v>2</v>
      </c>
      <c r="H17" s="96">
        <v>0</v>
      </c>
      <c r="I17" s="95">
        <v>4</v>
      </c>
      <c r="J17" s="96">
        <v>9</v>
      </c>
      <c r="K17" s="98">
        <v>6</v>
      </c>
      <c r="M17" s="81"/>
    </row>
    <row r="18" spans="1:18" ht="16.5" customHeight="1">
      <c r="B18" s="408" t="s">
        <v>101</v>
      </c>
      <c r="C18" s="393"/>
      <c r="D18" s="94">
        <v>237</v>
      </c>
      <c r="E18" s="95">
        <v>56</v>
      </c>
      <c r="F18" s="96">
        <v>33</v>
      </c>
      <c r="G18" s="95">
        <v>21</v>
      </c>
      <c r="H18" s="96">
        <v>2</v>
      </c>
      <c r="I18" s="95">
        <v>30</v>
      </c>
      <c r="J18" s="96">
        <v>111</v>
      </c>
      <c r="K18" s="98">
        <v>40</v>
      </c>
      <c r="M18" s="81"/>
    </row>
    <row r="19" spans="1:18" ht="16.5" customHeight="1">
      <c r="B19" s="408"/>
      <c r="C19" s="393"/>
      <c r="D19" s="99"/>
      <c r="E19" s="100"/>
      <c r="F19" s="100"/>
      <c r="G19" s="100"/>
      <c r="H19" s="100"/>
      <c r="I19" s="100"/>
      <c r="J19" s="100"/>
      <c r="K19" s="101"/>
    </row>
    <row r="20" spans="1:18" ht="16.5" customHeight="1">
      <c r="B20" s="408" t="s">
        <v>102</v>
      </c>
      <c r="C20" s="393"/>
      <c r="D20" s="86">
        <f>SUM(D22:D31)</f>
        <v>187</v>
      </c>
      <c r="E20" s="87">
        <f>SUM(E22:E31)</f>
        <v>42</v>
      </c>
      <c r="F20" s="86">
        <f t="shared" ref="F20:K20" si="1">SUM(F22:F31)</f>
        <v>23</v>
      </c>
      <c r="G20" s="87">
        <f t="shared" si="1"/>
        <v>18</v>
      </c>
      <c r="H20" s="86">
        <f t="shared" si="1"/>
        <v>1</v>
      </c>
      <c r="I20" s="87">
        <f t="shared" si="1"/>
        <v>23</v>
      </c>
      <c r="J20" s="86">
        <f t="shared" si="1"/>
        <v>90</v>
      </c>
      <c r="K20" s="88">
        <f t="shared" si="1"/>
        <v>32</v>
      </c>
      <c r="L20" s="89"/>
      <c r="M20" s="102"/>
      <c r="N20" s="102"/>
      <c r="O20" s="102"/>
      <c r="P20" s="102"/>
      <c r="Q20" s="102"/>
      <c r="R20" s="102"/>
    </row>
    <row r="21" spans="1:18" ht="16.5" customHeight="1">
      <c r="B21" s="408"/>
      <c r="C21" s="393"/>
      <c r="D21" s="103"/>
      <c r="E21" s="91"/>
      <c r="F21" s="92"/>
      <c r="G21" s="91"/>
      <c r="H21" s="92"/>
      <c r="I21" s="104"/>
      <c r="J21" s="92"/>
      <c r="K21" s="105"/>
    </row>
    <row r="22" spans="1:18" ht="16.5" customHeight="1">
      <c r="A22" s="106"/>
      <c r="B22" s="408" t="s">
        <v>92</v>
      </c>
      <c r="C22" s="393"/>
      <c r="D22" s="96">
        <v>0</v>
      </c>
      <c r="E22" s="95">
        <v>0</v>
      </c>
      <c r="F22" s="95">
        <v>0</v>
      </c>
      <c r="G22" s="95">
        <v>0</v>
      </c>
      <c r="H22" s="95">
        <v>0</v>
      </c>
      <c r="I22" s="95">
        <v>0</v>
      </c>
      <c r="J22" s="96">
        <v>0</v>
      </c>
      <c r="K22" s="98">
        <v>0</v>
      </c>
    </row>
    <row r="23" spans="1:18" ht="16.5" customHeight="1">
      <c r="A23" s="106"/>
      <c r="B23" s="408" t="s">
        <v>93</v>
      </c>
      <c r="C23" s="393"/>
      <c r="D23" s="95">
        <v>0</v>
      </c>
      <c r="E23" s="95">
        <v>0</v>
      </c>
      <c r="F23" s="95">
        <v>0</v>
      </c>
      <c r="G23" s="95">
        <v>0</v>
      </c>
      <c r="H23" s="95">
        <v>0</v>
      </c>
      <c r="I23" s="95">
        <v>0</v>
      </c>
      <c r="J23" s="96">
        <v>0</v>
      </c>
      <c r="K23" s="98">
        <v>0</v>
      </c>
    </row>
    <row r="24" spans="1:18" ht="16.5" customHeight="1">
      <c r="A24" s="106"/>
      <c r="B24" s="408" t="s">
        <v>94</v>
      </c>
      <c r="C24" s="393"/>
      <c r="D24" s="96">
        <v>0</v>
      </c>
      <c r="E24" s="95">
        <v>0</v>
      </c>
      <c r="F24" s="95">
        <v>0</v>
      </c>
      <c r="G24" s="95">
        <v>0</v>
      </c>
      <c r="H24" s="95">
        <v>0</v>
      </c>
      <c r="I24" s="95">
        <v>0</v>
      </c>
      <c r="J24" s="96">
        <v>0</v>
      </c>
      <c r="K24" s="98">
        <v>0</v>
      </c>
    </row>
    <row r="25" spans="1:18" ht="16.5" customHeight="1">
      <c r="A25" s="106"/>
      <c r="B25" s="408" t="s">
        <v>95</v>
      </c>
      <c r="C25" s="393"/>
      <c r="D25" s="96">
        <v>2</v>
      </c>
      <c r="E25" s="95">
        <v>0</v>
      </c>
      <c r="F25" s="95">
        <v>0</v>
      </c>
      <c r="G25" s="95">
        <v>0</v>
      </c>
      <c r="H25" s="95">
        <v>0</v>
      </c>
      <c r="I25" s="95">
        <v>0</v>
      </c>
      <c r="J25" s="96">
        <v>1</v>
      </c>
      <c r="K25" s="98">
        <v>1</v>
      </c>
    </row>
    <row r="26" spans="1:18" ht="16.5" customHeight="1">
      <c r="A26" s="106"/>
      <c r="B26" s="408" t="s">
        <v>96</v>
      </c>
      <c r="C26" s="393"/>
      <c r="D26" s="96">
        <v>24</v>
      </c>
      <c r="E26" s="95">
        <v>7</v>
      </c>
      <c r="F26" s="95">
        <v>1</v>
      </c>
      <c r="G26" s="95">
        <v>5</v>
      </c>
      <c r="H26" s="95">
        <v>1</v>
      </c>
      <c r="I26" s="95">
        <v>1</v>
      </c>
      <c r="J26" s="96">
        <v>15</v>
      </c>
      <c r="K26" s="98">
        <v>1</v>
      </c>
    </row>
    <row r="27" spans="1:18" ht="16.5" customHeight="1">
      <c r="A27" s="106"/>
      <c r="B27" s="408" t="s">
        <v>97</v>
      </c>
      <c r="C27" s="393"/>
      <c r="D27" s="96">
        <v>4</v>
      </c>
      <c r="E27" s="95">
        <v>0</v>
      </c>
      <c r="F27" s="95">
        <v>0</v>
      </c>
      <c r="G27" s="95">
        <v>0</v>
      </c>
      <c r="H27" s="95">
        <v>0</v>
      </c>
      <c r="I27" s="95">
        <v>0</v>
      </c>
      <c r="J27" s="96">
        <v>3</v>
      </c>
      <c r="K27" s="98">
        <v>1</v>
      </c>
    </row>
    <row r="28" spans="1:18" ht="16.5" customHeight="1">
      <c r="A28" s="106"/>
      <c r="B28" s="408" t="s">
        <v>98</v>
      </c>
      <c r="C28" s="393"/>
      <c r="D28" s="96">
        <v>8</v>
      </c>
      <c r="E28" s="95">
        <v>2</v>
      </c>
      <c r="F28" s="95">
        <v>1</v>
      </c>
      <c r="G28" s="95">
        <v>1</v>
      </c>
      <c r="H28" s="95">
        <v>0</v>
      </c>
      <c r="I28" s="95">
        <v>2</v>
      </c>
      <c r="J28" s="96">
        <v>2</v>
      </c>
      <c r="K28" s="98">
        <v>2</v>
      </c>
    </row>
    <row r="29" spans="1:18" ht="16.5" customHeight="1">
      <c r="A29" s="106"/>
      <c r="B29" s="408" t="s">
        <v>99</v>
      </c>
      <c r="C29" s="393"/>
      <c r="D29" s="96">
        <v>12</v>
      </c>
      <c r="E29" s="95">
        <v>2</v>
      </c>
      <c r="F29" s="95">
        <v>1</v>
      </c>
      <c r="G29" s="95">
        <v>1</v>
      </c>
      <c r="H29" s="95">
        <v>0</v>
      </c>
      <c r="I29" s="95">
        <v>2</v>
      </c>
      <c r="J29" s="96">
        <v>6</v>
      </c>
      <c r="K29" s="98">
        <v>2</v>
      </c>
    </row>
    <row r="30" spans="1:18" ht="16.5" customHeight="1">
      <c r="A30" s="106"/>
      <c r="B30" s="408" t="s">
        <v>100</v>
      </c>
      <c r="C30" s="393"/>
      <c r="D30" s="96">
        <v>17</v>
      </c>
      <c r="E30" s="95">
        <v>3</v>
      </c>
      <c r="F30" s="95">
        <v>1</v>
      </c>
      <c r="G30" s="95">
        <v>2</v>
      </c>
      <c r="H30" s="95">
        <v>0</v>
      </c>
      <c r="I30" s="95">
        <v>3</v>
      </c>
      <c r="J30" s="96">
        <v>7</v>
      </c>
      <c r="K30" s="98">
        <v>4</v>
      </c>
    </row>
    <row r="31" spans="1:18" ht="16.5" customHeight="1">
      <c r="A31" s="106"/>
      <c r="B31" s="408" t="s">
        <v>101</v>
      </c>
      <c r="C31" s="393"/>
      <c r="D31" s="96">
        <v>120</v>
      </c>
      <c r="E31" s="95">
        <v>28</v>
      </c>
      <c r="F31" s="95">
        <v>19</v>
      </c>
      <c r="G31" s="95">
        <v>9</v>
      </c>
      <c r="H31" s="95">
        <v>0</v>
      </c>
      <c r="I31" s="95">
        <v>15</v>
      </c>
      <c r="J31" s="96">
        <v>56</v>
      </c>
      <c r="K31" s="98">
        <v>21</v>
      </c>
    </row>
    <row r="32" spans="1:18" ht="16.5" customHeight="1">
      <c r="B32" s="408"/>
      <c r="C32" s="393"/>
      <c r="D32" s="107"/>
      <c r="E32" s="108"/>
      <c r="F32" s="108"/>
      <c r="G32" s="108"/>
      <c r="H32" s="108"/>
      <c r="I32" s="108"/>
      <c r="J32" s="108"/>
      <c r="K32" s="109"/>
    </row>
    <row r="33" spans="1:12" ht="16.5" customHeight="1">
      <c r="B33" s="408" t="s">
        <v>103</v>
      </c>
      <c r="C33" s="393"/>
      <c r="D33" s="86">
        <f>SUM(D35:D44)</f>
        <v>165</v>
      </c>
      <c r="E33" s="87">
        <f>SUM(E35:E44)</f>
        <v>34</v>
      </c>
      <c r="F33" s="86">
        <f t="shared" ref="F33:K33" si="2">SUM(F35:F44)</f>
        <v>15</v>
      </c>
      <c r="G33" s="87">
        <f t="shared" si="2"/>
        <v>14</v>
      </c>
      <c r="H33" s="86">
        <f t="shared" si="2"/>
        <v>5</v>
      </c>
      <c r="I33" s="87">
        <f t="shared" si="2"/>
        <v>18</v>
      </c>
      <c r="J33" s="86">
        <f t="shared" si="2"/>
        <v>80</v>
      </c>
      <c r="K33" s="88">
        <f t="shared" si="2"/>
        <v>33</v>
      </c>
      <c r="L33" s="89"/>
    </row>
    <row r="34" spans="1:12" ht="16.5" customHeight="1">
      <c r="A34" s="106"/>
      <c r="B34" s="392"/>
      <c r="C34" s="393"/>
      <c r="D34" s="96"/>
      <c r="E34" s="95"/>
      <c r="F34" s="96"/>
      <c r="G34" s="110"/>
      <c r="H34" s="96"/>
      <c r="I34" s="95"/>
      <c r="J34" s="111"/>
      <c r="K34" s="98"/>
    </row>
    <row r="35" spans="1:12" ht="16.5" customHeight="1">
      <c r="A35" s="106"/>
      <c r="B35" s="392" t="s">
        <v>92</v>
      </c>
      <c r="C35" s="393"/>
      <c r="D35" s="96">
        <v>0</v>
      </c>
      <c r="E35" s="95">
        <v>0</v>
      </c>
      <c r="F35" s="95">
        <v>0</v>
      </c>
      <c r="G35" s="95">
        <v>0</v>
      </c>
      <c r="H35" s="95">
        <v>0</v>
      </c>
      <c r="I35" s="95">
        <v>0</v>
      </c>
      <c r="J35" s="95">
        <v>0</v>
      </c>
      <c r="K35" s="98">
        <v>0</v>
      </c>
    </row>
    <row r="36" spans="1:12" ht="16.5" customHeight="1">
      <c r="A36" s="106"/>
      <c r="B36" s="392" t="s">
        <v>93</v>
      </c>
      <c r="C36" s="393"/>
      <c r="D36" s="96">
        <v>0</v>
      </c>
      <c r="E36" s="95">
        <v>0</v>
      </c>
      <c r="F36" s="95">
        <v>0</v>
      </c>
      <c r="G36" s="95">
        <v>0</v>
      </c>
      <c r="H36" s="95">
        <v>0</v>
      </c>
      <c r="I36" s="95">
        <v>0</v>
      </c>
      <c r="J36" s="95">
        <v>0</v>
      </c>
      <c r="K36" s="98">
        <v>0</v>
      </c>
    </row>
    <row r="37" spans="1:12" ht="16.5" customHeight="1">
      <c r="A37" s="106"/>
      <c r="B37" s="392" t="s">
        <v>94</v>
      </c>
      <c r="C37" s="393"/>
      <c r="D37" s="96">
        <v>0</v>
      </c>
      <c r="E37" s="95">
        <v>0</v>
      </c>
      <c r="F37" s="95">
        <v>0</v>
      </c>
      <c r="G37" s="95">
        <v>0</v>
      </c>
      <c r="H37" s="95">
        <v>0</v>
      </c>
      <c r="I37" s="95">
        <v>0</v>
      </c>
      <c r="J37" s="95">
        <v>0</v>
      </c>
      <c r="K37" s="98">
        <v>0</v>
      </c>
    </row>
    <row r="38" spans="1:12" ht="16.5" customHeight="1">
      <c r="A38" s="106"/>
      <c r="B38" s="392" t="s">
        <v>95</v>
      </c>
      <c r="C38" s="393"/>
      <c r="D38" s="96">
        <v>1</v>
      </c>
      <c r="E38" s="95">
        <v>1</v>
      </c>
      <c r="F38" s="95">
        <v>0</v>
      </c>
      <c r="G38" s="95">
        <v>1</v>
      </c>
      <c r="H38" s="95">
        <v>0</v>
      </c>
      <c r="I38" s="95">
        <v>0</v>
      </c>
      <c r="J38" s="95">
        <v>0</v>
      </c>
      <c r="K38" s="98">
        <v>0</v>
      </c>
    </row>
    <row r="39" spans="1:12" ht="16.5" customHeight="1">
      <c r="A39" s="106"/>
      <c r="B39" s="392" t="s">
        <v>96</v>
      </c>
      <c r="C39" s="393"/>
      <c r="D39" s="96">
        <v>10</v>
      </c>
      <c r="E39" s="95">
        <v>1</v>
      </c>
      <c r="F39" s="95">
        <v>0</v>
      </c>
      <c r="G39" s="95">
        <v>0</v>
      </c>
      <c r="H39" s="95">
        <v>1</v>
      </c>
      <c r="I39" s="95">
        <v>0</v>
      </c>
      <c r="J39" s="95">
        <v>8</v>
      </c>
      <c r="K39" s="98">
        <v>1</v>
      </c>
    </row>
    <row r="40" spans="1:12" ht="16.5" customHeight="1">
      <c r="A40" s="106"/>
      <c r="B40" s="392" t="s">
        <v>97</v>
      </c>
      <c r="C40" s="393"/>
      <c r="D40" s="96">
        <v>8</v>
      </c>
      <c r="E40" s="95">
        <v>0</v>
      </c>
      <c r="F40" s="95">
        <v>0</v>
      </c>
      <c r="G40" s="95">
        <v>0</v>
      </c>
      <c r="H40" s="95">
        <v>0</v>
      </c>
      <c r="I40" s="95">
        <v>1</v>
      </c>
      <c r="J40" s="95">
        <v>4</v>
      </c>
      <c r="K40" s="98">
        <v>3</v>
      </c>
    </row>
    <row r="41" spans="1:12" ht="16.5" customHeight="1">
      <c r="A41" s="106"/>
      <c r="B41" s="392" t="s">
        <v>98</v>
      </c>
      <c r="C41" s="393"/>
      <c r="D41" s="96">
        <v>16</v>
      </c>
      <c r="E41" s="95">
        <v>3</v>
      </c>
      <c r="F41" s="95">
        <v>1</v>
      </c>
      <c r="G41" s="95">
        <v>1</v>
      </c>
      <c r="H41" s="95">
        <v>1</v>
      </c>
      <c r="I41" s="95">
        <v>0</v>
      </c>
      <c r="J41" s="95">
        <v>8</v>
      </c>
      <c r="K41" s="98">
        <v>5</v>
      </c>
    </row>
    <row r="42" spans="1:12" ht="16.5" customHeight="1">
      <c r="A42" s="106"/>
      <c r="B42" s="392" t="s">
        <v>99</v>
      </c>
      <c r="C42" s="393"/>
      <c r="D42" s="96">
        <v>8</v>
      </c>
      <c r="E42" s="95">
        <v>1</v>
      </c>
      <c r="F42" s="95">
        <v>0</v>
      </c>
      <c r="G42" s="95">
        <v>0</v>
      </c>
      <c r="H42" s="95">
        <v>1</v>
      </c>
      <c r="I42" s="95">
        <v>1</v>
      </c>
      <c r="J42" s="95">
        <v>3</v>
      </c>
      <c r="K42" s="98">
        <v>3</v>
      </c>
    </row>
    <row r="43" spans="1:12" ht="16.5" customHeight="1">
      <c r="A43" s="106"/>
      <c r="B43" s="392" t="s">
        <v>100</v>
      </c>
      <c r="C43" s="393"/>
      <c r="D43" s="96">
        <v>5</v>
      </c>
      <c r="E43" s="95">
        <v>0</v>
      </c>
      <c r="F43" s="95">
        <v>0</v>
      </c>
      <c r="G43" s="95">
        <v>0</v>
      </c>
      <c r="H43" s="95">
        <v>0</v>
      </c>
      <c r="I43" s="95">
        <v>1</v>
      </c>
      <c r="J43" s="95">
        <v>2</v>
      </c>
      <c r="K43" s="98">
        <v>2</v>
      </c>
    </row>
    <row r="44" spans="1:12" ht="16.5" customHeight="1">
      <c r="A44" s="106"/>
      <c r="B44" s="392" t="s">
        <v>101</v>
      </c>
      <c r="C44" s="393"/>
      <c r="D44" s="96">
        <v>117</v>
      </c>
      <c r="E44" s="95">
        <v>28</v>
      </c>
      <c r="F44" s="95">
        <v>14</v>
      </c>
      <c r="G44" s="95">
        <v>12</v>
      </c>
      <c r="H44" s="95">
        <v>2</v>
      </c>
      <c r="I44" s="95">
        <v>15</v>
      </c>
      <c r="J44" s="95">
        <v>55</v>
      </c>
      <c r="K44" s="98">
        <v>19</v>
      </c>
    </row>
    <row r="45" spans="1:12" ht="16.5" customHeight="1" thickBot="1">
      <c r="B45" s="112"/>
      <c r="C45" s="113"/>
      <c r="D45" s="114"/>
      <c r="E45" s="114"/>
      <c r="F45" s="114"/>
      <c r="G45" s="114"/>
      <c r="H45" s="114"/>
      <c r="I45" s="114"/>
      <c r="J45" s="114"/>
      <c r="K45" s="115"/>
    </row>
    <row r="46" spans="1:12" ht="17.100000000000001" customHeight="1">
      <c r="B46" s="116" t="s">
        <v>41</v>
      </c>
    </row>
    <row r="48" spans="1:12" ht="17.100000000000001" customHeight="1">
      <c r="B48" s="117" t="s">
        <v>104</v>
      </c>
      <c r="C48" s="118"/>
      <c r="D48" s="118"/>
      <c r="E48" s="118"/>
      <c r="F48" s="118"/>
      <c r="G48" s="118"/>
      <c r="H48" s="118"/>
      <c r="I48" s="118"/>
    </row>
    <row r="49" spans="2:11" ht="17.100000000000001" customHeight="1" thickBot="1">
      <c r="B49" s="119"/>
      <c r="C49" s="118"/>
      <c r="D49" s="118"/>
      <c r="E49" s="118"/>
      <c r="F49" s="118"/>
      <c r="G49" s="118"/>
      <c r="H49" s="118"/>
      <c r="I49" s="118"/>
    </row>
    <row r="50" spans="2:11" ht="17.100000000000001" customHeight="1">
      <c r="B50" s="394"/>
      <c r="C50" s="395"/>
      <c r="D50" s="398" t="s">
        <v>105</v>
      </c>
      <c r="E50" s="399"/>
      <c r="F50" s="399"/>
      <c r="G50" s="399"/>
      <c r="H50" s="399"/>
      <c r="I50" s="400"/>
      <c r="J50" s="401" t="s">
        <v>106</v>
      </c>
      <c r="K50" s="402"/>
    </row>
    <row r="51" spans="2:11" ht="17.100000000000001" customHeight="1">
      <c r="B51" s="396"/>
      <c r="C51" s="397"/>
      <c r="D51" s="403" t="s">
        <v>107</v>
      </c>
      <c r="E51" s="404"/>
      <c r="F51" s="404" t="s">
        <v>108</v>
      </c>
      <c r="G51" s="404"/>
      <c r="H51" s="404" t="s">
        <v>109</v>
      </c>
      <c r="I51" s="405"/>
      <c r="J51" s="406" t="s">
        <v>110</v>
      </c>
      <c r="K51" s="407"/>
    </row>
    <row r="52" spans="2:11" ht="17.100000000000001" customHeight="1">
      <c r="B52" s="383" t="s">
        <v>111</v>
      </c>
      <c r="C52" s="384"/>
      <c r="D52" s="385">
        <v>22066</v>
      </c>
      <c r="E52" s="386"/>
      <c r="F52" s="387">
        <v>21640</v>
      </c>
      <c r="G52" s="388"/>
      <c r="H52" s="389">
        <v>13805</v>
      </c>
      <c r="I52" s="390"/>
      <c r="J52" s="385">
        <v>232</v>
      </c>
      <c r="K52" s="391"/>
    </row>
    <row r="53" spans="2:11" ht="17.100000000000001" customHeight="1">
      <c r="B53" s="381" t="s">
        <v>112</v>
      </c>
      <c r="C53" s="382"/>
      <c r="D53" s="378">
        <v>19653</v>
      </c>
      <c r="E53" s="365"/>
      <c r="F53" s="379">
        <v>19604</v>
      </c>
      <c r="G53" s="367"/>
      <c r="H53" s="380">
        <v>12528</v>
      </c>
      <c r="I53" s="369"/>
      <c r="J53" s="378">
        <v>2640</v>
      </c>
      <c r="K53" s="370"/>
    </row>
    <row r="54" spans="2:11" ht="17.100000000000001" customHeight="1">
      <c r="B54" s="360" t="s">
        <v>113</v>
      </c>
      <c r="C54" s="377"/>
      <c r="D54" s="378">
        <v>17750</v>
      </c>
      <c r="E54" s="365"/>
      <c r="F54" s="379">
        <v>17649</v>
      </c>
      <c r="G54" s="367"/>
      <c r="H54" s="380">
        <v>11377</v>
      </c>
      <c r="I54" s="369"/>
      <c r="J54" s="378">
        <v>1938</v>
      </c>
      <c r="K54" s="370"/>
    </row>
    <row r="55" spans="2:11" ht="17.100000000000001" customHeight="1">
      <c r="B55" s="381" t="s">
        <v>114</v>
      </c>
      <c r="C55" s="382"/>
      <c r="D55" s="378">
        <v>15546</v>
      </c>
      <c r="E55" s="365"/>
      <c r="F55" s="379">
        <v>15460</v>
      </c>
      <c r="G55" s="367"/>
      <c r="H55" s="380">
        <v>5336</v>
      </c>
      <c r="I55" s="369"/>
      <c r="J55" s="378">
        <v>1144</v>
      </c>
      <c r="K55" s="370"/>
    </row>
    <row r="56" spans="2:11" ht="17.100000000000001" customHeight="1">
      <c r="B56" s="360" t="s">
        <v>115</v>
      </c>
      <c r="C56" s="377"/>
      <c r="D56" s="378">
        <v>6373</v>
      </c>
      <c r="E56" s="365"/>
      <c r="F56" s="379">
        <v>6341</v>
      </c>
      <c r="G56" s="367"/>
      <c r="H56" s="380">
        <v>2829</v>
      </c>
      <c r="I56" s="369"/>
      <c r="J56" s="378">
        <v>629</v>
      </c>
      <c r="K56" s="370"/>
    </row>
    <row r="57" spans="2:11" ht="17.100000000000001" customHeight="1">
      <c r="B57" s="381" t="s">
        <v>116</v>
      </c>
      <c r="C57" s="382"/>
      <c r="D57" s="378">
        <v>3478</v>
      </c>
      <c r="E57" s="365"/>
      <c r="F57" s="379">
        <v>3465</v>
      </c>
      <c r="G57" s="367"/>
      <c r="H57" s="380">
        <v>2356</v>
      </c>
      <c r="I57" s="369"/>
      <c r="J57" s="378">
        <v>516</v>
      </c>
      <c r="K57" s="370"/>
    </row>
    <row r="58" spans="2:11" ht="17.100000000000001" customHeight="1">
      <c r="B58" s="360" t="s">
        <v>117</v>
      </c>
      <c r="C58" s="362"/>
      <c r="D58" s="364">
        <v>2094</v>
      </c>
      <c r="E58" s="365"/>
      <c r="F58" s="366">
        <v>2078</v>
      </c>
      <c r="G58" s="367"/>
      <c r="H58" s="368">
        <v>1351</v>
      </c>
      <c r="I58" s="369"/>
      <c r="J58" s="364">
        <v>308</v>
      </c>
      <c r="K58" s="370"/>
    </row>
    <row r="59" spans="2:11" ht="17.100000000000001" customHeight="1">
      <c r="B59" s="360" t="s">
        <v>118</v>
      </c>
      <c r="C59" s="362"/>
      <c r="D59" s="364">
        <v>705</v>
      </c>
      <c r="E59" s="365"/>
      <c r="F59" s="366">
        <v>703</v>
      </c>
      <c r="G59" s="367"/>
      <c r="H59" s="368">
        <v>423</v>
      </c>
      <c r="I59" s="369"/>
      <c r="J59" s="364">
        <v>199</v>
      </c>
      <c r="K59" s="370"/>
    </row>
    <row r="60" spans="2:11" ht="17.100000000000001" hidden="1" customHeight="1">
      <c r="B60" s="360" t="s">
        <v>119</v>
      </c>
      <c r="C60" s="362"/>
      <c r="D60" s="364">
        <v>684</v>
      </c>
      <c r="E60" s="365"/>
      <c r="F60" s="366">
        <v>672</v>
      </c>
      <c r="G60" s="367"/>
      <c r="H60" s="368">
        <v>407</v>
      </c>
      <c r="I60" s="369"/>
      <c r="J60" s="364">
        <v>218</v>
      </c>
      <c r="K60" s="370"/>
    </row>
    <row r="61" spans="2:11" ht="17.100000000000001" hidden="1" customHeight="1">
      <c r="B61" s="360" t="s">
        <v>120</v>
      </c>
      <c r="C61" s="362"/>
      <c r="D61" s="364">
        <v>646</v>
      </c>
      <c r="E61" s="365"/>
      <c r="F61" s="366">
        <v>633</v>
      </c>
      <c r="G61" s="367"/>
      <c r="H61" s="368">
        <v>522</v>
      </c>
      <c r="I61" s="369"/>
      <c r="J61" s="364">
        <v>207</v>
      </c>
      <c r="K61" s="370"/>
    </row>
    <row r="62" spans="2:11" ht="17.100000000000001" hidden="1" customHeight="1">
      <c r="B62" s="360" t="s">
        <v>121</v>
      </c>
      <c r="C62" s="362"/>
      <c r="D62" s="364">
        <v>709</v>
      </c>
      <c r="E62" s="365"/>
      <c r="F62" s="366">
        <v>700</v>
      </c>
      <c r="G62" s="367"/>
      <c r="H62" s="368">
        <v>697</v>
      </c>
      <c r="I62" s="369"/>
      <c r="J62" s="364">
        <v>222</v>
      </c>
      <c r="K62" s="370"/>
    </row>
    <row r="63" spans="2:11" ht="17.100000000000001" hidden="1" customHeight="1">
      <c r="B63" s="360" t="s">
        <v>122</v>
      </c>
      <c r="C63" s="362"/>
      <c r="D63" s="364">
        <v>804</v>
      </c>
      <c r="E63" s="365"/>
      <c r="F63" s="366">
        <v>785</v>
      </c>
      <c r="G63" s="367"/>
      <c r="H63" s="368">
        <v>780</v>
      </c>
      <c r="I63" s="369"/>
      <c r="J63" s="364">
        <v>187</v>
      </c>
      <c r="K63" s="370"/>
    </row>
    <row r="64" spans="2:11" ht="17.100000000000001" customHeight="1">
      <c r="B64" s="360" t="s">
        <v>123</v>
      </c>
      <c r="C64" s="362"/>
      <c r="D64" s="364">
        <v>786</v>
      </c>
      <c r="E64" s="365"/>
      <c r="F64" s="366">
        <v>750</v>
      </c>
      <c r="G64" s="367"/>
      <c r="H64" s="368">
        <v>748</v>
      </c>
      <c r="I64" s="369"/>
      <c r="J64" s="364">
        <v>204</v>
      </c>
      <c r="K64" s="370"/>
    </row>
    <row r="65" spans="2:11" ht="17.100000000000001" hidden="1" customHeight="1">
      <c r="B65" s="360" t="s">
        <v>124</v>
      </c>
      <c r="C65" s="362"/>
      <c r="D65" s="364">
        <v>470</v>
      </c>
      <c r="E65" s="365"/>
      <c r="F65" s="366">
        <v>438</v>
      </c>
      <c r="G65" s="367"/>
      <c r="H65" s="368">
        <v>437</v>
      </c>
      <c r="I65" s="369"/>
      <c r="J65" s="364">
        <v>131</v>
      </c>
      <c r="K65" s="370"/>
    </row>
    <row r="66" spans="2:11" ht="17.100000000000001" hidden="1" customHeight="1">
      <c r="B66" s="360" t="s">
        <v>125</v>
      </c>
      <c r="C66" s="361"/>
      <c r="D66" s="371">
        <v>346</v>
      </c>
      <c r="E66" s="372"/>
      <c r="F66" s="373">
        <v>331</v>
      </c>
      <c r="G66" s="374"/>
      <c r="H66" s="373">
        <v>329</v>
      </c>
      <c r="I66" s="375"/>
      <c r="J66" s="371">
        <v>102</v>
      </c>
      <c r="K66" s="376"/>
    </row>
    <row r="67" spans="2:11" ht="17.100000000000001" hidden="1" customHeight="1">
      <c r="B67" s="360" t="s">
        <v>126</v>
      </c>
      <c r="C67" s="362"/>
      <c r="D67" s="364">
        <v>326</v>
      </c>
      <c r="E67" s="365"/>
      <c r="F67" s="366">
        <v>325</v>
      </c>
      <c r="G67" s="367"/>
      <c r="H67" s="368">
        <v>314</v>
      </c>
      <c r="I67" s="369"/>
      <c r="J67" s="364">
        <v>109</v>
      </c>
      <c r="K67" s="370"/>
    </row>
    <row r="68" spans="2:11" ht="17.100000000000001" hidden="1" customHeight="1">
      <c r="B68" s="360" t="s">
        <v>127</v>
      </c>
      <c r="C68" s="362"/>
      <c r="D68" s="364">
        <v>287</v>
      </c>
      <c r="E68" s="365"/>
      <c r="F68" s="366">
        <v>282</v>
      </c>
      <c r="G68" s="367"/>
      <c r="H68" s="368">
        <v>282</v>
      </c>
      <c r="I68" s="369"/>
      <c r="J68" s="364">
        <v>69</v>
      </c>
      <c r="K68" s="370"/>
    </row>
    <row r="69" spans="2:11" ht="17.100000000000001" customHeight="1">
      <c r="B69" s="360" t="s">
        <v>128</v>
      </c>
      <c r="C69" s="362"/>
      <c r="D69" s="364">
        <v>233</v>
      </c>
      <c r="E69" s="365"/>
      <c r="F69" s="366">
        <v>220</v>
      </c>
      <c r="G69" s="367"/>
      <c r="H69" s="368">
        <v>220</v>
      </c>
      <c r="I69" s="369"/>
      <c r="J69" s="364">
        <v>62</v>
      </c>
      <c r="K69" s="370"/>
    </row>
    <row r="70" spans="2:11" ht="17.100000000000001" customHeight="1">
      <c r="B70" s="360" t="s">
        <v>129</v>
      </c>
      <c r="C70" s="363"/>
      <c r="D70" s="120"/>
      <c r="E70" s="121">
        <v>243</v>
      </c>
      <c r="F70" s="122"/>
      <c r="G70" s="121">
        <v>236</v>
      </c>
      <c r="H70" s="122"/>
      <c r="I70" s="123">
        <v>236</v>
      </c>
      <c r="J70" s="122"/>
      <c r="K70" s="124">
        <v>59</v>
      </c>
    </row>
    <row r="71" spans="2:11" ht="17.100000000000001" customHeight="1">
      <c r="B71" s="360" t="s">
        <v>130</v>
      </c>
      <c r="C71" s="362"/>
      <c r="D71" s="120"/>
      <c r="E71" s="121">
        <v>335</v>
      </c>
      <c r="F71" s="122"/>
      <c r="G71" s="125">
        <v>318</v>
      </c>
      <c r="H71" s="126"/>
      <c r="I71" s="123">
        <v>318</v>
      </c>
      <c r="J71" s="122"/>
      <c r="K71" s="124">
        <v>62</v>
      </c>
    </row>
    <row r="72" spans="2:11" ht="17.100000000000001" customHeight="1">
      <c r="B72" s="360" t="s">
        <v>131</v>
      </c>
      <c r="C72" s="361"/>
      <c r="D72" s="120"/>
      <c r="E72" s="121">
        <v>241</v>
      </c>
      <c r="F72" s="122"/>
      <c r="G72" s="125">
        <v>229</v>
      </c>
      <c r="H72" s="126"/>
      <c r="I72" s="125">
        <v>222</v>
      </c>
      <c r="J72" s="120"/>
      <c r="K72" s="124">
        <v>64</v>
      </c>
    </row>
    <row r="73" spans="2:11" ht="17.100000000000001" customHeight="1">
      <c r="B73" s="360" t="s">
        <v>132</v>
      </c>
      <c r="C73" s="362"/>
      <c r="D73" s="120"/>
      <c r="E73" s="121">
        <v>242</v>
      </c>
      <c r="F73" s="122"/>
      <c r="G73" s="125">
        <v>237</v>
      </c>
      <c r="H73" s="126"/>
      <c r="I73" s="125">
        <v>237</v>
      </c>
      <c r="J73" s="120"/>
      <c r="K73" s="124">
        <v>67</v>
      </c>
    </row>
    <row r="74" spans="2:11" ht="17.100000000000001" customHeight="1">
      <c r="B74" s="360" t="s">
        <v>133</v>
      </c>
      <c r="C74" s="362"/>
      <c r="D74" s="120"/>
      <c r="E74" s="121">
        <v>213</v>
      </c>
      <c r="F74" s="122"/>
      <c r="G74" s="125">
        <v>209</v>
      </c>
      <c r="H74" s="126"/>
      <c r="I74" s="125">
        <v>201</v>
      </c>
      <c r="J74" s="120"/>
      <c r="K74" s="124">
        <v>63</v>
      </c>
    </row>
    <row r="75" spans="2:11" ht="17.100000000000001" customHeight="1">
      <c r="B75" s="360" t="s">
        <v>134</v>
      </c>
      <c r="C75" s="361"/>
      <c r="D75" s="120"/>
      <c r="E75" s="121">
        <v>269</v>
      </c>
      <c r="F75" s="122"/>
      <c r="G75" s="125">
        <v>263</v>
      </c>
      <c r="H75" s="126"/>
      <c r="I75" s="125">
        <v>261</v>
      </c>
      <c r="J75" s="120"/>
      <c r="K75" s="124">
        <v>73</v>
      </c>
    </row>
    <row r="76" spans="2:11" ht="17.100000000000001" customHeight="1">
      <c r="B76" s="360" t="s">
        <v>135</v>
      </c>
      <c r="C76" s="361"/>
      <c r="D76" s="120"/>
      <c r="E76" s="121">
        <v>280</v>
      </c>
      <c r="F76" s="122"/>
      <c r="G76" s="125">
        <v>278</v>
      </c>
      <c r="H76" s="126"/>
      <c r="I76" s="125">
        <v>268</v>
      </c>
      <c r="J76" s="120"/>
      <c r="K76" s="124">
        <v>57</v>
      </c>
    </row>
    <row r="77" spans="2:11" ht="17.100000000000001" customHeight="1">
      <c r="B77" s="360" t="s">
        <v>136</v>
      </c>
      <c r="C77" s="362"/>
      <c r="D77" s="120"/>
      <c r="E77" s="121">
        <v>205</v>
      </c>
      <c r="F77" s="122"/>
      <c r="G77" s="121">
        <v>203</v>
      </c>
      <c r="H77" s="126"/>
      <c r="I77" s="125">
        <v>203</v>
      </c>
      <c r="J77" s="120"/>
      <c r="K77" s="124">
        <v>48</v>
      </c>
    </row>
    <row r="78" spans="2:11" ht="17.100000000000001" customHeight="1">
      <c r="B78" s="360" t="s">
        <v>137</v>
      </c>
      <c r="C78" s="362"/>
      <c r="D78" s="122"/>
      <c r="E78" s="121">
        <v>200</v>
      </c>
      <c r="F78" s="122"/>
      <c r="G78" s="121">
        <v>196</v>
      </c>
      <c r="H78" s="126"/>
      <c r="I78" s="125">
        <v>196</v>
      </c>
      <c r="J78" s="120"/>
      <c r="K78" s="124">
        <v>56</v>
      </c>
    </row>
    <row r="79" spans="2:11" ht="17.100000000000001" customHeight="1">
      <c r="B79" s="355" t="s">
        <v>138</v>
      </c>
      <c r="C79" s="356"/>
      <c r="D79" s="127"/>
      <c r="E79" s="128">
        <v>190</v>
      </c>
      <c r="F79" s="129"/>
      <c r="G79" s="128">
        <v>188</v>
      </c>
      <c r="H79" s="129"/>
      <c r="I79" s="130">
        <v>188</v>
      </c>
      <c r="J79" s="127"/>
      <c r="K79" s="131">
        <v>51</v>
      </c>
    </row>
    <row r="80" spans="2:11" ht="17.100000000000001" customHeight="1">
      <c r="B80" s="355" t="s">
        <v>139</v>
      </c>
      <c r="C80" s="356"/>
      <c r="D80" s="120"/>
      <c r="E80" s="121">
        <v>165</v>
      </c>
      <c r="F80" s="126"/>
      <c r="G80" s="121">
        <v>162</v>
      </c>
      <c r="H80" s="126"/>
      <c r="I80" s="125">
        <v>162</v>
      </c>
      <c r="J80" s="120"/>
      <c r="K80" s="124">
        <v>48</v>
      </c>
    </row>
    <row r="81" spans="2:11" ht="17.100000000000001" customHeight="1">
      <c r="B81" s="355" t="s">
        <v>140</v>
      </c>
      <c r="C81" s="356"/>
      <c r="D81" s="120"/>
      <c r="E81" s="121">
        <v>180</v>
      </c>
      <c r="F81" s="126"/>
      <c r="G81" s="121">
        <v>176</v>
      </c>
      <c r="H81" s="126"/>
      <c r="I81" s="125">
        <v>176</v>
      </c>
      <c r="J81" s="120"/>
      <c r="K81" s="124">
        <v>40</v>
      </c>
    </row>
    <row r="82" spans="2:11" ht="17.100000000000001" customHeight="1">
      <c r="B82" s="355" t="s">
        <v>141</v>
      </c>
      <c r="C82" s="356"/>
      <c r="D82" s="120"/>
      <c r="E82" s="125">
        <v>185</v>
      </c>
      <c r="F82" s="126"/>
      <c r="G82" s="121">
        <v>184</v>
      </c>
      <c r="H82" s="126"/>
      <c r="I82" s="123">
        <v>183</v>
      </c>
      <c r="J82" s="122"/>
      <c r="K82" s="124">
        <v>40</v>
      </c>
    </row>
    <row r="83" spans="2:11" ht="17.100000000000001" customHeight="1">
      <c r="B83" s="357" t="s">
        <v>37</v>
      </c>
      <c r="C83" s="358"/>
      <c r="D83" s="120"/>
      <c r="E83" s="125">
        <v>158</v>
      </c>
      <c r="F83" s="126"/>
      <c r="G83" s="121">
        <v>154</v>
      </c>
      <c r="H83" s="126"/>
      <c r="I83" s="123">
        <v>154</v>
      </c>
      <c r="J83" s="122"/>
      <c r="K83" s="124">
        <v>39</v>
      </c>
    </row>
    <row r="84" spans="2:11" ht="17.100000000000001" customHeight="1">
      <c r="B84" s="357" t="s">
        <v>38</v>
      </c>
      <c r="C84" s="358"/>
      <c r="D84" s="120"/>
      <c r="E84" s="125">
        <v>135</v>
      </c>
      <c r="F84" s="126"/>
      <c r="G84" s="121">
        <v>133</v>
      </c>
      <c r="H84" s="126"/>
      <c r="I84" s="123">
        <v>128</v>
      </c>
      <c r="J84" s="122"/>
      <c r="K84" s="124">
        <v>24</v>
      </c>
    </row>
    <row r="85" spans="2:11" ht="17.100000000000001" customHeight="1">
      <c r="B85" s="357" t="s">
        <v>39</v>
      </c>
      <c r="C85" s="359"/>
      <c r="D85" s="122"/>
      <c r="E85" s="125">
        <v>129</v>
      </c>
      <c r="F85" s="126"/>
      <c r="G85" s="121">
        <v>128</v>
      </c>
      <c r="H85" s="122"/>
      <c r="I85" s="123">
        <v>127</v>
      </c>
      <c r="J85" s="122"/>
      <c r="K85" s="124">
        <v>33</v>
      </c>
    </row>
    <row r="86" spans="2:11" ht="6" customHeight="1" thickBot="1">
      <c r="B86" s="132"/>
      <c r="C86" s="133"/>
      <c r="D86" s="134"/>
      <c r="E86" s="135"/>
      <c r="F86" s="136"/>
      <c r="G86" s="137"/>
      <c r="H86" s="134"/>
      <c r="I86" s="138"/>
      <c r="J86" s="134"/>
      <c r="K86" s="139"/>
    </row>
    <row r="87" spans="2:11" ht="17.100000000000001" customHeight="1">
      <c r="B87" s="140" t="s">
        <v>142</v>
      </c>
      <c r="C87" s="141"/>
      <c r="D87" s="141"/>
      <c r="E87" s="141"/>
      <c r="F87" s="141"/>
      <c r="G87" s="141"/>
      <c r="H87" s="141"/>
      <c r="I87" s="141"/>
      <c r="J87" s="141"/>
      <c r="K87" s="142"/>
    </row>
    <row r="88" spans="2:11" ht="17.100000000000001" customHeight="1">
      <c r="B88" s="116" t="s">
        <v>143</v>
      </c>
      <c r="C88" s="143"/>
      <c r="D88" s="143"/>
      <c r="E88" s="143"/>
      <c r="F88" s="143"/>
      <c r="G88" s="143"/>
      <c r="H88" s="143"/>
      <c r="I88" s="143"/>
      <c r="J88" s="143"/>
    </row>
    <row r="89" spans="2:11" ht="17.100000000000001" customHeight="1">
      <c r="B89" s="116" t="s">
        <v>144</v>
      </c>
      <c r="C89" s="143"/>
      <c r="D89" s="143"/>
      <c r="E89" s="143"/>
      <c r="F89" s="143"/>
      <c r="G89" s="143"/>
      <c r="H89" s="143"/>
      <c r="I89" s="143"/>
      <c r="J89" s="143"/>
    </row>
    <row r="90" spans="2:11" ht="17.100000000000001" customHeight="1">
      <c r="B90" s="116" t="s">
        <v>145</v>
      </c>
      <c r="C90" s="143"/>
      <c r="D90" s="143"/>
      <c r="E90" s="143"/>
      <c r="F90" s="143"/>
      <c r="G90" s="143"/>
      <c r="H90" s="143"/>
      <c r="I90" s="143"/>
      <c r="J90" s="143"/>
    </row>
    <row r="91" spans="2:11" ht="17.100000000000001" customHeight="1">
      <c r="B91" s="116" t="s">
        <v>146</v>
      </c>
    </row>
  </sheetData>
  <mergeCells count="162">
    <mergeCell ref="J2:K2"/>
    <mergeCell ref="B3:C5"/>
    <mergeCell ref="D3:D5"/>
    <mergeCell ref="E3:H3"/>
    <mergeCell ref="I3:I5"/>
    <mergeCell ref="J3:J5"/>
    <mergeCell ref="K3:K5"/>
    <mergeCell ref="E4:E5"/>
    <mergeCell ref="F4:G4"/>
    <mergeCell ref="H4:H5"/>
    <mergeCell ref="B12:C12"/>
    <mergeCell ref="B13:C13"/>
    <mergeCell ref="B14:C14"/>
    <mergeCell ref="B15:C15"/>
    <mergeCell ref="B16:C16"/>
    <mergeCell ref="B17:C17"/>
    <mergeCell ref="B6:C6"/>
    <mergeCell ref="B7:C7"/>
    <mergeCell ref="B8:C8"/>
    <mergeCell ref="B9:C9"/>
    <mergeCell ref="B10:C10"/>
    <mergeCell ref="B11:C11"/>
    <mergeCell ref="B24:C24"/>
    <mergeCell ref="B25:C25"/>
    <mergeCell ref="B26:C26"/>
    <mergeCell ref="B27:C27"/>
    <mergeCell ref="B28:C28"/>
    <mergeCell ref="B29:C29"/>
    <mergeCell ref="B18:C18"/>
    <mergeCell ref="B19:C19"/>
    <mergeCell ref="B20:C20"/>
    <mergeCell ref="B21:C21"/>
    <mergeCell ref="B22:C22"/>
    <mergeCell ref="B23:C23"/>
    <mergeCell ref="B36:C36"/>
    <mergeCell ref="B37:C37"/>
    <mergeCell ref="B38:C38"/>
    <mergeCell ref="B39:C39"/>
    <mergeCell ref="B40:C40"/>
    <mergeCell ref="B41:C41"/>
    <mergeCell ref="B30:C30"/>
    <mergeCell ref="B31:C31"/>
    <mergeCell ref="B32:C32"/>
    <mergeCell ref="B33:C33"/>
    <mergeCell ref="B34:C34"/>
    <mergeCell ref="B35:C35"/>
    <mergeCell ref="B42:C42"/>
    <mergeCell ref="B43:C43"/>
    <mergeCell ref="B44:C44"/>
    <mergeCell ref="B50:C51"/>
    <mergeCell ref="D50:I50"/>
    <mergeCell ref="J50:K50"/>
    <mergeCell ref="D51:E51"/>
    <mergeCell ref="F51:G51"/>
    <mergeCell ref="H51:I51"/>
    <mergeCell ref="J51:K51"/>
    <mergeCell ref="B52:C52"/>
    <mergeCell ref="D52:E52"/>
    <mergeCell ref="F52:G52"/>
    <mergeCell ref="H52:I52"/>
    <mergeCell ref="J52:K52"/>
    <mergeCell ref="B53:C53"/>
    <mergeCell ref="D53:E53"/>
    <mergeCell ref="F53:G53"/>
    <mergeCell ref="H53:I53"/>
    <mergeCell ref="J53:K53"/>
    <mergeCell ref="B54:C54"/>
    <mergeCell ref="D54:E54"/>
    <mergeCell ref="F54:G54"/>
    <mergeCell ref="H54:I54"/>
    <mergeCell ref="J54:K54"/>
    <mergeCell ref="B55:C55"/>
    <mergeCell ref="D55:E55"/>
    <mergeCell ref="F55:G55"/>
    <mergeCell ref="H55:I55"/>
    <mergeCell ref="J55:K55"/>
    <mergeCell ref="B56:C56"/>
    <mergeCell ref="D56:E56"/>
    <mergeCell ref="F56:G56"/>
    <mergeCell ref="H56:I56"/>
    <mergeCell ref="J56:K56"/>
    <mergeCell ref="B57:C57"/>
    <mergeCell ref="D57:E57"/>
    <mergeCell ref="F57:G57"/>
    <mergeCell ref="H57:I57"/>
    <mergeCell ref="J57:K57"/>
    <mergeCell ref="B58:C58"/>
    <mergeCell ref="D58:E58"/>
    <mergeCell ref="F58:G58"/>
    <mergeCell ref="H58:I58"/>
    <mergeCell ref="J58:K58"/>
    <mergeCell ref="B59:C59"/>
    <mergeCell ref="D59:E59"/>
    <mergeCell ref="F59:G59"/>
    <mergeCell ref="H59:I59"/>
    <mergeCell ref="J59:K59"/>
    <mergeCell ref="B60:C60"/>
    <mergeCell ref="D60:E60"/>
    <mergeCell ref="F60:G60"/>
    <mergeCell ref="H60:I60"/>
    <mergeCell ref="J60:K60"/>
    <mergeCell ref="B61:C61"/>
    <mergeCell ref="D61:E61"/>
    <mergeCell ref="F61:G61"/>
    <mergeCell ref="H61:I61"/>
    <mergeCell ref="J61:K61"/>
    <mergeCell ref="B62:C62"/>
    <mergeCell ref="D62:E62"/>
    <mergeCell ref="F62:G62"/>
    <mergeCell ref="H62:I62"/>
    <mergeCell ref="J62:K62"/>
    <mergeCell ref="B63:C63"/>
    <mergeCell ref="D63:E63"/>
    <mergeCell ref="F63:G63"/>
    <mergeCell ref="H63:I63"/>
    <mergeCell ref="J63:K63"/>
    <mergeCell ref="B64:C64"/>
    <mergeCell ref="D64:E64"/>
    <mergeCell ref="F64:G64"/>
    <mergeCell ref="H64:I64"/>
    <mergeCell ref="J64:K64"/>
    <mergeCell ref="B65:C65"/>
    <mergeCell ref="D65:E65"/>
    <mergeCell ref="F65:G65"/>
    <mergeCell ref="H65:I65"/>
    <mergeCell ref="J65:K65"/>
    <mergeCell ref="H68:I68"/>
    <mergeCell ref="J68:K68"/>
    <mergeCell ref="B69:C69"/>
    <mergeCell ref="D69:E69"/>
    <mergeCell ref="F69:G69"/>
    <mergeCell ref="H69:I69"/>
    <mergeCell ref="J69:K69"/>
    <mergeCell ref="B66:C66"/>
    <mergeCell ref="D66:E66"/>
    <mergeCell ref="F66:G66"/>
    <mergeCell ref="H66:I66"/>
    <mergeCell ref="J66:K66"/>
    <mergeCell ref="B67:C67"/>
    <mergeCell ref="D67:E67"/>
    <mergeCell ref="F67:G67"/>
    <mergeCell ref="H67:I67"/>
    <mergeCell ref="J67:K67"/>
    <mergeCell ref="B70:C70"/>
    <mergeCell ref="B71:C71"/>
    <mergeCell ref="B72:C72"/>
    <mergeCell ref="B73:C73"/>
    <mergeCell ref="B74:C74"/>
    <mergeCell ref="B75:C75"/>
    <mergeCell ref="B68:C68"/>
    <mergeCell ref="D68:E68"/>
    <mergeCell ref="F68:G68"/>
    <mergeCell ref="B82:C82"/>
    <mergeCell ref="B83:C83"/>
    <mergeCell ref="B84:C84"/>
    <mergeCell ref="B85:C85"/>
    <mergeCell ref="B76:C76"/>
    <mergeCell ref="B77:C77"/>
    <mergeCell ref="B78:C78"/>
    <mergeCell ref="B79:C79"/>
    <mergeCell ref="B80:C80"/>
    <mergeCell ref="B81:C81"/>
  </mergeCells>
  <phoneticPr fontId="3"/>
  <pageMargins left="0.51181102362204722" right="0.51181102362204722" top="0.55118110236220474" bottom="0.19685039370078741" header="0.51181102362204722" footer="0.47244094488188981"/>
  <pageSetup paperSize="9" scale="60" firstPageNumber="4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Q73"/>
  <sheetViews>
    <sheetView showGridLines="0" view="pageBreakPreview" zoomScaleNormal="100" zoomScaleSheetLayoutView="100" workbookViewId="0">
      <selection sqref="A1:XFD1048576"/>
    </sheetView>
  </sheetViews>
  <sheetFormatPr defaultColWidth="10.625" defaultRowHeight="20.100000000000001" customHeight="1"/>
  <cols>
    <col min="1" max="1" width="2" style="2" customWidth="1"/>
    <col min="2" max="2" width="3.875" style="2" customWidth="1"/>
    <col min="3" max="3" width="4.75" style="2" customWidth="1"/>
    <col min="4" max="4" width="12.625" style="2" customWidth="1"/>
    <col min="5" max="8" width="8.125" style="2" customWidth="1"/>
    <col min="9" max="15" width="8.875" style="2" customWidth="1"/>
    <col min="16" max="16" width="2.625" style="2" customWidth="1"/>
    <col min="17" max="17" width="7.625" style="2" customWidth="1"/>
    <col min="18" max="16384" width="10.625" style="2"/>
  </cols>
  <sheetData>
    <row r="1" spans="2:16" ht="20.100000000000001" customHeight="1">
      <c r="B1" s="530" t="s">
        <v>398</v>
      </c>
    </row>
    <row r="2" spans="2:16" ht="20.100000000000001" customHeight="1" thickBot="1">
      <c r="C2" s="71"/>
      <c r="D2" s="71"/>
      <c r="E2" s="71"/>
      <c r="F2" s="71"/>
      <c r="G2" s="71"/>
      <c r="H2" s="71"/>
      <c r="J2" s="71"/>
      <c r="K2" s="71"/>
      <c r="L2" s="71"/>
      <c r="M2" s="71"/>
      <c r="N2" s="531" t="s">
        <v>399</v>
      </c>
      <c r="O2" s="531"/>
      <c r="P2" s="532"/>
    </row>
    <row r="3" spans="2:16" ht="20.100000000000001" customHeight="1">
      <c r="B3" s="533"/>
      <c r="C3" s="44"/>
      <c r="D3" s="44"/>
      <c r="E3" s="534" t="s">
        <v>400</v>
      </c>
      <c r="F3" s="535"/>
      <c r="G3" s="535"/>
      <c r="H3" s="536"/>
      <c r="I3" s="537" t="s">
        <v>401</v>
      </c>
      <c r="J3" s="537" t="s">
        <v>402</v>
      </c>
      <c r="K3" s="538" t="s">
        <v>403</v>
      </c>
      <c r="L3" s="539" t="s">
        <v>404</v>
      </c>
      <c r="M3" s="540" t="s">
        <v>405</v>
      </c>
      <c r="N3" s="541"/>
      <c r="O3" s="542"/>
      <c r="P3" s="532"/>
    </row>
    <row r="4" spans="2:16" ht="20.100000000000001" customHeight="1">
      <c r="B4" s="543"/>
      <c r="C4" s="71"/>
      <c r="D4" s="71"/>
      <c r="E4" s="544" t="s">
        <v>406</v>
      </c>
      <c r="F4" s="544" t="s">
        <v>407</v>
      </c>
      <c r="G4" s="545" t="s">
        <v>408</v>
      </c>
      <c r="H4" s="546" t="s">
        <v>409</v>
      </c>
      <c r="I4" s="547"/>
      <c r="J4" s="547"/>
      <c r="K4" s="548"/>
      <c r="L4" s="549"/>
      <c r="M4" s="547" t="s">
        <v>410</v>
      </c>
      <c r="N4" s="550" t="s">
        <v>411</v>
      </c>
      <c r="O4" s="551" t="s">
        <v>412</v>
      </c>
      <c r="P4" s="532"/>
    </row>
    <row r="5" spans="2:16" ht="42.75" customHeight="1">
      <c r="B5" s="552"/>
      <c r="C5" s="553"/>
      <c r="D5" s="554"/>
      <c r="E5" s="555"/>
      <c r="F5" s="555"/>
      <c r="G5" s="556"/>
      <c r="H5" s="556"/>
      <c r="I5" s="547"/>
      <c r="J5" s="547"/>
      <c r="K5" s="548"/>
      <c r="L5" s="557"/>
      <c r="M5" s="547"/>
      <c r="N5" s="558"/>
      <c r="O5" s="559"/>
    </row>
    <row r="6" spans="2:16" ht="20.100000000000001" customHeight="1">
      <c r="B6" s="560" t="s">
        <v>413</v>
      </c>
      <c r="C6" s="561" t="s">
        <v>86</v>
      </c>
      <c r="D6" s="562"/>
      <c r="E6" s="563">
        <f>IF(SUM(E13,E20,E27,E34,E41,E55,E62)=0,"－",SUM(E13,E20,E27,E34,E41,E55,E62))</f>
        <v>3</v>
      </c>
      <c r="F6" s="563">
        <f>IF(SUM(F13,F20,F27,F34,F41,F55,F62)=0,"－",SUM(F13,F20,F27,F34,F41,F55,F62))</f>
        <v>3</v>
      </c>
      <c r="G6" s="563">
        <f>IF(SUM(G13,G20,G27,G34,G41,G55,G62)=0,"－",SUM(G13,G20,G27,G34,G41,G55,G62))</f>
        <v>3</v>
      </c>
      <c r="H6" s="563" t="str">
        <f>IF(SUM(H13,H20,H27,H34,H41,H55,H62)=0,"－",SUM(H13,H20,H27,H34,H41,H55,H62))</f>
        <v>－</v>
      </c>
      <c r="I6" s="563">
        <f>I13+I20+I27+I34+I41+I55+I62</f>
        <v>18279</v>
      </c>
      <c r="J6" s="563">
        <f t="shared" ref="J6:O10" si="0">IF(SUM(J13,J20,J27,J34,J41,J55,J62)=0,"－",SUM(J13,J20,J27,J34,J41,J55,J62))</f>
        <v>227634</v>
      </c>
      <c r="K6" s="563">
        <f t="shared" si="0"/>
        <v>615</v>
      </c>
      <c r="L6" s="563">
        <f t="shared" si="0"/>
        <v>1026</v>
      </c>
      <c r="M6" s="563">
        <f t="shared" si="0"/>
        <v>3</v>
      </c>
      <c r="N6" s="563">
        <f t="shared" si="0"/>
        <v>5</v>
      </c>
      <c r="O6" s="564">
        <f t="shared" si="0"/>
        <v>19</v>
      </c>
    </row>
    <row r="7" spans="2:16" ht="20.100000000000001" customHeight="1">
      <c r="B7" s="565"/>
      <c r="C7" s="566" t="s">
        <v>414</v>
      </c>
      <c r="D7" s="567" t="s">
        <v>415</v>
      </c>
      <c r="E7" s="568" t="s">
        <v>417</v>
      </c>
      <c r="F7" s="568" t="s">
        <v>417</v>
      </c>
      <c r="G7" s="568" t="s">
        <v>417</v>
      </c>
      <c r="H7" s="568" t="s">
        <v>417</v>
      </c>
      <c r="I7" s="569">
        <f>IF(SUM(I14,I21,I28,I35,I42,I56,I63)=0,"－",SUM(I14,I21,I28,I35,I42,I56,I63))</f>
        <v>3862</v>
      </c>
      <c r="J7" s="569">
        <f t="shared" si="0"/>
        <v>105230</v>
      </c>
      <c r="K7" s="569">
        <f t="shared" si="0"/>
        <v>31</v>
      </c>
      <c r="L7" s="569" t="str">
        <f t="shared" si="0"/>
        <v>－</v>
      </c>
      <c r="M7" s="569">
        <f t="shared" si="0"/>
        <v>1</v>
      </c>
      <c r="N7" s="569" t="str">
        <f t="shared" si="0"/>
        <v>－</v>
      </c>
      <c r="O7" s="570" t="str">
        <f t="shared" si="0"/>
        <v>－</v>
      </c>
    </row>
    <row r="8" spans="2:16" ht="20.100000000000001" customHeight="1">
      <c r="B8" s="565"/>
      <c r="C8" s="571"/>
      <c r="D8" s="567" t="s">
        <v>418</v>
      </c>
      <c r="E8" s="568" t="s">
        <v>417</v>
      </c>
      <c r="F8" s="568" t="s">
        <v>417</v>
      </c>
      <c r="G8" s="568" t="s">
        <v>417</v>
      </c>
      <c r="H8" s="568" t="s">
        <v>417</v>
      </c>
      <c r="I8" s="569">
        <f>IF(SUM(I15,I22,I29,I36,I43,I57,I64)=0,"－",SUM(I15,I22,I29,I36,I43,I57,I64))</f>
        <v>1405</v>
      </c>
      <c r="J8" s="569">
        <f t="shared" si="0"/>
        <v>21423</v>
      </c>
      <c r="K8" s="569" t="str">
        <f t="shared" si="0"/>
        <v>－</v>
      </c>
      <c r="L8" s="569" t="str">
        <f t="shared" si="0"/>
        <v>－</v>
      </c>
      <c r="M8" s="569" t="str">
        <f t="shared" si="0"/>
        <v>－</v>
      </c>
      <c r="N8" s="569" t="str">
        <f t="shared" si="0"/>
        <v>－</v>
      </c>
      <c r="O8" s="570" t="str">
        <f t="shared" si="0"/>
        <v>－</v>
      </c>
    </row>
    <row r="9" spans="2:16" ht="24" customHeight="1">
      <c r="B9" s="565"/>
      <c r="C9" s="571"/>
      <c r="D9" s="567" t="s">
        <v>419</v>
      </c>
      <c r="E9" s="568" t="s">
        <v>417</v>
      </c>
      <c r="F9" s="568" t="s">
        <v>417</v>
      </c>
      <c r="G9" s="568" t="s">
        <v>417</v>
      </c>
      <c r="H9" s="568" t="s">
        <v>417</v>
      </c>
      <c r="I9" s="569">
        <f>IF(SUM(I16,I23,I30,I37,I44,I58,I65)=0,"－",SUM(I16,I23,I30,I37,I44,I58,I65))</f>
        <v>999</v>
      </c>
      <c r="J9" s="569">
        <f t="shared" si="0"/>
        <v>11190</v>
      </c>
      <c r="K9" s="569">
        <f t="shared" si="0"/>
        <v>389</v>
      </c>
      <c r="L9" s="569" t="str">
        <f t="shared" si="0"/>
        <v>－</v>
      </c>
      <c r="M9" s="569" t="str">
        <f t="shared" si="0"/>
        <v>－</v>
      </c>
      <c r="N9" s="569" t="str">
        <f t="shared" si="0"/>
        <v>－</v>
      </c>
      <c r="O9" s="570" t="str">
        <f t="shared" si="0"/>
        <v>－</v>
      </c>
    </row>
    <row r="10" spans="2:16" ht="25.5" customHeight="1">
      <c r="B10" s="565"/>
      <c r="C10" s="571"/>
      <c r="D10" s="572" t="s">
        <v>420</v>
      </c>
      <c r="E10" s="568" t="s">
        <v>417</v>
      </c>
      <c r="F10" s="568" t="s">
        <v>417</v>
      </c>
      <c r="G10" s="568" t="s">
        <v>417</v>
      </c>
      <c r="H10" s="568" t="s">
        <v>417</v>
      </c>
      <c r="I10" s="569">
        <f>IF(SUM(I17,I24,I31,I38,I45,I59,I66)=0,"－",SUM(I17,I24,I31,I38,I45,I59,I66))</f>
        <v>12013</v>
      </c>
      <c r="J10" s="569">
        <f t="shared" si="0"/>
        <v>89471</v>
      </c>
      <c r="K10" s="569">
        <f t="shared" si="0"/>
        <v>189</v>
      </c>
      <c r="L10" s="569" t="str">
        <f t="shared" si="0"/>
        <v>－</v>
      </c>
      <c r="M10" s="569" t="str">
        <f t="shared" si="0"/>
        <v>－</v>
      </c>
      <c r="N10" s="569" t="str">
        <f t="shared" si="0"/>
        <v>－</v>
      </c>
      <c r="O10" s="570">
        <f t="shared" si="0"/>
        <v>1</v>
      </c>
    </row>
    <row r="11" spans="2:16" ht="25.5" customHeight="1">
      <c r="B11" s="565"/>
      <c r="C11" s="573" t="s">
        <v>421</v>
      </c>
      <c r="D11" s="572" t="s">
        <v>422</v>
      </c>
      <c r="E11" s="568">
        <f t="shared" ref="E11:O12" si="1">SUM(E18,E25,E32,E39,E46,E60,E67)</f>
        <v>1</v>
      </c>
      <c r="F11" s="568">
        <f t="shared" si="1"/>
        <v>1</v>
      </c>
      <c r="G11" s="568">
        <f t="shared" si="1"/>
        <v>1</v>
      </c>
      <c r="H11" s="568">
        <f t="shared" si="1"/>
        <v>0</v>
      </c>
      <c r="I11" s="568">
        <f t="shared" si="1"/>
        <v>0</v>
      </c>
      <c r="J11" s="568">
        <f t="shared" si="1"/>
        <v>26</v>
      </c>
      <c r="K11" s="568">
        <f t="shared" si="1"/>
        <v>0</v>
      </c>
      <c r="L11" s="568">
        <f t="shared" si="1"/>
        <v>125</v>
      </c>
      <c r="M11" s="568">
        <f t="shared" si="1"/>
        <v>1</v>
      </c>
      <c r="N11" s="568">
        <f t="shared" si="1"/>
        <v>3</v>
      </c>
      <c r="O11" s="574">
        <f t="shared" si="1"/>
        <v>1</v>
      </c>
    </row>
    <row r="12" spans="2:16" ht="25.5" customHeight="1">
      <c r="B12" s="575"/>
      <c r="C12" s="576"/>
      <c r="D12" s="572" t="s">
        <v>90</v>
      </c>
      <c r="E12" s="568">
        <f t="shared" si="1"/>
        <v>2</v>
      </c>
      <c r="F12" s="568">
        <f t="shared" si="1"/>
        <v>2</v>
      </c>
      <c r="G12" s="568">
        <f t="shared" si="1"/>
        <v>2</v>
      </c>
      <c r="H12" s="568">
        <f t="shared" si="1"/>
        <v>0</v>
      </c>
      <c r="I12" s="568">
        <f t="shared" si="1"/>
        <v>0</v>
      </c>
      <c r="J12" s="568">
        <f t="shared" si="1"/>
        <v>294</v>
      </c>
      <c r="K12" s="568">
        <f t="shared" si="1"/>
        <v>6</v>
      </c>
      <c r="L12" s="568">
        <f t="shared" si="1"/>
        <v>901</v>
      </c>
      <c r="M12" s="568">
        <f t="shared" si="1"/>
        <v>1</v>
      </c>
      <c r="N12" s="568">
        <f t="shared" si="1"/>
        <v>2</v>
      </c>
      <c r="O12" s="574">
        <f t="shared" si="1"/>
        <v>17</v>
      </c>
    </row>
    <row r="13" spans="2:16" ht="20.100000000000001" customHeight="1">
      <c r="B13" s="577" t="s">
        <v>423</v>
      </c>
      <c r="C13" s="561" t="s">
        <v>86</v>
      </c>
      <c r="D13" s="562"/>
      <c r="E13" s="578">
        <f t="shared" ref="E13:O13" si="2">IF(SUM(E14:E19)=0,"－",SUM(E14:E19))</f>
        <v>2</v>
      </c>
      <c r="F13" s="578">
        <f t="shared" si="2"/>
        <v>2</v>
      </c>
      <c r="G13" s="578">
        <f t="shared" si="2"/>
        <v>2</v>
      </c>
      <c r="H13" s="578" t="str">
        <f t="shared" si="2"/>
        <v>－</v>
      </c>
      <c r="I13" s="578" t="str">
        <f t="shared" si="2"/>
        <v>－</v>
      </c>
      <c r="J13" s="578">
        <f>IF(SUM(J14:J19)=0,"－",SUM(J14:J19))</f>
        <v>95046</v>
      </c>
      <c r="K13" s="578">
        <f t="shared" si="2"/>
        <v>1</v>
      </c>
      <c r="L13" s="578">
        <f>IF(SUM(L14:L19)=0,"－",SUM(L14:L19))</f>
        <v>433</v>
      </c>
      <c r="M13" s="578">
        <f t="shared" si="2"/>
        <v>1</v>
      </c>
      <c r="N13" s="578">
        <f>IF(SUM(N14:N19)=0,"－",SUM(N14:N19))</f>
        <v>1</v>
      </c>
      <c r="O13" s="579">
        <f t="shared" si="2"/>
        <v>10</v>
      </c>
    </row>
    <row r="14" spans="2:16" ht="20.100000000000001" customHeight="1">
      <c r="B14" s="580"/>
      <c r="C14" s="566" t="s">
        <v>414</v>
      </c>
      <c r="D14" s="567" t="s">
        <v>415</v>
      </c>
      <c r="E14" s="568" t="s">
        <v>424</v>
      </c>
      <c r="F14" s="568" t="s">
        <v>424</v>
      </c>
      <c r="G14" s="568" t="s">
        <v>424</v>
      </c>
      <c r="H14" s="568" t="s">
        <v>424</v>
      </c>
      <c r="I14" s="568">
        <v>0</v>
      </c>
      <c r="J14" s="568">
        <v>46698</v>
      </c>
      <c r="K14" s="568">
        <v>0</v>
      </c>
      <c r="L14" s="568" t="s">
        <v>416</v>
      </c>
      <c r="M14" s="568">
        <v>0</v>
      </c>
      <c r="N14" s="568">
        <v>0</v>
      </c>
      <c r="O14" s="574">
        <v>0</v>
      </c>
    </row>
    <row r="15" spans="2:16" ht="20.100000000000001" customHeight="1">
      <c r="B15" s="580"/>
      <c r="C15" s="571"/>
      <c r="D15" s="567" t="s">
        <v>418</v>
      </c>
      <c r="E15" s="568" t="s">
        <v>424</v>
      </c>
      <c r="F15" s="568" t="s">
        <v>424</v>
      </c>
      <c r="G15" s="568" t="s">
        <v>424</v>
      </c>
      <c r="H15" s="568" t="s">
        <v>424</v>
      </c>
      <c r="I15" s="568">
        <v>0</v>
      </c>
      <c r="J15" s="568">
        <v>9789</v>
      </c>
      <c r="K15" s="568">
        <v>0</v>
      </c>
      <c r="L15" s="568" t="s">
        <v>416</v>
      </c>
      <c r="M15" s="568">
        <v>0</v>
      </c>
      <c r="N15" s="568">
        <v>0</v>
      </c>
      <c r="O15" s="574">
        <v>0</v>
      </c>
    </row>
    <row r="16" spans="2:16" ht="20.100000000000001" customHeight="1">
      <c r="B16" s="580"/>
      <c r="C16" s="571"/>
      <c r="D16" s="567" t="s">
        <v>419</v>
      </c>
      <c r="E16" s="568" t="s">
        <v>424</v>
      </c>
      <c r="F16" s="568" t="s">
        <v>424</v>
      </c>
      <c r="G16" s="568" t="s">
        <v>424</v>
      </c>
      <c r="H16" s="568" t="s">
        <v>424</v>
      </c>
      <c r="I16" s="568">
        <v>0</v>
      </c>
      <c r="J16" s="568">
        <v>2705</v>
      </c>
      <c r="K16" s="568">
        <v>0</v>
      </c>
      <c r="L16" s="568" t="s">
        <v>416</v>
      </c>
      <c r="M16" s="568">
        <v>0</v>
      </c>
      <c r="N16" s="568">
        <v>0</v>
      </c>
      <c r="O16" s="574">
        <v>0</v>
      </c>
    </row>
    <row r="17" spans="2:16" ht="20.100000000000001" customHeight="1">
      <c r="B17" s="580"/>
      <c r="C17" s="571"/>
      <c r="D17" s="572" t="s">
        <v>420</v>
      </c>
      <c r="E17" s="568" t="s">
        <v>424</v>
      </c>
      <c r="F17" s="568" t="s">
        <v>424</v>
      </c>
      <c r="G17" s="568" t="s">
        <v>424</v>
      </c>
      <c r="H17" s="568" t="s">
        <v>424</v>
      </c>
      <c r="I17" s="568">
        <v>0</v>
      </c>
      <c r="J17" s="568">
        <v>35643</v>
      </c>
      <c r="K17" s="568">
        <v>0</v>
      </c>
      <c r="L17" s="568" t="s">
        <v>416</v>
      </c>
      <c r="M17" s="568">
        <v>0</v>
      </c>
      <c r="N17" s="568">
        <v>0</v>
      </c>
      <c r="O17" s="574">
        <v>0</v>
      </c>
    </row>
    <row r="18" spans="2:16" ht="20.25" customHeight="1">
      <c r="B18" s="580"/>
      <c r="C18" s="573" t="s">
        <v>421</v>
      </c>
      <c r="D18" s="572" t="s">
        <v>422</v>
      </c>
      <c r="E18" s="568">
        <v>0</v>
      </c>
      <c r="F18" s="568">
        <v>0</v>
      </c>
      <c r="G18" s="568">
        <v>0</v>
      </c>
      <c r="H18" s="568">
        <v>0</v>
      </c>
      <c r="I18" s="568">
        <v>0</v>
      </c>
      <c r="J18" s="568">
        <v>0</v>
      </c>
      <c r="K18" s="568">
        <v>0</v>
      </c>
      <c r="L18" s="568">
        <v>0</v>
      </c>
      <c r="M18" s="568">
        <v>0</v>
      </c>
      <c r="N18" s="568">
        <v>0</v>
      </c>
      <c r="O18" s="574">
        <v>0</v>
      </c>
    </row>
    <row r="19" spans="2:16" ht="20.25" customHeight="1">
      <c r="B19" s="580"/>
      <c r="C19" s="576"/>
      <c r="D19" s="572" t="s">
        <v>90</v>
      </c>
      <c r="E19" s="581">
        <v>2</v>
      </c>
      <c r="F19" s="581">
        <v>2</v>
      </c>
      <c r="G19" s="581">
        <v>2</v>
      </c>
      <c r="H19" s="581">
        <v>0</v>
      </c>
      <c r="I19" s="581">
        <v>0</v>
      </c>
      <c r="J19" s="581">
        <v>211</v>
      </c>
      <c r="K19" s="581">
        <v>1</v>
      </c>
      <c r="L19" s="581">
        <v>433</v>
      </c>
      <c r="M19" s="568">
        <v>1</v>
      </c>
      <c r="N19" s="568">
        <v>1</v>
      </c>
      <c r="O19" s="582">
        <v>10</v>
      </c>
    </row>
    <row r="20" spans="2:16" ht="20.100000000000001" customHeight="1">
      <c r="B20" s="577" t="s">
        <v>425</v>
      </c>
      <c r="C20" s="561" t="s">
        <v>86</v>
      </c>
      <c r="D20" s="562"/>
      <c r="E20" s="578" t="str">
        <f t="shared" ref="E20:O20" si="3">IF(SUM(E21:E26)=0,"－",SUM(E21:E26))</f>
        <v>－</v>
      </c>
      <c r="F20" s="578" t="str">
        <f t="shared" si="3"/>
        <v>－</v>
      </c>
      <c r="G20" s="578" t="str">
        <f t="shared" si="3"/>
        <v>－</v>
      </c>
      <c r="H20" s="578" t="str">
        <f t="shared" si="3"/>
        <v>－</v>
      </c>
      <c r="I20" s="578">
        <f t="shared" si="3"/>
        <v>2015</v>
      </c>
      <c r="J20" s="578">
        <f t="shared" si="3"/>
        <v>52464</v>
      </c>
      <c r="K20" s="578" t="str">
        <f t="shared" si="3"/>
        <v>－</v>
      </c>
      <c r="L20" s="578">
        <f>IF(SUM(L21:L26)=0,"－",SUM(L21:L26))</f>
        <v>177</v>
      </c>
      <c r="M20" s="578">
        <f t="shared" si="3"/>
        <v>1</v>
      </c>
      <c r="N20" s="578">
        <f>IF(SUM(N21:N26)=0,"－",SUM(N21:N26))</f>
        <v>1</v>
      </c>
      <c r="O20" s="579">
        <f t="shared" si="3"/>
        <v>3</v>
      </c>
    </row>
    <row r="21" spans="2:16" ht="20.100000000000001" customHeight="1">
      <c r="B21" s="580"/>
      <c r="C21" s="566" t="s">
        <v>414</v>
      </c>
      <c r="D21" s="567" t="s">
        <v>415</v>
      </c>
      <c r="E21" s="568" t="s">
        <v>424</v>
      </c>
      <c r="F21" s="568" t="s">
        <v>424</v>
      </c>
      <c r="G21" s="568" t="s">
        <v>424</v>
      </c>
      <c r="H21" s="568" t="s">
        <v>424</v>
      </c>
      <c r="I21" s="568">
        <v>970</v>
      </c>
      <c r="J21" s="568">
        <v>25388</v>
      </c>
      <c r="K21" s="568">
        <v>0</v>
      </c>
      <c r="L21" s="568" t="s">
        <v>416</v>
      </c>
      <c r="M21" s="568">
        <v>0</v>
      </c>
      <c r="N21" s="568">
        <v>0</v>
      </c>
      <c r="O21" s="574">
        <v>0</v>
      </c>
    </row>
    <row r="22" spans="2:16" ht="20.100000000000001" customHeight="1">
      <c r="B22" s="580"/>
      <c r="C22" s="571"/>
      <c r="D22" s="567" t="s">
        <v>418</v>
      </c>
      <c r="E22" s="568" t="s">
        <v>424</v>
      </c>
      <c r="F22" s="568" t="s">
        <v>424</v>
      </c>
      <c r="G22" s="568" t="s">
        <v>424</v>
      </c>
      <c r="H22" s="568" t="s">
        <v>424</v>
      </c>
      <c r="I22" s="569">
        <v>692</v>
      </c>
      <c r="J22" s="569">
        <v>5656</v>
      </c>
      <c r="K22" s="568">
        <v>0</v>
      </c>
      <c r="L22" s="568" t="s">
        <v>416</v>
      </c>
      <c r="M22" s="568">
        <v>0</v>
      </c>
      <c r="N22" s="568">
        <v>0</v>
      </c>
      <c r="O22" s="574">
        <v>0</v>
      </c>
    </row>
    <row r="23" spans="2:16" ht="20.100000000000001" customHeight="1">
      <c r="B23" s="580"/>
      <c r="C23" s="571"/>
      <c r="D23" s="567" t="s">
        <v>419</v>
      </c>
      <c r="E23" s="568" t="s">
        <v>424</v>
      </c>
      <c r="F23" s="568" t="s">
        <v>424</v>
      </c>
      <c r="G23" s="568" t="s">
        <v>424</v>
      </c>
      <c r="H23" s="568" t="s">
        <v>424</v>
      </c>
      <c r="I23" s="569">
        <v>353</v>
      </c>
      <c r="J23" s="569">
        <v>1350</v>
      </c>
      <c r="K23" s="569">
        <v>0</v>
      </c>
      <c r="L23" s="568" t="s">
        <v>416</v>
      </c>
      <c r="M23" s="569">
        <v>0</v>
      </c>
      <c r="N23" s="569">
        <v>0</v>
      </c>
      <c r="O23" s="574">
        <v>0</v>
      </c>
    </row>
    <row r="24" spans="2:16" ht="20.100000000000001" customHeight="1">
      <c r="B24" s="580"/>
      <c r="C24" s="571"/>
      <c r="D24" s="572" t="s">
        <v>420</v>
      </c>
      <c r="E24" s="569" t="s">
        <v>424</v>
      </c>
      <c r="F24" s="569" t="s">
        <v>424</v>
      </c>
      <c r="G24" s="569" t="s">
        <v>424</v>
      </c>
      <c r="H24" s="569" t="s">
        <v>424</v>
      </c>
      <c r="I24" s="569">
        <v>0</v>
      </c>
      <c r="J24" s="569">
        <v>20053</v>
      </c>
      <c r="K24" s="568">
        <v>0</v>
      </c>
      <c r="L24" s="568" t="s">
        <v>416</v>
      </c>
      <c r="M24" s="568">
        <v>0</v>
      </c>
      <c r="N24" s="569">
        <v>0</v>
      </c>
      <c r="O24" s="574">
        <v>0</v>
      </c>
    </row>
    <row r="25" spans="2:16" ht="20.25" customHeight="1">
      <c r="B25" s="580"/>
      <c r="C25" s="573" t="s">
        <v>421</v>
      </c>
      <c r="D25" s="572" t="s">
        <v>422</v>
      </c>
      <c r="E25" s="569">
        <v>0</v>
      </c>
      <c r="F25" s="569">
        <v>0</v>
      </c>
      <c r="G25" s="569">
        <v>0</v>
      </c>
      <c r="H25" s="569">
        <v>0</v>
      </c>
      <c r="I25" s="568">
        <v>0</v>
      </c>
      <c r="J25" s="568">
        <v>4</v>
      </c>
      <c r="K25" s="568">
        <v>0</v>
      </c>
      <c r="L25" s="568">
        <v>47</v>
      </c>
      <c r="M25" s="568">
        <v>1</v>
      </c>
      <c r="N25" s="568">
        <v>1</v>
      </c>
      <c r="O25" s="574">
        <v>0</v>
      </c>
    </row>
    <row r="26" spans="2:16" ht="20.25" customHeight="1">
      <c r="B26" s="580"/>
      <c r="C26" s="576"/>
      <c r="D26" s="583" t="s">
        <v>90</v>
      </c>
      <c r="E26" s="584">
        <v>0</v>
      </c>
      <c r="F26" s="584">
        <v>0</v>
      </c>
      <c r="G26" s="584">
        <v>0</v>
      </c>
      <c r="H26" s="584">
        <v>0</v>
      </c>
      <c r="I26" s="581">
        <v>0</v>
      </c>
      <c r="J26" s="584">
        <v>13</v>
      </c>
      <c r="K26" s="584">
        <v>0</v>
      </c>
      <c r="L26" s="584">
        <v>130</v>
      </c>
      <c r="M26" s="584">
        <v>0</v>
      </c>
      <c r="N26" s="584">
        <v>0</v>
      </c>
      <c r="O26" s="585">
        <v>3</v>
      </c>
    </row>
    <row r="27" spans="2:16" ht="20.100000000000001" customHeight="1">
      <c r="B27" s="586" t="s">
        <v>426</v>
      </c>
      <c r="C27" s="561" t="s">
        <v>86</v>
      </c>
      <c r="D27" s="562"/>
      <c r="E27" s="578" t="str">
        <f t="shared" ref="E27:O27" si="4">IF(SUM(E28:E33)=0,"－",SUM(E28:E33))</f>
        <v>－</v>
      </c>
      <c r="F27" s="578" t="str">
        <f t="shared" si="4"/>
        <v>－</v>
      </c>
      <c r="G27" s="578" t="str">
        <f t="shared" si="4"/>
        <v>－</v>
      </c>
      <c r="H27" s="578" t="str">
        <f t="shared" si="4"/>
        <v>－</v>
      </c>
      <c r="I27" s="578">
        <f t="shared" si="4"/>
        <v>1434</v>
      </c>
      <c r="J27" s="578">
        <f t="shared" si="4"/>
        <v>26678</v>
      </c>
      <c r="K27" s="578">
        <f t="shared" si="4"/>
        <v>27</v>
      </c>
      <c r="L27" s="578">
        <f>IF(SUM(L28:L33)=0,"－",SUM(L28:L33))</f>
        <v>142</v>
      </c>
      <c r="M27" s="578" t="str">
        <f t="shared" si="4"/>
        <v>－</v>
      </c>
      <c r="N27" s="578" t="str">
        <f>IF(SUM(N28:N33)=0,"－",SUM(N28:N33))</f>
        <v>－</v>
      </c>
      <c r="O27" s="579">
        <f t="shared" si="4"/>
        <v>1</v>
      </c>
    </row>
    <row r="28" spans="2:16" ht="20.100000000000001" customHeight="1">
      <c r="B28" s="580"/>
      <c r="C28" s="566" t="s">
        <v>414</v>
      </c>
      <c r="D28" s="567" t="s">
        <v>415</v>
      </c>
      <c r="E28" s="568" t="s">
        <v>424</v>
      </c>
      <c r="F28" s="568" t="s">
        <v>424</v>
      </c>
      <c r="G28" s="568" t="s">
        <v>424</v>
      </c>
      <c r="H28" s="568" t="s">
        <v>424</v>
      </c>
      <c r="I28" s="569">
        <v>639</v>
      </c>
      <c r="J28" s="568">
        <v>10086</v>
      </c>
      <c r="K28" s="569">
        <v>0</v>
      </c>
      <c r="L28" s="568" t="s">
        <v>416</v>
      </c>
      <c r="M28" s="569">
        <v>0</v>
      </c>
      <c r="N28" s="569">
        <v>0</v>
      </c>
      <c r="O28" s="587">
        <v>0</v>
      </c>
      <c r="P28" s="543"/>
    </row>
    <row r="29" spans="2:16" ht="20.100000000000001" customHeight="1">
      <c r="B29" s="580"/>
      <c r="C29" s="571"/>
      <c r="D29" s="567" t="s">
        <v>418</v>
      </c>
      <c r="E29" s="568" t="s">
        <v>424</v>
      </c>
      <c r="F29" s="568" t="s">
        <v>424</v>
      </c>
      <c r="G29" s="568" t="s">
        <v>424</v>
      </c>
      <c r="H29" s="568" t="s">
        <v>424</v>
      </c>
      <c r="I29" s="569">
        <v>273</v>
      </c>
      <c r="J29" s="569">
        <v>2321</v>
      </c>
      <c r="K29" s="569">
        <v>0</v>
      </c>
      <c r="L29" s="568" t="s">
        <v>416</v>
      </c>
      <c r="M29" s="569">
        <v>0</v>
      </c>
      <c r="N29" s="569">
        <v>0</v>
      </c>
      <c r="O29" s="570">
        <v>0</v>
      </c>
    </row>
    <row r="30" spans="2:16" ht="20.100000000000001" customHeight="1">
      <c r="B30" s="580"/>
      <c r="C30" s="571"/>
      <c r="D30" s="567" t="s">
        <v>419</v>
      </c>
      <c r="E30" s="568" t="s">
        <v>424</v>
      </c>
      <c r="F30" s="568" t="s">
        <v>424</v>
      </c>
      <c r="G30" s="568" t="s">
        <v>424</v>
      </c>
      <c r="H30" s="568" t="s">
        <v>424</v>
      </c>
      <c r="I30" s="568">
        <v>110</v>
      </c>
      <c r="J30" s="568">
        <v>1855</v>
      </c>
      <c r="K30" s="569">
        <v>0</v>
      </c>
      <c r="L30" s="568" t="s">
        <v>416</v>
      </c>
      <c r="M30" s="569">
        <v>0</v>
      </c>
      <c r="N30" s="569">
        <v>0</v>
      </c>
      <c r="O30" s="570">
        <v>0</v>
      </c>
    </row>
    <row r="31" spans="2:16" ht="20.100000000000001" customHeight="1">
      <c r="B31" s="580"/>
      <c r="C31" s="571"/>
      <c r="D31" s="572" t="s">
        <v>420</v>
      </c>
      <c r="E31" s="568" t="s">
        <v>424</v>
      </c>
      <c r="F31" s="568" t="s">
        <v>424</v>
      </c>
      <c r="G31" s="568" t="s">
        <v>424</v>
      </c>
      <c r="H31" s="568" t="s">
        <v>424</v>
      </c>
      <c r="I31" s="568">
        <v>412</v>
      </c>
      <c r="J31" s="568">
        <v>12397</v>
      </c>
      <c r="K31" s="568">
        <v>25</v>
      </c>
      <c r="L31" s="568" t="s">
        <v>416</v>
      </c>
      <c r="M31" s="568">
        <v>0</v>
      </c>
      <c r="N31" s="568">
        <v>0</v>
      </c>
      <c r="O31" s="574">
        <v>0</v>
      </c>
    </row>
    <row r="32" spans="2:16" ht="21" customHeight="1">
      <c r="B32" s="580"/>
      <c r="C32" s="573" t="s">
        <v>421</v>
      </c>
      <c r="D32" s="572" t="s">
        <v>422</v>
      </c>
      <c r="E32" s="568">
        <v>0</v>
      </c>
      <c r="F32" s="568">
        <v>0</v>
      </c>
      <c r="G32" s="568">
        <v>0</v>
      </c>
      <c r="H32" s="568">
        <v>0</v>
      </c>
      <c r="I32" s="568">
        <v>0</v>
      </c>
      <c r="J32" s="568">
        <v>3</v>
      </c>
      <c r="K32" s="569">
        <v>0</v>
      </c>
      <c r="L32" s="569">
        <v>16</v>
      </c>
      <c r="M32" s="569">
        <v>0</v>
      </c>
      <c r="N32" s="569">
        <v>0</v>
      </c>
      <c r="O32" s="574">
        <v>0</v>
      </c>
    </row>
    <row r="33" spans="2:17" ht="21" customHeight="1">
      <c r="B33" s="588"/>
      <c r="C33" s="576"/>
      <c r="D33" s="572" t="s">
        <v>90</v>
      </c>
      <c r="E33" s="581">
        <v>0</v>
      </c>
      <c r="F33" s="581">
        <v>0</v>
      </c>
      <c r="G33" s="581">
        <v>0</v>
      </c>
      <c r="H33" s="581">
        <v>0</v>
      </c>
      <c r="I33" s="581">
        <v>0</v>
      </c>
      <c r="J33" s="581">
        <v>16</v>
      </c>
      <c r="K33" s="581">
        <v>2</v>
      </c>
      <c r="L33" s="581">
        <v>126</v>
      </c>
      <c r="M33" s="581">
        <v>0</v>
      </c>
      <c r="N33" s="581">
        <v>0</v>
      </c>
      <c r="O33" s="582">
        <v>1</v>
      </c>
    </row>
    <row r="34" spans="2:17" ht="20.100000000000001" customHeight="1">
      <c r="B34" s="589" t="s">
        <v>427</v>
      </c>
      <c r="C34" s="561" t="s">
        <v>86</v>
      </c>
      <c r="D34" s="562"/>
      <c r="E34" s="578" t="str">
        <f t="shared" ref="E34:O34" si="5">IF(SUM(E35:E40)=0,"－",SUM(E35:E40))</f>
        <v>－</v>
      </c>
      <c r="F34" s="578" t="str">
        <f t="shared" si="5"/>
        <v>－</v>
      </c>
      <c r="G34" s="578" t="str">
        <f t="shared" si="5"/>
        <v>－</v>
      </c>
      <c r="H34" s="578" t="str">
        <f t="shared" si="5"/>
        <v>－</v>
      </c>
      <c r="I34" s="578">
        <f t="shared" si="5"/>
        <v>1893</v>
      </c>
      <c r="J34" s="578">
        <f t="shared" si="5"/>
        <v>7730</v>
      </c>
      <c r="K34" s="578">
        <f t="shared" si="5"/>
        <v>417</v>
      </c>
      <c r="L34" s="578">
        <f>IF(SUM(L35:L40)=0,"－",SUM(L35:L40))</f>
        <v>11</v>
      </c>
      <c r="M34" s="578">
        <f t="shared" si="5"/>
        <v>1</v>
      </c>
      <c r="N34" s="578">
        <f>IF(SUM(N35:N40)=0,"－",SUM(N35:N40))</f>
        <v>1</v>
      </c>
      <c r="O34" s="579" t="str">
        <f t="shared" si="5"/>
        <v>－</v>
      </c>
    </row>
    <row r="35" spans="2:17" ht="20.100000000000001" customHeight="1">
      <c r="B35" s="565"/>
      <c r="C35" s="566" t="s">
        <v>414</v>
      </c>
      <c r="D35" s="567" t="s">
        <v>415</v>
      </c>
      <c r="E35" s="568" t="s">
        <v>424</v>
      </c>
      <c r="F35" s="568" t="s">
        <v>424</v>
      </c>
      <c r="G35" s="568" t="s">
        <v>424</v>
      </c>
      <c r="H35" s="568" t="s">
        <v>424</v>
      </c>
      <c r="I35" s="569">
        <v>206</v>
      </c>
      <c r="J35" s="569">
        <v>3861</v>
      </c>
      <c r="K35" s="568">
        <v>0</v>
      </c>
      <c r="L35" s="568" t="s">
        <v>416</v>
      </c>
      <c r="M35" s="569">
        <v>1</v>
      </c>
      <c r="N35" s="569">
        <v>0</v>
      </c>
      <c r="O35" s="570">
        <v>0</v>
      </c>
    </row>
    <row r="36" spans="2:17" ht="20.100000000000001" customHeight="1">
      <c r="B36" s="565"/>
      <c r="C36" s="571"/>
      <c r="D36" s="567" t="s">
        <v>418</v>
      </c>
      <c r="E36" s="568" t="s">
        <v>424</v>
      </c>
      <c r="F36" s="568" t="s">
        <v>424</v>
      </c>
      <c r="G36" s="568" t="s">
        <v>424</v>
      </c>
      <c r="H36" s="568" t="s">
        <v>424</v>
      </c>
      <c r="I36" s="568">
        <v>196</v>
      </c>
      <c r="J36" s="568">
        <v>832</v>
      </c>
      <c r="K36" s="569">
        <v>0</v>
      </c>
      <c r="L36" s="568" t="s">
        <v>416</v>
      </c>
      <c r="M36" s="569">
        <v>0</v>
      </c>
      <c r="N36" s="569">
        <v>0</v>
      </c>
      <c r="O36" s="570">
        <v>0</v>
      </c>
    </row>
    <row r="37" spans="2:17" ht="20.100000000000001" customHeight="1">
      <c r="B37" s="565"/>
      <c r="C37" s="571"/>
      <c r="D37" s="567" t="s">
        <v>419</v>
      </c>
      <c r="E37" s="568" t="s">
        <v>424</v>
      </c>
      <c r="F37" s="568" t="s">
        <v>424</v>
      </c>
      <c r="G37" s="568" t="s">
        <v>424</v>
      </c>
      <c r="H37" s="568" t="s">
        <v>424</v>
      </c>
      <c r="I37" s="568">
        <v>59</v>
      </c>
      <c r="J37" s="568">
        <v>520</v>
      </c>
      <c r="K37" s="569">
        <v>362</v>
      </c>
      <c r="L37" s="568" t="s">
        <v>416</v>
      </c>
      <c r="M37" s="569">
        <v>0</v>
      </c>
      <c r="N37" s="569">
        <v>0</v>
      </c>
      <c r="O37" s="570">
        <v>0</v>
      </c>
    </row>
    <row r="38" spans="2:17" ht="20.100000000000001" customHeight="1">
      <c r="B38" s="565"/>
      <c r="C38" s="571"/>
      <c r="D38" s="572" t="s">
        <v>420</v>
      </c>
      <c r="E38" s="568" t="s">
        <v>424</v>
      </c>
      <c r="F38" s="568" t="s">
        <v>424</v>
      </c>
      <c r="G38" s="568" t="s">
        <v>424</v>
      </c>
      <c r="H38" s="568" t="s">
        <v>424</v>
      </c>
      <c r="I38" s="568">
        <v>1432</v>
      </c>
      <c r="J38" s="568">
        <v>2512</v>
      </c>
      <c r="K38" s="568">
        <v>55</v>
      </c>
      <c r="L38" s="568" t="s">
        <v>416</v>
      </c>
      <c r="M38" s="568">
        <v>0</v>
      </c>
      <c r="N38" s="568">
        <v>0</v>
      </c>
      <c r="O38" s="574">
        <v>0</v>
      </c>
    </row>
    <row r="39" spans="2:17" ht="21" customHeight="1">
      <c r="B39" s="565"/>
      <c r="C39" s="573" t="s">
        <v>421</v>
      </c>
      <c r="D39" s="572" t="s">
        <v>422</v>
      </c>
      <c r="E39" s="568">
        <v>0</v>
      </c>
      <c r="F39" s="568">
        <v>0</v>
      </c>
      <c r="G39" s="568">
        <v>0</v>
      </c>
      <c r="H39" s="568">
        <v>0</v>
      </c>
      <c r="I39" s="568">
        <v>0</v>
      </c>
      <c r="J39" s="568">
        <v>2</v>
      </c>
      <c r="K39" s="568">
        <v>0</v>
      </c>
      <c r="L39" s="568">
        <v>3</v>
      </c>
      <c r="M39" s="568">
        <v>0</v>
      </c>
      <c r="N39" s="568">
        <v>1</v>
      </c>
      <c r="O39" s="570">
        <v>0</v>
      </c>
    </row>
    <row r="40" spans="2:17" ht="21" customHeight="1">
      <c r="B40" s="575"/>
      <c r="C40" s="576"/>
      <c r="D40" s="572" t="s">
        <v>90</v>
      </c>
      <c r="E40" s="584">
        <v>0</v>
      </c>
      <c r="F40" s="584">
        <v>0</v>
      </c>
      <c r="G40" s="584">
        <v>0</v>
      </c>
      <c r="H40" s="584">
        <v>0</v>
      </c>
      <c r="I40" s="584">
        <v>0</v>
      </c>
      <c r="J40" s="581">
        <v>3</v>
      </c>
      <c r="K40" s="581">
        <v>0</v>
      </c>
      <c r="L40" s="581">
        <v>8</v>
      </c>
      <c r="M40" s="581">
        <v>0</v>
      </c>
      <c r="N40" s="581">
        <v>0</v>
      </c>
      <c r="O40" s="582">
        <v>0</v>
      </c>
    </row>
    <row r="41" spans="2:17" ht="20.100000000000001" customHeight="1">
      <c r="B41" s="589" t="s">
        <v>428</v>
      </c>
      <c r="C41" s="561" t="s">
        <v>86</v>
      </c>
      <c r="D41" s="562"/>
      <c r="E41" s="568" t="str">
        <f t="shared" ref="E41:O41" si="6">IF(SUM(E42:E47)=0,"－",SUM(E42:E47))</f>
        <v>－</v>
      </c>
      <c r="F41" s="568" t="str">
        <f t="shared" si="6"/>
        <v>－</v>
      </c>
      <c r="G41" s="568" t="str">
        <f t="shared" si="6"/>
        <v>－</v>
      </c>
      <c r="H41" s="568" t="str">
        <f t="shared" si="6"/>
        <v>－</v>
      </c>
      <c r="I41" s="568">
        <f t="shared" si="6"/>
        <v>207</v>
      </c>
      <c r="J41" s="568">
        <f t="shared" si="6"/>
        <v>6594</v>
      </c>
      <c r="K41" s="568">
        <f t="shared" si="6"/>
        <v>54</v>
      </c>
      <c r="L41" s="568">
        <f>IF(SUM(L42:L47)=0,"－",SUM(L42:L47))</f>
        <v>68</v>
      </c>
      <c r="M41" s="568" t="str">
        <f t="shared" si="6"/>
        <v>－</v>
      </c>
      <c r="N41" s="568" t="str">
        <f>IF(SUM(N42:N47)=0,"－",SUM(N42:N47))</f>
        <v>－</v>
      </c>
      <c r="O41" s="574">
        <f t="shared" si="6"/>
        <v>2</v>
      </c>
    </row>
    <row r="42" spans="2:17" ht="20.100000000000001" customHeight="1">
      <c r="B42" s="565"/>
      <c r="C42" s="566" t="s">
        <v>414</v>
      </c>
      <c r="D42" s="567" t="s">
        <v>415</v>
      </c>
      <c r="E42" s="568" t="s">
        <v>424</v>
      </c>
      <c r="F42" s="568" t="s">
        <v>424</v>
      </c>
      <c r="G42" s="568" t="s">
        <v>424</v>
      </c>
      <c r="H42" s="568" t="s">
        <v>424</v>
      </c>
      <c r="I42" s="569">
        <v>78</v>
      </c>
      <c r="J42" s="569">
        <v>2629</v>
      </c>
      <c r="K42" s="569">
        <v>0</v>
      </c>
      <c r="L42" s="568" t="s">
        <v>416</v>
      </c>
      <c r="M42" s="568">
        <v>0</v>
      </c>
      <c r="N42" s="568">
        <v>0</v>
      </c>
      <c r="O42" s="570">
        <v>0</v>
      </c>
    </row>
    <row r="43" spans="2:17" ht="20.100000000000001" customHeight="1">
      <c r="B43" s="565"/>
      <c r="C43" s="571"/>
      <c r="D43" s="567" t="s">
        <v>418</v>
      </c>
      <c r="E43" s="568" t="s">
        <v>424</v>
      </c>
      <c r="F43" s="568" t="s">
        <v>424</v>
      </c>
      <c r="G43" s="568" t="s">
        <v>424</v>
      </c>
      <c r="H43" s="568" t="s">
        <v>424</v>
      </c>
      <c r="I43" s="569">
        <v>0</v>
      </c>
      <c r="J43" s="569">
        <v>349</v>
      </c>
      <c r="K43" s="569">
        <v>0</v>
      </c>
      <c r="L43" s="568" t="s">
        <v>416</v>
      </c>
      <c r="M43" s="568">
        <v>0</v>
      </c>
      <c r="N43" s="568">
        <v>0</v>
      </c>
      <c r="O43" s="570">
        <v>0</v>
      </c>
    </row>
    <row r="44" spans="2:17" ht="20.100000000000001" customHeight="1">
      <c r="B44" s="565"/>
      <c r="C44" s="571"/>
      <c r="D44" s="567" t="s">
        <v>419</v>
      </c>
      <c r="E44" s="568" t="s">
        <v>424</v>
      </c>
      <c r="F44" s="568" t="s">
        <v>424</v>
      </c>
      <c r="G44" s="568" t="s">
        <v>424</v>
      </c>
      <c r="H44" s="568" t="s">
        <v>424</v>
      </c>
      <c r="I44" s="568">
        <v>3</v>
      </c>
      <c r="J44" s="568">
        <v>727</v>
      </c>
      <c r="K44" s="569">
        <v>0</v>
      </c>
      <c r="L44" s="568" t="s">
        <v>416</v>
      </c>
      <c r="M44" s="568">
        <v>0</v>
      </c>
      <c r="N44" s="568">
        <v>0</v>
      </c>
      <c r="O44" s="570">
        <v>0</v>
      </c>
    </row>
    <row r="45" spans="2:17" ht="20.100000000000001" customHeight="1">
      <c r="B45" s="565"/>
      <c r="C45" s="571"/>
      <c r="D45" s="572" t="s">
        <v>420</v>
      </c>
      <c r="E45" s="568" t="s">
        <v>424</v>
      </c>
      <c r="F45" s="568" t="s">
        <v>424</v>
      </c>
      <c r="G45" s="568" t="s">
        <v>424</v>
      </c>
      <c r="H45" s="568" t="s">
        <v>424</v>
      </c>
      <c r="I45" s="568">
        <v>126</v>
      </c>
      <c r="J45" s="568">
        <v>2857</v>
      </c>
      <c r="K45" s="568">
        <v>53</v>
      </c>
      <c r="L45" s="568" t="s">
        <v>416</v>
      </c>
      <c r="M45" s="568">
        <v>0</v>
      </c>
      <c r="N45" s="568">
        <v>0</v>
      </c>
      <c r="O45" s="574">
        <v>1</v>
      </c>
    </row>
    <row r="46" spans="2:17" ht="21" customHeight="1">
      <c r="B46" s="565"/>
      <c r="C46" s="573" t="s">
        <v>421</v>
      </c>
      <c r="D46" s="572" t="s">
        <v>422</v>
      </c>
      <c r="E46" s="568">
        <v>0</v>
      </c>
      <c r="F46" s="568">
        <v>0</v>
      </c>
      <c r="G46" s="568">
        <v>0</v>
      </c>
      <c r="H46" s="568">
        <v>0</v>
      </c>
      <c r="I46" s="568">
        <v>0</v>
      </c>
      <c r="J46" s="568">
        <v>8</v>
      </c>
      <c r="K46" s="568">
        <v>0</v>
      </c>
      <c r="L46" s="568">
        <v>5</v>
      </c>
      <c r="M46" s="568">
        <v>0</v>
      </c>
      <c r="N46" s="568">
        <v>0</v>
      </c>
      <c r="O46" s="574">
        <v>0</v>
      </c>
    </row>
    <row r="47" spans="2:17" ht="21" customHeight="1" thickBot="1">
      <c r="B47" s="590"/>
      <c r="C47" s="591"/>
      <c r="D47" s="592" t="s">
        <v>90</v>
      </c>
      <c r="E47" s="593">
        <v>0</v>
      </c>
      <c r="F47" s="593">
        <v>0</v>
      </c>
      <c r="G47" s="593">
        <v>0</v>
      </c>
      <c r="H47" s="593">
        <v>0</v>
      </c>
      <c r="I47" s="593">
        <v>0</v>
      </c>
      <c r="J47" s="593">
        <v>24</v>
      </c>
      <c r="K47" s="593">
        <v>1</v>
      </c>
      <c r="L47" s="593">
        <v>63</v>
      </c>
      <c r="M47" s="593">
        <v>0</v>
      </c>
      <c r="N47" s="593">
        <v>0</v>
      </c>
      <c r="O47" s="594">
        <v>1</v>
      </c>
    </row>
    <row r="48" spans="2:17" ht="20.100000000000001" customHeight="1">
      <c r="D48" s="595"/>
      <c r="E48" s="595"/>
      <c r="F48" s="595"/>
      <c r="G48" s="595"/>
      <c r="H48" s="595"/>
      <c r="I48" s="595"/>
      <c r="J48" s="595"/>
      <c r="K48" s="595"/>
      <c r="L48" s="595"/>
      <c r="M48" s="595"/>
      <c r="N48" s="595"/>
      <c r="O48" s="595"/>
      <c r="P48" s="595"/>
      <c r="Q48" s="595"/>
    </row>
    <row r="51" spans="2:15" ht="20.100000000000001" customHeight="1" thickBot="1">
      <c r="C51" s="71"/>
      <c r="D51" s="71"/>
      <c r="E51" s="71"/>
      <c r="F51" s="71"/>
      <c r="G51" s="71"/>
      <c r="H51" s="71"/>
      <c r="J51" s="71"/>
      <c r="K51" s="71"/>
      <c r="L51" s="71"/>
      <c r="M51" s="71"/>
      <c r="N51" s="531" t="s">
        <v>399</v>
      </c>
      <c r="O51" s="531"/>
    </row>
    <row r="52" spans="2:15" ht="20.100000000000001" customHeight="1">
      <c r="B52" s="533"/>
      <c r="C52" s="44"/>
      <c r="D52" s="44"/>
      <c r="E52" s="534" t="s">
        <v>400</v>
      </c>
      <c r="F52" s="535"/>
      <c r="G52" s="535"/>
      <c r="H52" s="536"/>
      <c r="I52" s="537" t="s">
        <v>401</v>
      </c>
      <c r="J52" s="537" t="s">
        <v>402</v>
      </c>
      <c r="K52" s="538" t="s">
        <v>403</v>
      </c>
      <c r="L52" s="539" t="s">
        <v>404</v>
      </c>
      <c r="M52" s="540" t="s">
        <v>405</v>
      </c>
      <c r="N52" s="541"/>
      <c r="O52" s="596"/>
    </row>
    <row r="53" spans="2:15" ht="20.100000000000001" customHeight="1">
      <c r="B53" s="543"/>
      <c r="C53" s="71"/>
      <c r="D53" s="71"/>
      <c r="E53" s="544" t="s">
        <v>406</v>
      </c>
      <c r="F53" s="544" t="s">
        <v>407</v>
      </c>
      <c r="G53" s="545" t="s">
        <v>408</v>
      </c>
      <c r="H53" s="546" t="s">
        <v>409</v>
      </c>
      <c r="I53" s="547"/>
      <c r="J53" s="547"/>
      <c r="K53" s="548"/>
      <c r="L53" s="549"/>
      <c r="M53" s="547" t="s">
        <v>410</v>
      </c>
      <c r="N53" s="550" t="s">
        <v>411</v>
      </c>
      <c r="O53" s="597" t="s">
        <v>412</v>
      </c>
    </row>
    <row r="54" spans="2:15" ht="40.5" customHeight="1">
      <c r="B54" s="552"/>
      <c r="C54" s="553"/>
      <c r="D54" s="554"/>
      <c r="E54" s="555"/>
      <c r="F54" s="555"/>
      <c r="G54" s="556"/>
      <c r="H54" s="556"/>
      <c r="I54" s="547"/>
      <c r="J54" s="547"/>
      <c r="K54" s="548"/>
      <c r="L54" s="557"/>
      <c r="M54" s="547"/>
      <c r="N54" s="558"/>
      <c r="O54" s="598"/>
    </row>
    <row r="55" spans="2:15" ht="19.5" customHeight="1">
      <c r="B55" s="586" t="s">
        <v>429</v>
      </c>
      <c r="C55" s="561" t="s">
        <v>86</v>
      </c>
      <c r="D55" s="562"/>
      <c r="E55" s="578">
        <f t="shared" ref="E55:O55" si="7">IF(SUM(E56:E61)=0,"－",SUM(E56:E61))</f>
        <v>1</v>
      </c>
      <c r="F55" s="578">
        <f t="shared" si="7"/>
        <v>1</v>
      </c>
      <c r="G55" s="578">
        <f t="shared" si="7"/>
        <v>1</v>
      </c>
      <c r="H55" s="578" t="str">
        <f t="shared" si="7"/>
        <v>－</v>
      </c>
      <c r="I55" s="578">
        <f t="shared" si="7"/>
        <v>3974</v>
      </c>
      <c r="J55" s="578">
        <f t="shared" si="7"/>
        <v>19961</v>
      </c>
      <c r="K55" s="578">
        <f t="shared" si="7"/>
        <v>71</v>
      </c>
      <c r="L55" s="578">
        <f>IF(SUM(L56:L61)=0,"－",SUM(L56:L61))</f>
        <v>129</v>
      </c>
      <c r="M55" s="578" t="str">
        <f>IF(SUM(M56:M61)=0,"－",SUM(M56:M61))</f>
        <v>－</v>
      </c>
      <c r="N55" s="578" t="str">
        <f>IF(SUM(N56:N61)=0,"－",SUM(N56:N61))</f>
        <v>－</v>
      </c>
      <c r="O55" s="579">
        <f t="shared" si="7"/>
        <v>3</v>
      </c>
    </row>
    <row r="56" spans="2:15" ht="19.5" customHeight="1">
      <c r="B56" s="580"/>
      <c r="C56" s="566" t="s">
        <v>414</v>
      </c>
      <c r="D56" s="567" t="s">
        <v>415</v>
      </c>
      <c r="E56" s="568" t="s">
        <v>424</v>
      </c>
      <c r="F56" s="568" t="s">
        <v>424</v>
      </c>
      <c r="G56" s="568" t="s">
        <v>424</v>
      </c>
      <c r="H56" s="568" t="s">
        <v>424</v>
      </c>
      <c r="I56" s="568">
        <v>661</v>
      </c>
      <c r="J56" s="568">
        <v>7741</v>
      </c>
      <c r="K56" s="568">
        <v>5</v>
      </c>
      <c r="L56" s="568" t="s">
        <v>424</v>
      </c>
      <c r="M56" s="568">
        <v>0</v>
      </c>
      <c r="N56" s="587">
        <v>0</v>
      </c>
      <c r="O56" s="574">
        <v>0</v>
      </c>
    </row>
    <row r="57" spans="2:15" ht="19.5" customHeight="1">
      <c r="B57" s="580"/>
      <c r="C57" s="571"/>
      <c r="D57" s="567" t="s">
        <v>418</v>
      </c>
      <c r="E57" s="568" t="s">
        <v>424</v>
      </c>
      <c r="F57" s="568" t="s">
        <v>424</v>
      </c>
      <c r="G57" s="568" t="s">
        <v>424</v>
      </c>
      <c r="H57" s="568" t="s">
        <v>424</v>
      </c>
      <c r="I57" s="569">
        <v>119</v>
      </c>
      <c r="J57" s="569">
        <v>1338</v>
      </c>
      <c r="K57" s="569">
        <v>0</v>
      </c>
      <c r="L57" s="568" t="s">
        <v>424</v>
      </c>
      <c r="M57" s="569">
        <v>0</v>
      </c>
      <c r="N57" s="599">
        <v>0</v>
      </c>
      <c r="O57" s="570">
        <v>0</v>
      </c>
    </row>
    <row r="58" spans="2:15" ht="19.5" customHeight="1">
      <c r="B58" s="580"/>
      <c r="C58" s="571"/>
      <c r="D58" s="567" t="s">
        <v>419</v>
      </c>
      <c r="E58" s="568" t="s">
        <v>424</v>
      </c>
      <c r="F58" s="568" t="s">
        <v>424</v>
      </c>
      <c r="G58" s="568" t="s">
        <v>424</v>
      </c>
      <c r="H58" s="568" t="s">
        <v>424</v>
      </c>
      <c r="I58" s="569">
        <v>226</v>
      </c>
      <c r="J58" s="569">
        <v>1960</v>
      </c>
      <c r="K58" s="568">
        <v>27</v>
      </c>
      <c r="L58" s="568" t="s">
        <v>424</v>
      </c>
      <c r="M58" s="569">
        <v>0</v>
      </c>
      <c r="N58" s="599">
        <v>0</v>
      </c>
      <c r="O58" s="570">
        <v>0</v>
      </c>
    </row>
    <row r="59" spans="2:15" ht="19.5" customHeight="1">
      <c r="B59" s="580"/>
      <c r="C59" s="571"/>
      <c r="D59" s="572" t="s">
        <v>420</v>
      </c>
      <c r="E59" s="569" t="s">
        <v>424</v>
      </c>
      <c r="F59" s="569" t="s">
        <v>424</v>
      </c>
      <c r="G59" s="569" t="s">
        <v>424</v>
      </c>
      <c r="H59" s="569" t="s">
        <v>424</v>
      </c>
      <c r="I59" s="569">
        <v>2968</v>
      </c>
      <c r="J59" s="569">
        <v>8907</v>
      </c>
      <c r="K59" s="569">
        <v>38</v>
      </c>
      <c r="L59" s="568" t="s">
        <v>424</v>
      </c>
      <c r="M59" s="568">
        <v>0</v>
      </c>
      <c r="N59" s="587">
        <v>0</v>
      </c>
      <c r="O59" s="570">
        <v>0</v>
      </c>
    </row>
    <row r="60" spans="2:15" ht="21" customHeight="1">
      <c r="B60" s="580"/>
      <c r="C60" s="573" t="s">
        <v>421</v>
      </c>
      <c r="D60" s="572" t="s">
        <v>422</v>
      </c>
      <c r="E60" s="569">
        <v>1</v>
      </c>
      <c r="F60" s="569">
        <v>1</v>
      </c>
      <c r="G60" s="568">
        <v>1</v>
      </c>
      <c r="H60" s="569">
        <v>0</v>
      </c>
      <c r="I60" s="569">
        <v>0</v>
      </c>
      <c r="J60" s="569">
        <v>5</v>
      </c>
      <c r="K60" s="569">
        <v>0</v>
      </c>
      <c r="L60" s="569">
        <v>15</v>
      </c>
      <c r="M60" s="568">
        <v>0</v>
      </c>
      <c r="N60" s="587">
        <v>0</v>
      </c>
      <c r="O60" s="570">
        <v>1</v>
      </c>
    </row>
    <row r="61" spans="2:15" ht="21" customHeight="1">
      <c r="B61" s="588"/>
      <c r="C61" s="576"/>
      <c r="D61" s="572" t="s">
        <v>90</v>
      </c>
      <c r="E61" s="569">
        <v>0</v>
      </c>
      <c r="F61" s="569">
        <v>0</v>
      </c>
      <c r="G61" s="569">
        <v>0</v>
      </c>
      <c r="H61" s="569">
        <v>0</v>
      </c>
      <c r="I61" s="568">
        <v>0</v>
      </c>
      <c r="J61" s="568">
        <v>10</v>
      </c>
      <c r="K61" s="568">
        <v>1</v>
      </c>
      <c r="L61" s="568">
        <v>114</v>
      </c>
      <c r="M61" s="568">
        <v>0</v>
      </c>
      <c r="N61" s="587">
        <v>0</v>
      </c>
      <c r="O61" s="574">
        <v>2</v>
      </c>
    </row>
    <row r="62" spans="2:15" ht="19.5" customHeight="1">
      <c r="B62" s="586" t="s">
        <v>430</v>
      </c>
      <c r="C62" s="561" t="s">
        <v>86</v>
      </c>
      <c r="D62" s="562"/>
      <c r="E62" s="578" t="str">
        <f t="shared" ref="E62:O62" si="8">IF(SUM(E63:E68)=0,"－",SUM(E63:E68))</f>
        <v>－</v>
      </c>
      <c r="F62" s="578" t="str">
        <f t="shared" si="8"/>
        <v>－</v>
      </c>
      <c r="G62" s="578" t="str">
        <f t="shared" si="8"/>
        <v>－</v>
      </c>
      <c r="H62" s="578" t="str">
        <f t="shared" si="8"/>
        <v>－</v>
      </c>
      <c r="I62" s="578">
        <f t="shared" si="8"/>
        <v>8756</v>
      </c>
      <c r="J62" s="578">
        <f t="shared" si="8"/>
        <v>19161</v>
      </c>
      <c r="K62" s="578">
        <f t="shared" si="8"/>
        <v>45</v>
      </c>
      <c r="L62" s="578">
        <f t="shared" si="8"/>
        <v>66</v>
      </c>
      <c r="M62" s="578" t="str">
        <f t="shared" si="8"/>
        <v>－</v>
      </c>
      <c r="N62" s="578">
        <f t="shared" si="8"/>
        <v>2</v>
      </c>
      <c r="O62" s="579" t="str">
        <f t="shared" si="8"/>
        <v>－</v>
      </c>
    </row>
    <row r="63" spans="2:15" ht="19.5" customHeight="1">
      <c r="B63" s="580"/>
      <c r="C63" s="566" t="s">
        <v>414</v>
      </c>
      <c r="D63" s="567" t="s">
        <v>415</v>
      </c>
      <c r="E63" s="568" t="s">
        <v>424</v>
      </c>
      <c r="F63" s="568" t="s">
        <v>424</v>
      </c>
      <c r="G63" s="568" t="s">
        <v>424</v>
      </c>
      <c r="H63" s="568" t="s">
        <v>424</v>
      </c>
      <c r="I63" s="568">
        <v>1308</v>
      </c>
      <c r="J63" s="568">
        <v>8827</v>
      </c>
      <c r="K63" s="568">
        <v>26</v>
      </c>
      <c r="L63" s="568" t="s">
        <v>416</v>
      </c>
      <c r="M63" s="568">
        <v>0</v>
      </c>
      <c r="N63" s="587">
        <v>0</v>
      </c>
      <c r="O63" s="574">
        <v>0</v>
      </c>
    </row>
    <row r="64" spans="2:15" ht="19.5" customHeight="1">
      <c r="B64" s="580"/>
      <c r="C64" s="571"/>
      <c r="D64" s="567" t="s">
        <v>418</v>
      </c>
      <c r="E64" s="568" t="s">
        <v>424</v>
      </c>
      <c r="F64" s="568" t="s">
        <v>424</v>
      </c>
      <c r="G64" s="568" t="s">
        <v>424</v>
      </c>
      <c r="H64" s="568" t="s">
        <v>424</v>
      </c>
      <c r="I64" s="569">
        <v>125</v>
      </c>
      <c r="J64" s="569">
        <v>1138</v>
      </c>
      <c r="K64" s="568">
        <v>0</v>
      </c>
      <c r="L64" s="568" t="s">
        <v>416</v>
      </c>
      <c r="M64" s="568">
        <v>0</v>
      </c>
      <c r="N64" s="587">
        <v>0</v>
      </c>
      <c r="O64" s="574">
        <v>0</v>
      </c>
    </row>
    <row r="65" spans="2:15" ht="19.5" customHeight="1">
      <c r="B65" s="580"/>
      <c r="C65" s="571"/>
      <c r="D65" s="567" t="s">
        <v>419</v>
      </c>
      <c r="E65" s="568" t="s">
        <v>424</v>
      </c>
      <c r="F65" s="568" t="s">
        <v>424</v>
      </c>
      <c r="G65" s="568" t="s">
        <v>424</v>
      </c>
      <c r="H65" s="568" t="s">
        <v>424</v>
      </c>
      <c r="I65" s="569">
        <v>248</v>
      </c>
      <c r="J65" s="569">
        <v>2073</v>
      </c>
      <c r="K65" s="569">
        <v>0</v>
      </c>
      <c r="L65" s="568" t="s">
        <v>416</v>
      </c>
      <c r="M65" s="568">
        <v>0</v>
      </c>
      <c r="N65" s="587">
        <v>0</v>
      </c>
      <c r="O65" s="574">
        <v>0</v>
      </c>
    </row>
    <row r="66" spans="2:15" ht="19.5" customHeight="1">
      <c r="B66" s="580"/>
      <c r="C66" s="571"/>
      <c r="D66" s="572" t="s">
        <v>420</v>
      </c>
      <c r="E66" s="569" t="s">
        <v>424</v>
      </c>
      <c r="F66" s="569" t="s">
        <v>424</v>
      </c>
      <c r="G66" s="569" t="s">
        <v>424</v>
      </c>
      <c r="H66" s="569" t="s">
        <v>424</v>
      </c>
      <c r="I66" s="569">
        <v>7075</v>
      </c>
      <c r="J66" s="569">
        <v>7102</v>
      </c>
      <c r="K66" s="569">
        <v>18</v>
      </c>
      <c r="L66" s="568" t="s">
        <v>416</v>
      </c>
      <c r="M66" s="568">
        <v>0</v>
      </c>
      <c r="N66" s="587">
        <v>0</v>
      </c>
      <c r="O66" s="574">
        <v>0</v>
      </c>
    </row>
    <row r="67" spans="2:15" ht="21" customHeight="1">
      <c r="B67" s="580"/>
      <c r="C67" s="573" t="s">
        <v>421</v>
      </c>
      <c r="D67" s="572" t="s">
        <v>422</v>
      </c>
      <c r="E67" s="569">
        <v>0</v>
      </c>
      <c r="F67" s="569">
        <v>0</v>
      </c>
      <c r="G67" s="568">
        <v>0</v>
      </c>
      <c r="H67" s="569">
        <v>0</v>
      </c>
      <c r="I67" s="568">
        <v>0</v>
      </c>
      <c r="J67" s="569">
        <v>4</v>
      </c>
      <c r="K67" s="568">
        <v>0</v>
      </c>
      <c r="L67" s="568">
        <v>39</v>
      </c>
      <c r="M67" s="568">
        <v>0</v>
      </c>
      <c r="N67" s="587">
        <v>1</v>
      </c>
      <c r="O67" s="574">
        <v>0</v>
      </c>
    </row>
    <row r="68" spans="2:15" ht="21" customHeight="1" thickBot="1">
      <c r="B68" s="600"/>
      <c r="C68" s="591"/>
      <c r="D68" s="592" t="s">
        <v>90</v>
      </c>
      <c r="E68" s="601">
        <v>0</v>
      </c>
      <c r="F68" s="601">
        <v>0</v>
      </c>
      <c r="G68" s="593">
        <v>0</v>
      </c>
      <c r="H68" s="601">
        <v>0</v>
      </c>
      <c r="I68" s="593">
        <v>0</v>
      </c>
      <c r="J68" s="593">
        <v>17</v>
      </c>
      <c r="K68" s="593">
        <v>1</v>
      </c>
      <c r="L68" s="593">
        <v>27</v>
      </c>
      <c r="M68" s="593">
        <v>0</v>
      </c>
      <c r="N68" s="602">
        <v>1</v>
      </c>
      <c r="O68" s="594">
        <v>0</v>
      </c>
    </row>
    <row r="69" spans="2:15" ht="20.100000000000001" customHeight="1">
      <c r="B69" s="603" t="s">
        <v>431</v>
      </c>
      <c r="D69" s="595"/>
      <c r="E69" s="595"/>
      <c r="F69" s="595"/>
      <c r="G69" s="595"/>
      <c r="H69" s="595"/>
      <c r="I69" s="595"/>
      <c r="J69" s="595"/>
      <c r="K69" s="595"/>
      <c r="L69" s="595"/>
      <c r="M69" s="595"/>
      <c r="N69" s="595"/>
      <c r="O69" s="595"/>
    </row>
    <row r="70" spans="2:15" ht="20.100000000000001" customHeight="1">
      <c r="B70" s="603" t="s">
        <v>432</v>
      </c>
      <c r="D70" s="595"/>
      <c r="E70" s="595"/>
      <c r="F70" s="595"/>
      <c r="G70" s="595"/>
      <c r="H70" s="595"/>
      <c r="I70" s="595"/>
      <c r="J70" s="595"/>
      <c r="K70" s="595"/>
      <c r="L70" s="595"/>
      <c r="M70" s="595"/>
      <c r="N70" s="595"/>
      <c r="O70" s="595"/>
    </row>
    <row r="71" spans="2:15" ht="20.100000000000001" customHeight="1">
      <c r="B71" s="603" t="s">
        <v>433</v>
      </c>
      <c r="D71" s="595"/>
      <c r="E71" s="595"/>
      <c r="F71" s="595"/>
      <c r="G71" s="595"/>
      <c r="H71" s="595"/>
      <c r="I71" s="595"/>
      <c r="J71" s="595"/>
      <c r="K71" s="595"/>
      <c r="L71" s="595"/>
      <c r="M71" s="595"/>
      <c r="N71" s="595"/>
      <c r="O71" s="595"/>
    </row>
    <row r="72" spans="2:15" ht="20.100000000000001" customHeight="1">
      <c r="B72" s="603" t="s">
        <v>434</v>
      </c>
      <c r="D72" s="595"/>
      <c r="E72" s="595"/>
      <c r="F72" s="595"/>
      <c r="G72" s="595"/>
      <c r="H72" s="595"/>
      <c r="I72" s="595"/>
      <c r="J72" s="595"/>
      <c r="K72" s="595"/>
      <c r="L72" s="595"/>
      <c r="M72" s="595"/>
      <c r="N72" s="595"/>
      <c r="O72" s="595"/>
    </row>
    <row r="73" spans="2:15" ht="20.100000000000001" customHeight="1">
      <c r="B73" s="604" t="s">
        <v>435</v>
      </c>
    </row>
  </sheetData>
  <mergeCells count="60">
    <mergeCell ref="B55:B61"/>
    <mergeCell ref="C55:D55"/>
    <mergeCell ref="C56:C59"/>
    <mergeCell ref="C60:C61"/>
    <mergeCell ref="B62:B68"/>
    <mergeCell ref="C62:D62"/>
    <mergeCell ref="C63:C66"/>
    <mergeCell ref="C67:C68"/>
    <mergeCell ref="M52:O52"/>
    <mergeCell ref="E53:E54"/>
    <mergeCell ref="F53:F54"/>
    <mergeCell ref="G53:G54"/>
    <mergeCell ref="H53:H54"/>
    <mergeCell ref="M53:M54"/>
    <mergeCell ref="N53:N54"/>
    <mergeCell ref="O53:O54"/>
    <mergeCell ref="B41:B47"/>
    <mergeCell ref="C41:D41"/>
    <mergeCell ref="C42:C45"/>
    <mergeCell ref="C46:C47"/>
    <mergeCell ref="N51:O51"/>
    <mergeCell ref="E52:H52"/>
    <mergeCell ref="I52:I54"/>
    <mergeCell ref="J52:J54"/>
    <mergeCell ref="K52:K54"/>
    <mergeCell ref="L52:L54"/>
    <mergeCell ref="B27:B33"/>
    <mergeCell ref="C27:D27"/>
    <mergeCell ref="C28:C31"/>
    <mergeCell ref="C32:C33"/>
    <mergeCell ref="B34:B40"/>
    <mergeCell ref="C34:D34"/>
    <mergeCell ref="C35:C38"/>
    <mergeCell ref="C39:C40"/>
    <mergeCell ref="B13:B19"/>
    <mergeCell ref="C13:D13"/>
    <mergeCell ref="C14:C17"/>
    <mergeCell ref="C18:C19"/>
    <mergeCell ref="B20:B26"/>
    <mergeCell ref="C20:D20"/>
    <mergeCell ref="C21:C24"/>
    <mergeCell ref="C25:C26"/>
    <mergeCell ref="H4:H5"/>
    <mergeCell ref="M4:M5"/>
    <mergeCell ref="N4:N5"/>
    <mergeCell ref="O4:O5"/>
    <mergeCell ref="B6:B12"/>
    <mergeCell ref="C6:D6"/>
    <mergeCell ref="C7:C10"/>
    <mergeCell ref="C11:C12"/>
    <mergeCell ref="N2:O2"/>
    <mergeCell ref="E3:H3"/>
    <mergeCell ref="I3:I5"/>
    <mergeCell ref="J3:J5"/>
    <mergeCell ref="K3:K5"/>
    <mergeCell ref="L3:L5"/>
    <mergeCell ref="M3:O3"/>
    <mergeCell ref="E4:E5"/>
    <mergeCell ref="F4:F5"/>
    <mergeCell ref="G4:G5"/>
  </mergeCells>
  <phoneticPr fontId="3"/>
  <printOptions gridLinesSet="0"/>
  <pageMargins left="0.51181102362204722" right="0.17" top="0.55118110236220474" bottom="0.59055118110236227" header="0.51181102362204722" footer="0.35433070866141736"/>
  <pageSetup paperSize="9" scale="75" firstPageNumber="168" orientation="portrait" useFirstPageNumber="1" r:id="rId1"/>
  <headerFooter alignWithMargins="0"/>
  <rowBreaks count="1" manualBreakCount="1">
    <brk id="49" min="1"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S117"/>
  <sheetViews>
    <sheetView showGridLines="0" zoomScale="90" zoomScaleNormal="90" zoomScaleSheetLayoutView="70" workbookViewId="0">
      <pane ySplit="3" topLeftCell="A4" activePane="bottomLeft" state="frozen"/>
      <selection pane="bottomLeft" activeCell="G5" sqref="G5"/>
    </sheetView>
  </sheetViews>
  <sheetFormatPr defaultColWidth="10.625" defaultRowHeight="19.5" customHeight="1"/>
  <cols>
    <col min="1" max="1" width="2.625" style="145" customWidth="1"/>
    <col min="2" max="2" width="5.125" style="145" customWidth="1"/>
    <col min="3" max="3" width="45" style="145" customWidth="1"/>
    <col min="4" max="16" width="8.125" style="146" customWidth="1"/>
    <col min="17" max="17" width="2.25" style="145" customWidth="1"/>
    <col min="18" max="16384" width="10.625" style="145"/>
  </cols>
  <sheetData>
    <row r="1" spans="2:17" ht="18" customHeight="1">
      <c r="B1" s="144" t="s">
        <v>147</v>
      </c>
    </row>
    <row r="2" spans="2:17" ht="18" customHeight="1" thickBot="1">
      <c r="B2" s="147"/>
      <c r="C2" s="147"/>
      <c r="D2" s="148"/>
      <c r="E2" s="148"/>
      <c r="F2" s="148"/>
      <c r="G2" s="148"/>
      <c r="H2" s="148"/>
      <c r="I2" s="148"/>
      <c r="J2" s="149"/>
      <c r="K2" s="148"/>
      <c r="L2" s="148"/>
      <c r="M2" s="148"/>
      <c r="N2" s="433" t="s">
        <v>148</v>
      </c>
      <c r="O2" s="433"/>
      <c r="P2" s="433"/>
    </row>
    <row r="3" spans="2:17" ht="18.75" customHeight="1">
      <c r="B3" s="434"/>
      <c r="C3" s="435"/>
      <c r="D3" s="150" t="s">
        <v>86</v>
      </c>
      <c r="E3" s="151" t="s">
        <v>149</v>
      </c>
      <c r="F3" s="152" t="s">
        <v>150</v>
      </c>
      <c r="G3" s="151" t="s">
        <v>151</v>
      </c>
      <c r="H3" s="152" t="s">
        <v>152</v>
      </c>
      <c r="I3" s="152" t="s">
        <v>153</v>
      </c>
      <c r="J3" s="152" t="s">
        <v>154</v>
      </c>
      <c r="K3" s="151" t="s">
        <v>155</v>
      </c>
      <c r="L3" s="151" t="s">
        <v>156</v>
      </c>
      <c r="M3" s="151" t="s">
        <v>157</v>
      </c>
      <c r="N3" s="151" t="s">
        <v>158</v>
      </c>
      <c r="O3" s="152" t="s">
        <v>159</v>
      </c>
      <c r="P3" s="153" t="s">
        <v>160</v>
      </c>
    </row>
    <row r="4" spans="2:17" ht="18.75" customHeight="1">
      <c r="B4" s="436" t="s">
        <v>161</v>
      </c>
      <c r="C4" s="437"/>
      <c r="D4" s="154">
        <f>IF(SUM(E4:P4)=0,"－",SUM(E4:P4))</f>
        <v>695</v>
      </c>
      <c r="E4" s="155">
        <f>IF(SUM(E5:E91)=0,"－",SUM(E5:E91))</f>
        <v>37</v>
      </c>
      <c r="F4" s="155">
        <f t="shared" ref="F4:O4" si="0">IF(SUM(F5:F91)=0,"－",SUM(F5:F91))</f>
        <v>40</v>
      </c>
      <c r="G4" s="155">
        <f t="shared" si="0"/>
        <v>52</v>
      </c>
      <c r="H4" s="155">
        <f t="shared" si="0"/>
        <v>52</v>
      </c>
      <c r="I4" s="155">
        <f t="shared" si="0"/>
        <v>41</v>
      </c>
      <c r="J4" s="155">
        <f t="shared" si="0"/>
        <v>63</v>
      </c>
      <c r="K4" s="155">
        <f t="shared" si="0"/>
        <v>79</v>
      </c>
      <c r="L4" s="155">
        <f t="shared" si="0"/>
        <v>87</v>
      </c>
      <c r="M4" s="155">
        <f t="shared" si="0"/>
        <v>66</v>
      </c>
      <c r="N4" s="155">
        <f t="shared" si="0"/>
        <v>71</v>
      </c>
      <c r="O4" s="155">
        <f t="shared" si="0"/>
        <v>64</v>
      </c>
      <c r="P4" s="156">
        <f>IF(SUM(P5:P91)=0,"－",SUM(P5:P91))</f>
        <v>43</v>
      </c>
      <c r="Q4" s="157"/>
    </row>
    <row r="5" spans="2:17" ht="18.75" customHeight="1">
      <c r="B5" s="427" t="s">
        <v>162</v>
      </c>
      <c r="C5" s="158" t="s">
        <v>163</v>
      </c>
      <c r="D5" s="159" t="str">
        <f t="shared" ref="D5:D68" si="1">IF(SUM(E5:P5)=0,"－",SUM(E5:P5))</f>
        <v>－</v>
      </c>
      <c r="E5" s="160">
        <v>0</v>
      </c>
      <c r="F5" s="160">
        <v>0</v>
      </c>
      <c r="G5" s="160">
        <v>0</v>
      </c>
      <c r="H5" s="160">
        <v>0</v>
      </c>
      <c r="I5" s="160">
        <v>0</v>
      </c>
      <c r="J5" s="160">
        <v>0</v>
      </c>
      <c r="K5" s="160">
        <v>0</v>
      </c>
      <c r="L5" s="160">
        <v>0</v>
      </c>
      <c r="M5" s="160">
        <v>0</v>
      </c>
      <c r="N5" s="160">
        <v>0</v>
      </c>
      <c r="O5" s="160">
        <v>0</v>
      </c>
      <c r="P5" s="161">
        <v>0</v>
      </c>
    </row>
    <row r="6" spans="2:17" ht="18.75" customHeight="1">
      <c r="B6" s="428"/>
      <c r="C6" s="162" t="s">
        <v>164</v>
      </c>
      <c r="D6" s="154" t="str">
        <f t="shared" si="1"/>
        <v>－</v>
      </c>
      <c r="E6" s="163">
        <v>0</v>
      </c>
      <c r="F6" s="163">
        <v>0</v>
      </c>
      <c r="G6" s="163">
        <v>0</v>
      </c>
      <c r="H6" s="163">
        <v>0</v>
      </c>
      <c r="I6" s="163">
        <v>0</v>
      </c>
      <c r="J6" s="163">
        <v>0</v>
      </c>
      <c r="K6" s="163">
        <v>0</v>
      </c>
      <c r="L6" s="163">
        <v>0</v>
      </c>
      <c r="M6" s="163">
        <v>0</v>
      </c>
      <c r="N6" s="163">
        <v>0</v>
      </c>
      <c r="O6" s="163">
        <v>0</v>
      </c>
      <c r="P6" s="164">
        <v>0</v>
      </c>
    </row>
    <row r="7" spans="2:17" ht="18.75" customHeight="1">
      <c r="B7" s="428"/>
      <c r="C7" s="162" t="s">
        <v>165</v>
      </c>
      <c r="D7" s="154" t="str">
        <f t="shared" si="1"/>
        <v>－</v>
      </c>
      <c r="E7" s="163">
        <v>0</v>
      </c>
      <c r="F7" s="163">
        <v>0</v>
      </c>
      <c r="G7" s="163">
        <v>0</v>
      </c>
      <c r="H7" s="163">
        <v>0</v>
      </c>
      <c r="I7" s="163">
        <v>0</v>
      </c>
      <c r="J7" s="163">
        <v>0</v>
      </c>
      <c r="K7" s="163">
        <v>0</v>
      </c>
      <c r="L7" s="163">
        <v>0</v>
      </c>
      <c r="M7" s="163">
        <v>0</v>
      </c>
      <c r="N7" s="163">
        <v>0</v>
      </c>
      <c r="O7" s="163">
        <v>0</v>
      </c>
      <c r="P7" s="164">
        <v>0</v>
      </c>
    </row>
    <row r="8" spans="2:17" ht="18.75" customHeight="1">
      <c r="B8" s="428"/>
      <c r="C8" s="162" t="s">
        <v>166</v>
      </c>
      <c r="D8" s="154" t="str">
        <f t="shared" si="1"/>
        <v>－</v>
      </c>
      <c r="E8" s="163">
        <v>0</v>
      </c>
      <c r="F8" s="163">
        <v>0</v>
      </c>
      <c r="G8" s="163">
        <v>0</v>
      </c>
      <c r="H8" s="163">
        <v>0</v>
      </c>
      <c r="I8" s="163">
        <v>0</v>
      </c>
      <c r="J8" s="163">
        <v>0</v>
      </c>
      <c r="K8" s="163">
        <v>0</v>
      </c>
      <c r="L8" s="163">
        <v>0</v>
      </c>
      <c r="M8" s="163">
        <v>0</v>
      </c>
      <c r="N8" s="163">
        <v>0</v>
      </c>
      <c r="O8" s="163">
        <v>0</v>
      </c>
      <c r="P8" s="164">
        <v>0</v>
      </c>
    </row>
    <row r="9" spans="2:17" ht="18.75" customHeight="1">
      <c r="B9" s="428"/>
      <c r="C9" s="162" t="s">
        <v>167</v>
      </c>
      <c r="D9" s="154" t="str">
        <f t="shared" si="1"/>
        <v>－</v>
      </c>
      <c r="E9" s="163">
        <v>0</v>
      </c>
      <c r="F9" s="163">
        <v>0</v>
      </c>
      <c r="G9" s="163">
        <v>0</v>
      </c>
      <c r="H9" s="163">
        <v>0</v>
      </c>
      <c r="I9" s="163">
        <v>0</v>
      </c>
      <c r="J9" s="163">
        <v>0</v>
      </c>
      <c r="K9" s="163">
        <v>0</v>
      </c>
      <c r="L9" s="163">
        <v>0</v>
      </c>
      <c r="M9" s="163">
        <v>0</v>
      </c>
      <c r="N9" s="163">
        <v>0</v>
      </c>
      <c r="O9" s="163">
        <v>0</v>
      </c>
      <c r="P9" s="164">
        <v>0</v>
      </c>
    </row>
    <row r="10" spans="2:17" ht="18.75" customHeight="1">
      <c r="B10" s="428"/>
      <c r="C10" s="162" t="s">
        <v>168</v>
      </c>
      <c r="D10" s="154" t="str">
        <f t="shared" si="1"/>
        <v>－</v>
      </c>
      <c r="E10" s="163">
        <v>0</v>
      </c>
      <c r="F10" s="163">
        <v>0</v>
      </c>
      <c r="G10" s="163">
        <v>0</v>
      </c>
      <c r="H10" s="163">
        <v>0</v>
      </c>
      <c r="I10" s="163">
        <v>0</v>
      </c>
      <c r="J10" s="163">
        <v>0</v>
      </c>
      <c r="K10" s="163">
        <v>0</v>
      </c>
      <c r="L10" s="163">
        <v>0</v>
      </c>
      <c r="M10" s="163">
        <v>0</v>
      </c>
      <c r="N10" s="163">
        <v>0</v>
      </c>
      <c r="O10" s="163">
        <v>0</v>
      </c>
      <c r="P10" s="164">
        <v>0</v>
      </c>
    </row>
    <row r="11" spans="2:17" ht="18.75" customHeight="1">
      <c r="B11" s="429"/>
      <c r="C11" s="165" t="s">
        <v>169</v>
      </c>
      <c r="D11" s="166" t="str">
        <f t="shared" si="1"/>
        <v>－</v>
      </c>
      <c r="E11" s="167">
        <v>0</v>
      </c>
      <c r="F11" s="167">
        <v>0</v>
      </c>
      <c r="G11" s="167">
        <v>0</v>
      </c>
      <c r="H11" s="167">
        <v>0</v>
      </c>
      <c r="I11" s="167">
        <v>0</v>
      </c>
      <c r="J11" s="167">
        <v>0</v>
      </c>
      <c r="K11" s="167">
        <v>0</v>
      </c>
      <c r="L11" s="167">
        <v>0</v>
      </c>
      <c r="M11" s="167">
        <v>0</v>
      </c>
      <c r="N11" s="167">
        <v>0</v>
      </c>
      <c r="O11" s="167">
        <v>0</v>
      </c>
      <c r="P11" s="168">
        <v>0</v>
      </c>
    </row>
    <row r="12" spans="2:17" ht="18.75" customHeight="1">
      <c r="B12" s="427" t="s">
        <v>170</v>
      </c>
      <c r="C12" s="158" t="s">
        <v>171</v>
      </c>
      <c r="D12" s="159" t="str">
        <f t="shared" si="1"/>
        <v>－</v>
      </c>
      <c r="E12" s="160">
        <v>0</v>
      </c>
      <c r="F12" s="160">
        <v>0</v>
      </c>
      <c r="G12" s="160">
        <v>0</v>
      </c>
      <c r="H12" s="160">
        <v>0</v>
      </c>
      <c r="I12" s="160">
        <v>0</v>
      </c>
      <c r="J12" s="160">
        <v>0</v>
      </c>
      <c r="K12" s="160">
        <v>0</v>
      </c>
      <c r="L12" s="160">
        <v>0</v>
      </c>
      <c r="M12" s="160">
        <v>0</v>
      </c>
      <c r="N12" s="160">
        <v>0</v>
      </c>
      <c r="O12" s="160">
        <v>0</v>
      </c>
      <c r="P12" s="161">
        <v>0</v>
      </c>
    </row>
    <row r="13" spans="2:17" ht="18.75" customHeight="1">
      <c r="B13" s="428"/>
      <c r="C13" s="169" t="s">
        <v>172</v>
      </c>
      <c r="D13" s="154">
        <f t="shared" si="1"/>
        <v>250</v>
      </c>
      <c r="E13" s="163">
        <v>19</v>
      </c>
      <c r="F13" s="163">
        <v>17</v>
      </c>
      <c r="G13" s="163">
        <v>26</v>
      </c>
      <c r="H13" s="163">
        <v>21</v>
      </c>
      <c r="I13" s="163">
        <v>12</v>
      </c>
      <c r="J13" s="163">
        <v>26</v>
      </c>
      <c r="K13" s="163">
        <v>23</v>
      </c>
      <c r="L13" s="163">
        <v>34</v>
      </c>
      <c r="M13" s="163">
        <v>19</v>
      </c>
      <c r="N13" s="163">
        <v>17</v>
      </c>
      <c r="O13" s="163">
        <v>21</v>
      </c>
      <c r="P13" s="164">
        <v>15</v>
      </c>
    </row>
    <row r="14" spans="2:17" ht="18.75" customHeight="1">
      <c r="B14" s="428"/>
      <c r="C14" s="162" t="s">
        <v>173</v>
      </c>
      <c r="D14" s="154" t="str">
        <f t="shared" si="1"/>
        <v>－</v>
      </c>
      <c r="E14" s="163">
        <v>0</v>
      </c>
      <c r="F14" s="163">
        <v>0</v>
      </c>
      <c r="G14" s="163">
        <v>0</v>
      </c>
      <c r="H14" s="163">
        <v>0</v>
      </c>
      <c r="I14" s="163">
        <v>0</v>
      </c>
      <c r="J14" s="163">
        <v>0</v>
      </c>
      <c r="K14" s="163">
        <v>0</v>
      </c>
      <c r="L14" s="163">
        <v>0</v>
      </c>
      <c r="M14" s="163">
        <v>0</v>
      </c>
      <c r="N14" s="163">
        <v>0</v>
      </c>
      <c r="O14" s="163">
        <v>0</v>
      </c>
      <c r="P14" s="164">
        <v>0</v>
      </c>
    </row>
    <row r="15" spans="2:17" ht="18.75" customHeight="1">
      <c r="B15" s="428"/>
      <c r="C15" s="162" t="s">
        <v>174</v>
      </c>
      <c r="D15" s="154" t="str">
        <f>IF(SUM(E15:P15)=0,"－",SUM(E15:P15))</f>
        <v>－</v>
      </c>
      <c r="E15" s="163">
        <v>0</v>
      </c>
      <c r="F15" s="163">
        <v>0</v>
      </c>
      <c r="G15" s="163">
        <v>0</v>
      </c>
      <c r="H15" s="163">
        <v>0</v>
      </c>
      <c r="I15" s="163">
        <v>0</v>
      </c>
      <c r="J15" s="163">
        <v>0</v>
      </c>
      <c r="K15" s="163">
        <v>0</v>
      </c>
      <c r="L15" s="163">
        <v>0</v>
      </c>
      <c r="M15" s="163">
        <v>0</v>
      </c>
      <c r="N15" s="163">
        <v>0</v>
      </c>
      <c r="O15" s="163">
        <v>0</v>
      </c>
      <c r="P15" s="164">
        <v>0</v>
      </c>
    </row>
    <row r="16" spans="2:17" ht="18.75" customHeight="1">
      <c r="B16" s="428"/>
      <c r="C16" s="169" t="s">
        <v>175</v>
      </c>
      <c r="D16" s="170" t="str">
        <f t="shared" si="1"/>
        <v>－</v>
      </c>
      <c r="E16" s="163">
        <v>0</v>
      </c>
      <c r="F16" s="163">
        <v>0</v>
      </c>
      <c r="G16" s="163">
        <v>0</v>
      </c>
      <c r="H16" s="163">
        <v>0</v>
      </c>
      <c r="I16" s="163">
        <v>0</v>
      </c>
      <c r="J16" s="163">
        <v>0</v>
      </c>
      <c r="K16" s="163">
        <v>0</v>
      </c>
      <c r="L16" s="163">
        <v>0</v>
      </c>
      <c r="M16" s="163">
        <v>0</v>
      </c>
      <c r="N16" s="163">
        <v>0</v>
      </c>
      <c r="O16" s="163">
        <v>0</v>
      </c>
      <c r="P16" s="164">
        <v>0</v>
      </c>
    </row>
    <row r="17" spans="2:19" ht="18.75" customHeight="1">
      <c r="B17" s="428"/>
      <c r="C17" s="171" t="s">
        <v>176</v>
      </c>
      <c r="D17" s="154" t="str">
        <f>IF(SUM(E17:P17)=0,"－",SUM(E17:P17))</f>
        <v>－</v>
      </c>
      <c r="E17" s="163">
        <v>0</v>
      </c>
      <c r="F17" s="163">
        <v>0</v>
      </c>
      <c r="G17" s="163">
        <v>0</v>
      </c>
      <c r="H17" s="163">
        <v>0</v>
      </c>
      <c r="I17" s="163">
        <v>0</v>
      </c>
      <c r="J17" s="163">
        <v>0</v>
      </c>
      <c r="K17" s="163">
        <v>0</v>
      </c>
      <c r="L17" s="163">
        <v>0</v>
      </c>
      <c r="M17" s="163">
        <v>0</v>
      </c>
      <c r="N17" s="163">
        <v>0</v>
      </c>
      <c r="O17" s="163">
        <v>0</v>
      </c>
      <c r="P17" s="164">
        <v>0</v>
      </c>
    </row>
    <row r="18" spans="2:19" ht="18.75" customHeight="1">
      <c r="B18" s="429"/>
      <c r="C18" s="172" t="s">
        <v>177</v>
      </c>
      <c r="D18" s="173" t="str">
        <f t="shared" si="1"/>
        <v>－</v>
      </c>
      <c r="E18" s="167">
        <v>0</v>
      </c>
      <c r="F18" s="167">
        <v>0</v>
      </c>
      <c r="G18" s="174">
        <v>0</v>
      </c>
      <c r="H18" s="167">
        <v>0</v>
      </c>
      <c r="I18" s="174">
        <v>0</v>
      </c>
      <c r="J18" s="167">
        <v>0</v>
      </c>
      <c r="K18" s="174">
        <v>0</v>
      </c>
      <c r="L18" s="167">
        <v>0</v>
      </c>
      <c r="M18" s="174">
        <v>0</v>
      </c>
      <c r="N18" s="167">
        <v>0</v>
      </c>
      <c r="O18" s="167">
        <v>0</v>
      </c>
      <c r="P18" s="168">
        <v>0</v>
      </c>
    </row>
    <row r="19" spans="2:19" ht="18.75" customHeight="1">
      <c r="B19" s="438" t="s">
        <v>178</v>
      </c>
      <c r="C19" s="162" t="s">
        <v>179</v>
      </c>
      <c r="D19" s="154" t="str">
        <f>IF(SUM(E19:P19)=0,"－",SUM(E19:P19))</f>
        <v>－</v>
      </c>
      <c r="E19" s="163">
        <v>0</v>
      </c>
      <c r="F19" s="163">
        <v>0</v>
      </c>
      <c r="G19" s="175">
        <v>0</v>
      </c>
      <c r="H19" s="163">
        <v>0</v>
      </c>
      <c r="I19" s="175">
        <v>0</v>
      </c>
      <c r="J19" s="163">
        <v>0</v>
      </c>
      <c r="K19" s="175">
        <v>0</v>
      </c>
      <c r="L19" s="163">
        <v>0</v>
      </c>
      <c r="M19" s="175">
        <v>0</v>
      </c>
      <c r="N19" s="163">
        <v>0</v>
      </c>
      <c r="O19" s="163">
        <v>0</v>
      </c>
      <c r="P19" s="164">
        <v>0</v>
      </c>
    </row>
    <row r="20" spans="2:19" ht="18.75" customHeight="1">
      <c r="B20" s="439"/>
      <c r="C20" s="162" t="s">
        <v>180</v>
      </c>
      <c r="D20" s="154" t="str">
        <f>IF(SUM(E20:P20)=0,"－",SUM(E20:P20))</f>
        <v>－</v>
      </c>
      <c r="E20" s="163">
        <v>0</v>
      </c>
      <c r="F20" s="163">
        <v>0</v>
      </c>
      <c r="G20" s="175">
        <v>0</v>
      </c>
      <c r="H20" s="163">
        <v>0</v>
      </c>
      <c r="I20" s="175">
        <v>0</v>
      </c>
      <c r="J20" s="163">
        <v>0</v>
      </c>
      <c r="K20" s="175">
        <v>0</v>
      </c>
      <c r="L20" s="163">
        <v>0</v>
      </c>
      <c r="M20" s="175">
        <v>0</v>
      </c>
      <c r="N20" s="163">
        <v>0</v>
      </c>
      <c r="O20" s="163">
        <v>0</v>
      </c>
      <c r="P20" s="164">
        <v>0</v>
      </c>
      <c r="S20" s="176"/>
    </row>
    <row r="21" spans="2:19" ht="18.75" customHeight="1">
      <c r="B21" s="439"/>
      <c r="C21" s="177" t="s">
        <v>181</v>
      </c>
      <c r="D21" s="170">
        <f t="shared" si="1"/>
        <v>81</v>
      </c>
      <c r="E21" s="163">
        <v>1</v>
      </c>
      <c r="F21" s="163">
        <v>1</v>
      </c>
      <c r="G21" s="175">
        <v>2</v>
      </c>
      <c r="H21" s="163">
        <v>1</v>
      </c>
      <c r="I21" s="163">
        <v>2</v>
      </c>
      <c r="J21" s="163">
        <v>7</v>
      </c>
      <c r="K21" s="163">
        <v>11</v>
      </c>
      <c r="L21" s="163">
        <v>12</v>
      </c>
      <c r="M21" s="163">
        <v>18</v>
      </c>
      <c r="N21" s="163">
        <v>19</v>
      </c>
      <c r="O21" s="163">
        <v>5</v>
      </c>
      <c r="P21" s="164">
        <v>2</v>
      </c>
      <c r="S21" s="176"/>
    </row>
    <row r="22" spans="2:19" ht="18.75" customHeight="1">
      <c r="B22" s="439"/>
      <c r="C22" s="162" t="s">
        <v>182</v>
      </c>
      <c r="D22" s="154" t="str">
        <f t="shared" si="1"/>
        <v>－</v>
      </c>
      <c r="E22" s="163">
        <v>0</v>
      </c>
      <c r="F22" s="163">
        <v>0</v>
      </c>
      <c r="G22" s="163">
        <v>0</v>
      </c>
      <c r="H22" s="163">
        <v>0</v>
      </c>
      <c r="I22" s="163">
        <v>0</v>
      </c>
      <c r="J22" s="163">
        <v>0</v>
      </c>
      <c r="K22" s="175">
        <v>0</v>
      </c>
      <c r="L22" s="163">
        <v>0</v>
      </c>
      <c r="M22" s="175">
        <v>0</v>
      </c>
      <c r="N22" s="163">
        <v>0</v>
      </c>
      <c r="O22" s="175">
        <v>0</v>
      </c>
      <c r="P22" s="164">
        <v>0</v>
      </c>
    </row>
    <row r="23" spans="2:19" ht="18.75" customHeight="1">
      <c r="B23" s="440"/>
      <c r="C23" s="178" t="s">
        <v>183</v>
      </c>
      <c r="D23" s="173" t="str">
        <f>IF(SUM(E23:P23)=0,"－",SUM(E23:P23))</f>
        <v>－</v>
      </c>
      <c r="E23" s="167">
        <v>0</v>
      </c>
      <c r="F23" s="167">
        <v>0</v>
      </c>
      <c r="G23" s="174">
        <v>0</v>
      </c>
      <c r="H23" s="167">
        <v>0</v>
      </c>
      <c r="I23" s="174">
        <v>0</v>
      </c>
      <c r="J23" s="167">
        <v>0</v>
      </c>
      <c r="K23" s="174">
        <v>0</v>
      </c>
      <c r="L23" s="167">
        <v>0</v>
      </c>
      <c r="M23" s="174">
        <v>0</v>
      </c>
      <c r="N23" s="167">
        <v>0</v>
      </c>
      <c r="O23" s="167">
        <v>0</v>
      </c>
      <c r="P23" s="168">
        <v>0</v>
      </c>
    </row>
    <row r="24" spans="2:19" ht="18.75" customHeight="1">
      <c r="B24" s="427" t="s">
        <v>184</v>
      </c>
      <c r="C24" s="179" t="s">
        <v>185</v>
      </c>
      <c r="D24" s="154">
        <f t="shared" si="1"/>
        <v>2</v>
      </c>
      <c r="E24" s="163">
        <v>1</v>
      </c>
      <c r="F24" s="163">
        <v>0</v>
      </c>
      <c r="G24" s="175">
        <v>1</v>
      </c>
      <c r="H24" s="163">
        <v>0</v>
      </c>
      <c r="I24" s="175">
        <v>0</v>
      </c>
      <c r="J24" s="163">
        <v>0</v>
      </c>
      <c r="K24" s="175">
        <v>0</v>
      </c>
      <c r="L24" s="163">
        <v>0</v>
      </c>
      <c r="M24" s="175">
        <v>0</v>
      </c>
      <c r="N24" s="163">
        <v>0</v>
      </c>
      <c r="O24" s="163">
        <v>0</v>
      </c>
      <c r="P24" s="164">
        <v>0</v>
      </c>
    </row>
    <row r="25" spans="2:19" ht="18.75" customHeight="1">
      <c r="B25" s="428"/>
      <c r="C25" s="169" t="s">
        <v>186</v>
      </c>
      <c r="D25" s="180" t="str">
        <f t="shared" si="1"/>
        <v>－</v>
      </c>
      <c r="E25" s="163">
        <v>0</v>
      </c>
      <c r="F25" s="163">
        <v>0</v>
      </c>
      <c r="G25" s="175">
        <v>0</v>
      </c>
      <c r="H25" s="163">
        <v>0</v>
      </c>
      <c r="I25" s="175">
        <v>0</v>
      </c>
      <c r="J25" s="163">
        <v>0</v>
      </c>
      <c r="K25" s="175">
        <v>0</v>
      </c>
      <c r="L25" s="163">
        <v>0</v>
      </c>
      <c r="M25" s="175">
        <v>0</v>
      </c>
      <c r="N25" s="163">
        <v>0</v>
      </c>
      <c r="O25" s="163">
        <v>0</v>
      </c>
      <c r="P25" s="164">
        <v>0</v>
      </c>
    </row>
    <row r="26" spans="2:19" ht="18.75" customHeight="1">
      <c r="B26" s="428"/>
      <c r="C26" s="169" t="s">
        <v>187</v>
      </c>
      <c r="D26" s="180" t="str">
        <f t="shared" si="1"/>
        <v>－</v>
      </c>
      <c r="E26" s="163">
        <v>0</v>
      </c>
      <c r="F26" s="163">
        <v>0</v>
      </c>
      <c r="G26" s="175">
        <v>0</v>
      </c>
      <c r="H26" s="163">
        <v>0</v>
      </c>
      <c r="I26" s="175">
        <v>0</v>
      </c>
      <c r="J26" s="163">
        <v>0</v>
      </c>
      <c r="K26" s="175">
        <v>0</v>
      </c>
      <c r="L26" s="163">
        <v>0</v>
      </c>
      <c r="M26" s="175">
        <v>0</v>
      </c>
      <c r="N26" s="163">
        <v>0</v>
      </c>
      <c r="O26" s="163">
        <v>0</v>
      </c>
      <c r="P26" s="164">
        <v>0</v>
      </c>
    </row>
    <row r="27" spans="2:19" ht="18.75" customHeight="1">
      <c r="B27" s="428"/>
      <c r="C27" s="169" t="s">
        <v>188</v>
      </c>
      <c r="D27" s="180" t="str">
        <f t="shared" si="1"/>
        <v>－</v>
      </c>
      <c r="E27" s="163">
        <v>0</v>
      </c>
      <c r="F27" s="163">
        <v>0</v>
      </c>
      <c r="G27" s="175">
        <v>0</v>
      </c>
      <c r="H27" s="163">
        <v>0</v>
      </c>
      <c r="I27" s="175">
        <v>0</v>
      </c>
      <c r="J27" s="163">
        <v>0</v>
      </c>
      <c r="K27" s="175">
        <v>0</v>
      </c>
      <c r="L27" s="163">
        <v>0</v>
      </c>
      <c r="M27" s="175">
        <v>0</v>
      </c>
      <c r="N27" s="163">
        <v>0</v>
      </c>
      <c r="O27" s="163">
        <v>0</v>
      </c>
      <c r="P27" s="164">
        <v>0</v>
      </c>
    </row>
    <row r="28" spans="2:19" ht="18.75" customHeight="1">
      <c r="B28" s="428"/>
      <c r="C28" s="169" t="s">
        <v>189</v>
      </c>
      <c r="D28" s="180" t="str">
        <f t="shared" si="1"/>
        <v>－</v>
      </c>
      <c r="E28" s="163">
        <v>0</v>
      </c>
      <c r="F28" s="163">
        <v>0</v>
      </c>
      <c r="G28" s="175">
        <v>0</v>
      </c>
      <c r="H28" s="163">
        <v>0</v>
      </c>
      <c r="I28" s="175">
        <v>0</v>
      </c>
      <c r="J28" s="163">
        <v>0</v>
      </c>
      <c r="K28" s="175">
        <v>0</v>
      </c>
      <c r="L28" s="163">
        <v>0</v>
      </c>
      <c r="M28" s="175">
        <v>0</v>
      </c>
      <c r="N28" s="163">
        <v>0</v>
      </c>
      <c r="O28" s="163">
        <v>0</v>
      </c>
      <c r="P28" s="164">
        <v>0</v>
      </c>
    </row>
    <row r="29" spans="2:19" ht="18.75" customHeight="1">
      <c r="B29" s="428"/>
      <c r="C29" s="169" t="s">
        <v>190</v>
      </c>
      <c r="D29" s="180">
        <f t="shared" si="1"/>
        <v>1</v>
      </c>
      <c r="E29" s="163">
        <v>0</v>
      </c>
      <c r="F29" s="163">
        <v>0</v>
      </c>
      <c r="G29" s="175">
        <v>0</v>
      </c>
      <c r="H29" s="163">
        <v>0</v>
      </c>
      <c r="I29" s="175">
        <v>0</v>
      </c>
      <c r="J29" s="163">
        <v>0</v>
      </c>
      <c r="K29" s="175">
        <v>0</v>
      </c>
      <c r="L29" s="163">
        <v>1</v>
      </c>
      <c r="M29" s="175">
        <v>0</v>
      </c>
      <c r="N29" s="163">
        <v>0</v>
      </c>
      <c r="O29" s="163">
        <v>0</v>
      </c>
      <c r="P29" s="164">
        <v>0</v>
      </c>
    </row>
    <row r="30" spans="2:19" ht="18.75" customHeight="1">
      <c r="B30" s="428"/>
      <c r="C30" s="169" t="s">
        <v>191</v>
      </c>
      <c r="D30" s="180" t="str">
        <f t="shared" si="1"/>
        <v>－</v>
      </c>
      <c r="E30" s="163">
        <v>0</v>
      </c>
      <c r="F30" s="163">
        <v>0</v>
      </c>
      <c r="G30" s="175">
        <v>0</v>
      </c>
      <c r="H30" s="163">
        <v>0</v>
      </c>
      <c r="I30" s="175">
        <v>0</v>
      </c>
      <c r="J30" s="163">
        <v>0</v>
      </c>
      <c r="K30" s="175">
        <v>0</v>
      </c>
      <c r="L30" s="163">
        <v>0</v>
      </c>
      <c r="M30" s="175">
        <v>0</v>
      </c>
      <c r="N30" s="163">
        <v>0</v>
      </c>
      <c r="O30" s="163">
        <v>0</v>
      </c>
      <c r="P30" s="164">
        <v>0</v>
      </c>
    </row>
    <row r="31" spans="2:19" ht="18.75" customHeight="1">
      <c r="B31" s="428"/>
      <c r="C31" s="169" t="s">
        <v>192</v>
      </c>
      <c r="D31" s="180" t="str">
        <f t="shared" si="1"/>
        <v>－</v>
      </c>
      <c r="E31" s="163">
        <v>0</v>
      </c>
      <c r="F31" s="163">
        <v>0</v>
      </c>
      <c r="G31" s="175">
        <v>0</v>
      </c>
      <c r="H31" s="163">
        <v>0</v>
      </c>
      <c r="I31" s="175">
        <v>0</v>
      </c>
      <c r="J31" s="163">
        <v>0</v>
      </c>
      <c r="K31" s="175">
        <v>0</v>
      </c>
      <c r="L31" s="163">
        <v>0</v>
      </c>
      <c r="M31" s="175">
        <v>0</v>
      </c>
      <c r="N31" s="163">
        <v>0</v>
      </c>
      <c r="O31" s="163">
        <v>0</v>
      </c>
      <c r="P31" s="164">
        <v>0</v>
      </c>
    </row>
    <row r="32" spans="2:19" ht="18.75" customHeight="1">
      <c r="B32" s="428"/>
      <c r="C32" s="169" t="s">
        <v>193</v>
      </c>
      <c r="D32" s="180" t="str">
        <f t="shared" si="1"/>
        <v>－</v>
      </c>
      <c r="E32" s="163">
        <v>0</v>
      </c>
      <c r="F32" s="163">
        <v>0</v>
      </c>
      <c r="G32" s="175">
        <v>0</v>
      </c>
      <c r="H32" s="163">
        <v>0</v>
      </c>
      <c r="I32" s="175">
        <v>0</v>
      </c>
      <c r="J32" s="163">
        <v>0</v>
      </c>
      <c r="K32" s="175">
        <v>0</v>
      </c>
      <c r="L32" s="163">
        <v>0</v>
      </c>
      <c r="M32" s="175">
        <v>0</v>
      </c>
      <c r="N32" s="163">
        <v>0</v>
      </c>
      <c r="O32" s="163">
        <v>0</v>
      </c>
      <c r="P32" s="164">
        <v>0</v>
      </c>
    </row>
    <row r="33" spans="2:16" ht="18.75" customHeight="1">
      <c r="B33" s="428"/>
      <c r="C33" s="169" t="s">
        <v>194</v>
      </c>
      <c r="D33" s="180" t="str">
        <f t="shared" si="1"/>
        <v>－</v>
      </c>
      <c r="E33" s="163">
        <v>0</v>
      </c>
      <c r="F33" s="163">
        <v>0</v>
      </c>
      <c r="G33" s="175">
        <v>0</v>
      </c>
      <c r="H33" s="163">
        <v>0</v>
      </c>
      <c r="I33" s="175">
        <v>0</v>
      </c>
      <c r="J33" s="163">
        <v>0</v>
      </c>
      <c r="K33" s="175">
        <v>0</v>
      </c>
      <c r="L33" s="163">
        <v>0</v>
      </c>
      <c r="M33" s="175">
        <v>0</v>
      </c>
      <c r="N33" s="163">
        <v>0</v>
      </c>
      <c r="O33" s="163">
        <v>0</v>
      </c>
      <c r="P33" s="164">
        <v>0</v>
      </c>
    </row>
    <row r="34" spans="2:16" ht="18.75" customHeight="1">
      <c r="B34" s="428"/>
      <c r="C34" s="169" t="s">
        <v>195</v>
      </c>
      <c r="D34" s="180" t="str">
        <f t="shared" si="1"/>
        <v>－</v>
      </c>
      <c r="E34" s="163">
        <v>0</v>
      </c>
      <c r="F34" s="163">
        <v>0</v>
      </c>
      <c r="G34" s="175">
        <v>0</v>
      </c>
      <c r="H34" s="163">
        <v>0</v>
      </c>
      <c r="I34" s="175">
        <v>0</v>
      </c>
      <c r="J34" s="163">
        <v>0</v>
      </c>
      <c r="K34" s="175">
        <v>0</v>
      </c>
      <c r="L34" s="163">
        <v>0</v>
      </c>
      <c r="M34" s="175">
        <v>0</v>
      </c>
      <c r="N34" s="163">
        <v>0</v>
      </c>
      <c r="O34" s="163">
        <v>0</v>
      </c>
      <c r="P34" s="164">
        <v>0</v>
      </c>
    </row>
    <row r="35" spans="2:16" ht="18.75" customHeight="1">
      <c r="B35" s="428"/>
      <c r="C35" s="169" t="s">
        <v>196</v>
      </c>
      <c r="D35" s="180" t="str">
        <f t="shared" si="1"/>
        <v>－</v>
      </c>
      <c r="E35" s="163">
        <v>0</v>
      </c>
      <c r="F35" s="163">
        <v>0</v>
      </c>
      <c r="G35" s="175">
        <v>0</v>
      </c>
      <c r="H35" s="163">
        <v>0</v>
      </c>
      <c r="I35" s="175">
        <v>0</v>
      </c>
      <c r="J35" s="163">
        <v>0</v>
      </c>
      <c r="K35" s="175">
        <v>0</v>
      </c>
      <c r="L35" s="163">
        <v>0</v>
      </c>
      <c r="M35" s="175">
        <v>0</v>
      </c>
      <c r="N35" s="163">
        <v>0</v>
      </c>
      <c r="O35" s="163">
        <v>0</v>
      </c>
      <c r="P35" s="164">
        <v>0</v>
      </c>
    </row>
    <row r="36" spans="2:16" ht="18.75" customHeight="1">
      <c r="B36" s="428"/>
      <c r="C36" s="169" t="s">
        <v>197</v>
      </c>
      <c r="D36" s="180" t="str">
        <f t="shared" si="1"/>
        <v>－</v>
      </c>
      <c r="E36" s="163">
        <v>0</v>
      </c>
      <c r="F36" s="163">
        <v>0</v>
      </c>
      <c r="G36" s="175">
        <v>0</v>
      </c>
      <c r="H36" s="163">
        <v>0</v>
      </c>
      <c r="I36" s="175">
        <v>0</v>
      </c>
      <c r="J36" s="163">
        <v>0</v>
      </c>
      <c r="K36" s="175">
        <v>0</v>
      </c>
      <c r="L36" s="163">
        <v>0</v>
      </c>
      <c r="M36" s="175">
        <v>0</v>
      </c>
      <c r="N36" s="163">
        <v>0</v>
      </c>
      <c r="O36" s="163">
        <v>0</v>
      </c>
      <c r="P36" s="164">
        <v>0</v>
      </c>
    </row>
    <row r="37" spans="2:16" ht="18.75" customHeight="1">
      <c r="B37" s="428"/>
      <c r="C37" s="169" t="s">
        <v>198</v>
      </c>
      <c r="D37" s="180" t="str">
        <f t="shared" si="1"/>
        <v>－</v>
      </c>
      <c r="E37" s="163">
        <v>0</v>
      </c>
      <c r="F37" s="163">
        <v>0</v>
      </c>
      <c r="G37" s="175">
        <v>0</v>
      </c>
      <c r="H37" s="163">
        <v>0</v>
      </c>
      <c r="I37" s="175">
        <v>0</v>
      </c>
      <c r="J37" s="163">
        <v>0</v>
      </c>
      <c r="K37" s="175">
        <v>0</v>
      </c>
      <c r="L37" s="163">
        <v>0</v>
      </c>
      <c r="M37" s="175">
        <v>0</v>
      </c>
      <c r="N37" s="163">
        <v>0</v>
      </c>
      <c r="O37" s="163">
        <v>0</v>
      </c>
      <c r="P37" s="164">
        <v>0</v>
      </c>
    </row>
    <row r="38" spans="2:16" ht="18.75" customHeight="1">
      <c r="B38" s="428"/>
      <c r="C38" s="169" t="s">
        <v>199</v>
      </c>
      <c r="D38" s="180">
        <f t="shared" si="1"/>
        <v>6</v>
      </c>
      <c r="E38" s="163">
        <v>0</v>
      </c>
      <c r="F38" s="163">
        <v>0</v>
      </c>
      <c r="G38" s="175">
        <v>0</v>
      </c>
      <c r="H38" s="163">
        <v>2</v>
      </c>
      <c r="I38" s="175">
        <v>1</v>
      </c>
      <c r="J38" s="163">
        <v>0</v>
      </c>
      <c r="K38" s="175">
        <v>0</v>
      </c>
      <c r="L38" s="163">
        <v>2</v>
      </c>
      <c r="M38" s="175">
        <v>1</v>
      </c>
      <c r="N38" s="163">
        <v>0</v>
      </c>
      <c r="O38" s="163">
        <v>0</v>
      </c>
      <c r="P38" s="164">
        <v>0</v>
      </c>
    </row>
    <row r="39" spans="2:16" ht="18.75" customHeight="1">
      <c r="B39" s="428"/>
      <c r="C39" s="169" t="s">
        <v>200</v>
      </c>
      <c r="D39" s="180" t="str">
        <f t="shared" si="1"/>
        <v>－</v>
      </c>
      <c r="E39" s="163">
        <v>0</v>
      </c>
      <c r="F39" s="163">
        <v>0</v>
      </c>
      <c r="G39" s="175">
        <v>0</v>
      </c>
      <c r="H39" s="163">
        <v>0</v>
      </c>
      <c r="I39" s="175">
        <v>0</v>
      </c>
      <c r="J39" s="163">
        <v>0</v>
      </c>
      <c r="K39" s="175">
        <v>0</v>
      </c>
      <c r="L39" s="163">
        <v>0</v>
      </c>
      <c r="M39" s="175">
        <v>0</v>
      </c>
      <c r="N39" s="163">
        <v>0</v>
      </c>
      <c r="O39" s="163">
        <v>0</v>
      </c>
      <c r="P39" s="164">
        <v>0</v>
      </c>
    </row>
    <row r="40" spans="2:16" ht="18.75" customHeight="1">
      <c r="B40" s="428"/>
      <c r="C40" s="169" t="s">
        <v>201</v>
      </c>
      <c r="D40" s="180" t="str">
        <f t="shared" si="1"/>
        <v>－</v>
      </c>
      <c r="E40" s="163">
        <v>0</v>
      </c>
      <c r="F40" s="163">
        <v>0</v>
      </c>
      <c r="G40" s="175">
        <v>0</v>
      </c>
      <c r="H40" s="163">
        <v>0</v>
      </c>
      <c r="I40" s="175">
        <v>0</v>
      </c>
      <c r="J40" s="163">
        <v>0</v>
      </c>
      <c r="K40" s="175">
        <v>0</v>
      </c>
      <c r="L40" s="163">
        <v>0</v>
      </c>
      <c r="M40" s="175">
        <v>0</v>
      </c>
      <c r="N40" s="163">
        <v>0</v>
      </c>
      <c r="O40" s="163">
        <v>0</v>
      </c>
      <c r="P40" s="164">
        <v>0</v>
      </c>
    </row>
    <row r="41" spans="2:16" ht="18.75" customHeight="1">
      <c r="B41" s="428"/>
      <c r="C41" s="169" t="s">
        <v>202</v>
      </c>
      <c r="D41" s="180" t="str">
        <f t="shared" si="1"/>
        <v>－</v>
      </c>
      <c r="E41" s="163">
        <v>0</v>
      </c>
      <c r="F41" s="163">
        <v>0</v>
      </c>
      <c r="G41" s="175">
        <v>0</v>
      </c>
      <c r="H41" s="163">
        <v>0</v>
      </c>
      <c r="I41" s="175">
        <v>0</v>
      </c>
      <c r="J41" s="163">
        <v>0</v>
      </c>
      <c r="K41" s="175">
        <v>0</v>
      </c>
      <c r="L41" s="163">
        <v>0</v>
      </c>
      <c r="M41" s="175">
        <v>0</v>
      </c>
      <c r="N41" s="163">
        <v>0</v>
      </c>
      <c r="O41" s="163">
        <v>0</v>
      </c>
      <c r="P41" s="164">
        <v>0</v>
      </c>
    </row>
    <row r="42" spans="2:16" ht="18.75" customHeight="1">
      <c r="B42" s="428"/>
      <c r="C42" s="169" t="s">
        <v>203</v>
      </c>
      <c r="D42" s="180" t="str">
        <f t="shared" si="1"/>
        <v>－</v>
      </c>
      <c r="E42" s="163">
        <v>0</v>
      </c>
      <c r="F42" s="163">
        <v>0</v>
      </c>
      <c r="G42" s="175">
        <v>0</v>
      </c>
      <c r="H42" s="163">
        <v>0</v>
      </c>
      <c r="I42" s="175">
        <v>0</v>
      </c>
      <c r="J42" s="163">
        <v>0</v>
      </c>
      <c r="K42" s="175">
        <v>0</v>
      </c>
      <c r="L42" s="163">
        <v>0</v>
      </c>
      <c r="M42" s="175">
        <v>0</v>
      </c>
      <c r="N42" s="163">
        <v>0</v>
      </c>
      <c r="O42" s="163">
        <v>0</v>
      </c>
      <c r="P42" s="164">
        <v>0</v>
      </c>
    </row>
    <row r="43" spans="2:16" ht="18.75" customHeight="1">
      <c r="B43" s="428"/>
      <c r="C43" s="169" t="s">
        <v>204</v>
      </c>
      <c r="D43" s="180" t="str">
        <f t="shared" si="1"/>
        <v>－</v>
      </c>
      <c r="E43" s="163">
        <v>0</v>
      </c>
      <c r="F43" s="163">
        <v>0</v>
      </c>
      <c r="G43" s="175">
        <v>0</v>
      </c>
      <c r="H43" s="163">
        <v>0</v>
      </c>
      <c r="I43" s="175">
        <v>0</v>
      </c>
      <c r="J43" s="163">
        <v>0</v>
      </c>
      <c r="K43" s="175">
        <v>0</v>
      </c>
      <c r="L43" s="163">
        <v>0</v>
      </c>
      <c r="M43" s="175">
        <v>0</v>
      </c>
      <c r="N43" s="163">
        <v>0</v>
      </c>
      <c r="O43" s="163">
        <v>0</v>
      </c>
      <c r="P43" s="164">
        <v>0</v>
      </c>
    </row>
    <row r="44" spans="2:16" ht="18.75" customHeight="1">
      <c r="B44" s="428"/>
      <c r="C44" s="169" t="s">
        <v>205</v>
      </c>
      <c r="D44" s="180">
        <f t="shared" si="1"/>
        <v>4</v>
      </c>
      <c r="E44" s="163">
        <v>0</v>
      </c>
      <c r="F44" s="163">
        <v>0</v>
      </c>
      <c r="G44" s="175">
        <v>0</v>
      </c>
      <c r="H44" s="163">
        <v>0</v>
      </c>
      <c r="I44" s="175">
        <v>2</v>
      </c>
      <c r="J44" s="163">
        <v>0</v>
      </c>
      <c r="K44" s="175">
        <v>0</v>
      </c>
      <c r="L44" s="163">
        <v>0</v>
      </c>
      <c r="M44" s="175">
        <v>0</v>
      </c>
      <c r="N44" s="163">
        <v>1</v>
      </c>
      <c r="O44" s="163">
        <v>1</v>
      </c>
      <c r="P44" s="164">
        <v>0</v>
      </c>
    </row>
    <row r="45" spans="2:16" ht="18.75" customHeight="1">
      <c r="B45" s="428"/>
      <c r="C45" s="169" t="s">
        <v>206</v>
      </c>
      <c r="D45" s="180" t="str">
        <f t="shared" si="1"/>
        <v>－</v>
      </c>
      <c r="E45" s="163">
        <v>0</v>
      </c>
      <c r="F45" s="163">
        <v>0</v>
      </c>
      <c r="G45" s="175">
        <v>0</v>
      </c>
      <c r="H45" s="163">
        <v>0</v>
      </c>
      <c r="I45" s="175">
        <v>0</v>
      </c>
      <c r="J45" s="163">
        <v>0</v>
      </c>
      <c r="K45" s="175">
        <v>0</v>
      </c>
      <c r="L45" s="163">
        <v>0</v>
      </c>
      <c r="M45" s="175">
        <v>0</v>
      </c>
      <c r="N45" s="163">
        <v>0</v>
      </c>
      <c r="O45" s="163">
        <v>0</v>
      </c>
      <c r="P45" s="164">
        <v>0</v>
      </c>
    </row>
    <row r="46" spans="2:16" ht="18.75" customHeight="1">
      <c r="B46" s="428"/>
      <c r="C46" s="169" t="s">
        <v>207</v>
      </c>
      <c r="D46" s="180" t="str">
        <f t="shared" si="1"/>
        <v>－</v>
      </c>
      <c r="E46" s="163">
        <v>0</v>
      </c>
      <c r="F46" s="163">
        <v>0</v>
      </c>
      <c r="G46" s="175">
        <v>0</v>
      </c>
      <c r="H46" s="163">
        <v>0</v>
      </c>
      <c r="I46" s="175">
        <v>0</v>
      </c>
      <c r="J46" s="163">
        <v>0</v>
      </c>
      <c r="K46" s="175">
        <v>0</v>
      </c>
      <c r="L46" s="163">
        <v>0</v>
      </c>
      <c r="M46" s="175">
        <v>0</v>
      </c>
      <c r="N46" s="163">
        <v>0</v>
      </c>
      <c r="O46" s="163">
        <v>0</v>
      </c>
      <c r="P46" s="164">
        <v>0</v>
      </c>
    </row>
    <row r="47" spans="2:16" ht="18.75" customHeight="1">
      <c r="B47" s="428"/>
      <c r="C47" s="181" t="s">
        <v>208</v>
      </c>
      <c r="D47" s="180" t="str">
        <f t="shared" si="1"/>
        <v>－</v>
      </c>
      <c r="E47" s="163">
        <v>0</v>
      </c>
      <c r="F47" s="163">
        <v>0</v>
      </c>
      <c r="G47" s="175">
        <v>0</v>
      </c>
      <c r="H47" s="163">
        <v>0</v>
      </c>
      <c r="I47" s="175">
        <v>0</v>
      </c>
      <c r="J47" s="163">
        <v>0</v>
      </c>
      <c r="K47" s="175">
        <v>0</v>
      </c>
      <c r="L47" s="163">
        <v>0</v>
      </c>
      <c r="M47" s="175">
        <v>0</v>
      </c>
      <c r="N47" s="163">
        <v>0</v>
      </c>
      <c r="O47" s="163">
        <v>0</v>
      </c>
      <c r="P47" s="164">
        <v>0</v>
      </c>
    </row>
    <row r="48" spans="2:16" ht="18.75" customHeight="1">
      <c r="B48" s="428"/>
      <c r="C48" s="169" t="s">
        <v>209</v>
      </c>
      <c r="D48" s="180" t="str">
        <f t="shared" si="1"/>
        <v>－</v>
      </c>
      <c r="E48" s="163">
        <v>0</v>
      </c>
      <c r="F48" s="163">
        <v>0</v>
      </c>
      <c r="G48" s="175">
        <v>0</v>
      </c>
      <c r="H48" s="163">
        <v>0</v>
      </c>
      <c r="I48" s="175">
        <v>0</v>
      </c>
      <c r="J48" s="163">
        <v>0</v>
      </c>
      <c r="K48" s="175">
        <v>0</v>
      </c>
      <c r="L48" s="163">
        <v>0</v>
      </c>
      <c r="M48" s="175">
        <v>0</v>
      </c>
      <c r="N48" s="163">
        <v>0</v>
      </c>
      <c r="O48" s="163">
        <v>0</v>
      </c>
      <c r="P48" s="164">
        <v>0</v>
      </c>
    </row>
    <row r="49" spans="2:16" ht="18.75" customHeight="1">
      <c r="B49" s="428"/>
      <c r="C49" s="169" t="s">
        <v>210</v>
      </c>
      <c r="D49" s="180">
        <f t="shared" si="1"/>
        <v>9</v>
      </c>
      <c r="E49" s="163">
        <v>0</v>
      </c>
      <c r="F49" s="163">
        <v>0</v>
      </c>
      <c r="G49" s="175">
        <v>0</v>
      </c>
      <c r="H49" s="163">
        <v>1</v>
      </c>
      <c r="I49" s="175">
        <v>1</v>
      </c>
      <c r="J49" s="163">
        <v>1</v>
      </c>
      <c r="K49" s="175">
        <v>1</v>
      </c>
      <c r="L49" s="163">
        <v>0</v>
      </c>
      <c r="M49" s="175">
        <v>1</v>
      </c>
      <c r="N49" s="163">
        <v>3</v>
      </c>
      <c r="O49" s="163">
        <v>1</v>
      </c>
      <c r="P49" s="164">
        <v>0</v>
      </c>
    </row>
    <row r="50" spans="2:16" ht="18.75" customHeight="1">
      <c r="B50" s="428"/>
      <c r="C50" s="169" t="s">
        <v>211</v>
      </c>
      <c r="D50" s="180" t="str">
        <f t="shared" si="1"/>
        <v>－</v>
      </c>
      <c r="E50" s="163">
        <v>0</v>
      </c>
      <c r="F50" s="163">
        <v>0</v>
      </c>
      <c r="G50" s="175">
        <v>0</v>
      </c>
      <c r="H50" s="163">
        <v>0</v>
      </c>
      <c r="I50" s="175">
        <v>0</v>
      </c>
      <c r="J50" s="163">
        <v>0</v>
      </c>
      <c r="K50" s="175">
        <v>0</v>
      </c>
      <c r="L50" s="163">
        <v>0</v>
      </c>
      <c r="M50" s="175">
        <v>0</v>
      </c>
      <c r="N50" s="163">
        <v>0</v>
      </c>
      <c r="O50" s="163">
        <v>0</v>
      </c>
      <c r="P50" s="164">
        <v>0</v>
      </c>
    </row>
    <row r="51" spans="2:16" ht="18.75" customHeight="1">
      <c r="B51" s="428"/>
      <c r="C51" s="169" t="s">
        <v>212</v>
      </c>
      <c r="D51" s="180" t="str">
        <f t="shared" si="1"/>
        <v>－</v>
      </c>
      <c r="E51" s="163">
        <v>0</v>
      </c>
      <c r="F51" s="163">
        <v>0</v>
      </c>
      <c r="G51" s="175">
        <v>0</v>
      </c>
      <c r="H51" s="163">
        <v>0</v>
      </c>
      <c r="I51" s="175">
        <v>0</v>
      </c>
      <c r="J51" s="163">
        <v>0</v>
      </c>
      <c r="K51" s="175">
        <v>0</v>
      </c>
      <c r="L51" s="163">
        <v>0</v>
      </c>
      <c r="M51" s="175">
        <v>0</v>
      </c>
      <c r="N51" s="163">
        <v>0</v>
      </c>
      <c r="O51" s="163">
        <v>0</v>
      </c>
      <c r="P51" s="164">
        <v>0</v>
      </c>
    </row>
    <row r="52" spans="2:16" ht="18.75" customHeight="1">
      <c r="B52" s="428"/>
      <c r="C52" s="169" t="s">
        <v>213</v>
      </c>
      <c r="D52" s="180" t="str">
        <f t="shared" si="1"/>
        <v>－</v>
      </c>
      <c r="E52" s="163">
        <v>0</v>
      </c>
      <c r="F52" s="163">
        <v>0</v>
      </c>
      <c r="G52" s="175">
        <v>0</v>
      </c>
      <c r="H52" s="163">
        <v>0</v>
      </c>
      <c r="I52" s="175">
        <v>0</v>
      </c>
      <c r="J52" s="163">
        <v>0</v>
      </c>
      <c r="K52" s="175">
        <v>0</v>
      </c>
      <c r="L52" s="163">
        <v>0</v>
      </c>
      <c r="M52" s="175">
        <v>0</v>
      </c>
      <c r="N52" s="163">
        <v>0</v>
      </c>
      <c r="O52" s="163">
        <v>0</v>
      </c>
      <c r="P52" s="164">
        <v>0</v>
      </c>
    </row>
    <row r="53" spans="2:16" ht="18.75" customHeight="1">
      <c r="B53" s="428"/>
      <c r="C53" s="169" t="s">
        <v>214</v>
      </c>
      <c r="D53" s="180" t="str">
        <f t="shared" si="1"/>
        <v>－</v>
      </c>
      <c r="E53" s="163">
        <v>0</v>
      </c>
      <c r="F53" s="163">
        <v>0</v>
      </c>
      <c r="G53" s="175">
        <v>0</v>
      </c>
      <c r="H53" s="163">
        <v>0</v>
      </c>
      <c r="I53" s="175">
        <v>0</v>
      </c>
      <c r="J53" s="163">
        <v>0</v>
      </c>
      <c r="K53" s="175">
        <v>0</v>
      </c>
      <c r="L53" s="163">
        <v>0</v>
      </c>
      <c r="M53" s="175">
        <v>0</v>
      </c>
      <c r="N53" s="163">
        <v>0</v>
      </c>
      <c r="O53" s="163">
        <v>0</v>
      </c>
      <c r="P53" s="164">
        <v>0</v>
      </c>
    </row>
    <row r="54" spans="2:16" ht="18.75" customHeight="1">
      <c r="B54" s="428"/>
      <c r="C54" s="169" t="s">
        <v>215</v>
      </c>
      <c r="D54" s="180" t="str">
        <f t="shared" si="1"/>
        <v>－</v>
      </c>
      <c r="E54" s="163">
        <v>0</v>
      </c>
      <c r="F54" s="163">
        <v>0</v>
      </c>
      <c r="G54" s="175">
        <v>0</v>
      </c>
      <c r="H54" s="163">
        <v>0</v>
      </c>
      <c r="I54" s="175">
        <v>0</v>
      </c>
      <c r="J54" s="163">
        <v>0</v>
      </c>
      <c r="K54" s="175">
        <v>0</v>
      </c>
      <c r="L54" s="163">
        <v>0</v>
      </c>
      <c r="M54" s="175">
        <v>0</v>
      </c>
      <c r="N54" s="163">
        <v>0</v>
      </c>
      <c r="O54" s="163">
        <v>0</v>
      </c>
      <c r="P54" s="164">
        <v>0</v>
      </c>
    </row>
    <row r="55" spans="2:16" ht="18.75" customHeight="1">
      <c r="B55" s="428"/>
      <c r="C55" s="169" t="s">
        <v>216</v>
      </c>
      <c r="D55" s="180" t="str">
        <f t="shared" si="1"/>
        <v>－</v>
      </c>
      <c r="E55" s="163">
        <v>0</v>
      </c>
      <c r="F55" s="163">
        <v>0</v>
      </c>
      <c r="G55" s="175">
        <v>0</v>
      </c>
      <c r="H55" s="163">
        <v>0</v>
      </c>
      <c r="I55" s="175">
        <v>0</v>
      </c>
      <c r="J55" s="163">
        <v>0</v>
      </c>
      <c r="K55" s="175">
        <v>0</v>
      </c>
      <c r="L55" s="163">
        <v>0</v>
      </c>
      <c r="M55" s="175">
        <v>0</v>
      </c>
      <c r="N55" s="163">
        <v>0</v>
      </c>
      <c r="O55" s="163">
        <v>0</v>
      </c>
      <c r="P55" s="164">
        <v>0</v>
      </c>
    </row>
    <row r="56" spans="2:16" ht="18.75" customHeight="1">
      <c r="B56" s="428"/>
      <c r="C56" s="169" t="s">
        <v>217</v>
      </c>
      <c r="D56" s="180" t="str">
        <f t="shared" si="1"/>
        <v>－</v>
      </c>
      <c r="E56" s="163">
        <v>0</v>
      </c>
      <c r="F56" s="163">
        <v>0</v>
      </c>
      <c r="G56" s="175">
        <v>0</v>
      </c>
      <c r="H56" s="163">
        <v>0</v>
      </c>
      <c r="I56" s="175">
        <v>0</v>
      </c>
      <c r="J56" s="163">
        <v>0</v>
      </c>
      <c r="K56" s="175">
        <v>0</v>
      </c>
      <c r="L56" s="163">
        <v>0</v>
      </c>
      <c r="M56" s="175">
        <v>0</v>
      </c>
      <c r="N56" s="163">
        <v>0</v>
      </c>
      <c r="O56" s="163">
        <v>0</v>
      </c>
      <c r="P56" s="164">
        <v>0</v>
      </c>
    </row>
    <row r="57" spans="2:16" ht="18.75" customHeight="1">
      <c r="B57" s="428"/>
      <c r="C57" s="169" t="s">
        <v>218</v>
      </c>
      <c r="D57" s="180" t="str">
        <f t="shared" si="1"/>
        <v>－</v>
      </c>
      <c r="E57" s="163">
        <v>0</v>
      </c>
      <c r="F57" s="163">
        <v>0</v>
      </c>
      <c r="G57" s="175">
        <v>0</v>
      </c>
      <c r="H57" s="163">
        <v>0</v>
      </c>
      <c r="I57" s="175">
        <v>0</v>
      </c>
      <c r="J57" s="163">
        <v>0</v>
      </c>
      <c r="K57" s="175">
        <v>0</v>
      </c>
      <c r="L57" s="163">
        <v>0</v>
      </c>
      <c r="M57" s="175">
        <v>0</v>
      </c>
      <c r="N57" s="163">
        <v>0</v>
      </c>
      <c r="O57" s="163">
        <v>0</v>
      </c>
      <c r="P57" s="164">
        <v>0</v>
      </c>
    </row>
    <row r="58" spans="2:16" ht="18.75" customHeight="1">
      <c r="B58" s="428"/>
      <c r="C58" s="169" t="s">
        <v>219</v>
      </c>
      <c r="D58" s="180" t="str">
        <f t="shared" si="1"/>
        <v>－</v>
      </c>
      <c r="E58" s="163">
        <v>0</v>
      </c>
      <c r="F58" s="163">
        <v>0</v>
      </c>
      <c r="G58" s="175">
        <v>0</v>
      </c>
      <c r="H58" s="163">
        <v>0</v>
      </c>
      <c r="I58" s="175">
        <v>0</v>
      </c>
      <c r="J58" s="163">
        <v>0</v>
      </c>
      <c r="K58" s="175">
        <v>0</v>
      </c>
      <c r="L58" s="163">
        <v>0</v>
      </c>
      <c r="M58" s="175">
        <v>0</v>
      </c>
      <c r="N58" s="163">
        <v>0</v>
      </c>
      <c r="O58" s="163">
        <v>0</v>
      </c>
      <c r="P58" s="164">
        <v>0</v>
      </c>
    </row>
    <row r="59" spans="2:16" ht="18.75" customHeight="1">
      <c r="B59" s="428"/>
      <c r="C59" s="169" t="s">
        <v>220</v>
      </c>
      <c r="D59" s="180" t="str">
        <f>IF(SUM(E59:P59)=0,"－",SUM(E59:P59))</f>
        <v>－</v>
      </c>
      <c r="E59" s="163">
        <v>0</v>
      </c>
      <c r="F59" s="163">
        <v>0</v>
      </c>
      <c r="G59" s="175">
        <v>0</v>
      </c>
      <c r="H59" s="163">
        <v>0</v>
      </c>
      <c r="I59" s="175">
        <v>0</v>
      </c>
      <c r="J59" s="163">
        <v>0</v>
      </c>
      <c r="K59" s="175">
        <v>0</v>
      </c>
      <c r="L59" s="163">
        <v>0</v>
      </c>
      <c r="M59" s="175">
        <v>0</v>
      </c>
      <c r="N59" s="163">
        <v>0</v>
      </c>
      <c r="O59" s="163">
        <v>0</v>
      </c>
      <c r="P59" s="164">
        <v>0</v>
      </c>
    </row>
    <row r="60" spans="2:16" ht="18.75" customHeight="1">
      <c r="B60" s="428"/>
      <c r="C60" s="169" t="s">
        <v>221</v>
      </c>
      <c r="D60" s="180" t="str">
        <f t="shared" si="1"/>
        <v>－</v>
      </c>
      <c r="E60" s="163">
        <v>0</v>
      </c>
      <c r="F60" s="163">
        <v>0</v>
      </c>
      <c r="G60" s="175">
        <v>0</v>
      </c>
      <c r="H60" s="163">
        <v>0</v>
      </c>
      <c r="I60" s="175">
        <v>0</v>
      </c>
      <c r="J60" s="163">
        <v>0</v>
      </c>
      <c r="K60" s="175">
        <v>0</v>
      </c>
      <c r="L60" s="163">
        <v>0</v>
      </c>
      <c r="M60" s="175">
        <v>0</v>
      </c>
      <c r="N60" s="163">
        <v>0</v>
      </c>
      <c r="O60" s="163">
        <v>0</v>
      </c>
      <c r="P60" s="164">
        <v>0</v>
      </c>
    </row>
    <row r="61" spans="2:16" ht="18.75" customHeight="1">
      <c r="B61" s="428"/>
      <c r="C61" s="169" t="s">
        <v>222</v>
      </c>
      <c r="D61" s="180" t="str">
        <f t="shared" si="1"/>
        <v>－</v>
      </c>
      <c r="E61" s="163">
        <v>0</v>
      </c>
      <c r="F61" s="163">
        <v>0</v>
      </c>
      <c r="G61" s="175">
        <v>0</v>
      </c>
      <c r="H61" s="163">
        <v>0</v>
      </c>
      <c r="I61" s="175">
        <v>0</v>
      </c>
      <c r="J61" s="163">
        <v>0</v>
      </c>
      <c r="K61" s="175">
        <v>0</v>
      </c>
      <c r="L61" s="163">
        <v>0</v>
      </c>
      <c r="M61" s="175">
        <v>0</v>
      </c>
      <c r="N61" s="163">
        <v>0</v>
      </c>
      <c r="O61" s="163">
        <v>0</v>
      </c>
      <c r="P61" s="164">
        <v>0</v>
      </c>
    </row>
    <row r="62" spans="2:16" ht="18.75" customHeight="1">
      <c r="B62" s="428"/>
      <c r="C62" s="169" t="s">
        <v>223</v>
      </c>
      <c r="D62" s="180" t="str">
        <f t="shared" si="1"/>
        <v>－</v>
      </c>
      <c r="E62" s="163">
        <v>0</v>
      </c>
      <c r="F62" s="163">
        <v>0</v>
      </c>
      <c r="G62" s="175">
        <v>0</v>
      </c>
      <c r="H62" s="163">
        <v>0</v>
      </c>
      <c r="I62" s="175">
        <v>0</v>
      </c>
      <c r="J62" s="163">
        <v>0</v>
      </c>
      <c r="K62" s="175">
        <v>0</v>
      </c>
      <c r="L62" s="163">
        <v>0</v>
      </c>
      <c r="M62" s="175">
        <v>0</v>
      </c>
      <c r="N62" s="163">
        <v>0</v>
      </c>
      <c r="O62" s="163">
        <v>0</v>
      </c>
      <c r="P62" s="164">
        <v>0</v>
      </c>
    </row>
    <row r="63" spans="2:16" ht="18.75" customHeight="1">
      <c r="B63" s="428"/>
      <c r="C63" s="169" t="s">
        <v>224</v>
      </c>
      <c r="D63" s="180" t="str">
        <f t="shared" si="1"/>
        <v>－</v>
      </c>
      <c r="E63" s="163">
        <v>0</v>
      </c>
      <c r="F63" s="163">
        <v>0</v>
      </c>
      <c r="G63" s="175">
        <v>0</v>
      </c>
      <c r="H63" s="163">
        <v>0</v>
      </c>
      <c r="I63" s="175">
        <v>0</v>
      </c>
      <c r="J63" s="163">
        <v>0</v>
      </c>
      <c r="K63" s="175">
        <v>0</v>
      </c>
      <c r="L63" s="163">
        <v>0</v>
      </c>
      <c r="M63" s="175">
        <v>0</v>
      </c>
      <c r="N63" s="163">
        <v>0</v>
      </c>
      <c r="O63" s="163">
        <v>0</v>
      </c>
      <c r="P63" s="164">
        <v>0</v>
      </c>
    </row>
    <row r="64" spans="2:16" ht="18.75" customHeight="1">
      <c r="B64" s="428"/>
      <c r="C64" s="169" t="s">
        <v>225</v>
      </c>
      <c r="D64" s="180" t="str">
        <f t="shared" si="1"/>
        <v>－</v>
      </c>
      <c r="E64" s="163">
        <v>0</v>
      </c>
      <c r="F64" s="163">
        <v>0</v>
      </c>
      <c r="G64" s="175">
        <v>0</v>
      </c>
      <c r="H64" s="163">
        <v>0</v>
      </c>
      <c r="I64" s="175">
        <v>0</v>
      </c>
      <c r="J64" s="163">
        <v>0</v>
      </c>
      <c r="K64" s="175">
        <v>0</v>
      </c>
      <c r="L64" s="163">
        <v>0</v>
      </c>
      <c r="M64" s="175">
        <v>0</v>
      </c>
      <c r="N64" s="163">
        <v>0</v>
      </c>
      <c r="O64" s="163">
        <v>0</v>
      </c>
      <c r="P64" s="164">
        <v>0</v>
      </c>
    </row>
    <row r="65" spans="2:16" ht="18.75" customHeight="1">
      <c r="B65" s="428"/>
      <c r="C65" s="169" t="s">
        <v>226</v>
      </c>
      <c r="D65" s="180">
        <f t="shared" si="1"/>
        <v>57</v>
      </c>
      <c r="E65" s="163">
        <v>5</v>
      </c>
      <c r="F65" s="163">
        <v>3</v>
      </c>
      <c r="G65" s="175">
        <v>3</v>
      </c>
      <c r="H65" s="163">
        <v>6</v>
      </c>
      <c r="I65" s="175">
        <v>5</v>
      </c>
      <c r="J65" s="163">
        <v>7</v>
      </c>
      <c r="K65" s="175">
        <v>15</v>
      </c>
      <c r="L65" s="163">
        <v>5</v>
      </c>
      <c r="M65" s="175">
        <v>1</v>
      </c>
      <c r="N65" s="163">
        <v>0</v>
      </c>
      <c r="O65" s="163">
        <v>6</v>
      </c>
      <c r="P65" s="164">
        <v>1</v>
      </c>
    </row>
    <row r="66" spans="2:16" ht="18.75" customHeight="1">
      <c r="B66" s="428"/>
      <c r="C66" s="169" t="s">
        <v>227</v>
      </c>
      <c r="D66" s="180" t="str">
        <f t="shared" si="1"/>
        <v>－</v>
      </c>
      <c r="E66" s="163">
        <v>0</v>
      </c>
      <c r="F66" s="163">
        <v>0</v>
      </c>
      <c r="G66" s="175">
        <v>0</v>
      </c>
      <c r="H66" s="163">
        <v>0</v>
      </c>
      <c r="I66" s="175">
        <v>0</v>
      </c>
      <c r="J66" s="163">
        <v>0</v>
      </c>
      <c r="K66" s="175">
        <v>0</v>
      </c>
      <c r="L66" s="163">
        <v>0</v>
      </c>
      <c r="M66" s="175">
        <v>0</v>
      </c>
      <c r="N66" s="163">
        <v>0</v>
      </c>
      <c r="O66" s="163">
        <v>0</v>
      </c>
      <c r="P66" s="164">
        <v>0</v>
      </c>
    </row>
    <row r="67" spans="2:16" ht="18.75" customHeight="1">
      <c r="B67" s="429"/>
      <c r="C67" s="182" t="s">
        <v>228</v>
      </c>
      <c r="D67" s="167" t="str">
        <f t="shared" si="1"/>
        <v>－</v>
      </c>
      <c r="E67" s="167">
        <v>0</v>
      </c>
      <c r="F67" s="167">
        <v>0</v>
      </c>
      <c r="G67" s="174">
        <v>0</v>
      </c>
      <c r="H67" s="167">
        <v>0</v>
      </c>
      <c r="I67" s="174">
        <v>0</v>
      </c>
      <c r="J67" s="167">
        <v>0</v>
      </c>
      <c r="K67" s="174">
        <v>0</v>
      </c>
      <c r="L67" s="167">
        <v>0</v>
      </c>
      <c r="M67" s="174">
        <v>0</v>
      </c>
      <c r="N67" s="167">
        <v>0</v>
      </c>
      <c r="O67" s="167">
        <v>0</v>
      </c>
      <c r="P67" s="168">
        <v>0</v>
      </c>
    </row>
    <row r="68" spans="2:16" ht="18.75" customHeight="1">
      <c r="B68" s="427" t="s">
        <v>229</v>
      </c>
      <c r="C68" s="179" t="s">
        <v>230</v>
      </c>
      <c r="D68" s="180">
        <f t="shared" si="1"/>
        <v>14</v>
      </c>
      <c r="E68" s="163">
        <v>0</v>
      </c>
      <c r="F68" s="163">
        <v>1</v>
      </c>
      <c r="G68" s="175">
        <v>0</v>
      </c>
      <c r="H68" s="163">
        <v>1</v>
      </c>
      <c r="I68" s="175">
        <v>2</v>
      </c>
      <c r="J68" s="163">
        <v>1</v>
      </c>
      <c r="K68" s="175">
        <v>1</v>
      </c>
      <c r="L68" s="163">
        <v>4</v>
      </c>
      <c r="M68" s="175">
        <v>1</v>
      </c>
      <c r="N68" s="163">
        <v>2</v>
      </c>
      <c r="O68" s="163">
        <v>0</v>
      </c>
      <c r="P68" s="164">
        <v>1</v>
      </c>
    </row>
    <row r="69" spans="2:16" ht="18.75" customHeight="1">
      <c r="B69" s="428"/>
      <c r="C69" s="183" t="s">
        <v>231</v>
      </c>
      <c r="D69" s="180">
        <f t="shared" ref="D69:D91" si="2">IF(SUM(E69:P69)=0,"－",SUM(E69:P69))</f>
        <v>4</v>
      </c>
      <c r="E69" s="163">
        <v>0</v>
      </c>
      <c r="F69" s="163">
        <v>0</v>
      </c>
      <c r="G69" s="175">
        <v>1</v>
      </c>
      <c r="H69" s="163">
        <v>0</v>
      </c>
      <c r="I69" s="175">
        <v>0</v>
      </c>
      <c r="J69" s="163">
        <v>1</v>
      </c>
      <c r="K69" s="175">
        <v>1</v>
      </c>
      <c r="L69" s="163">
        <v>0</v>
      </c>
      <c r="M69" s="175">
        <v>0</v>
      </c>
      <c r="N69" s="163">
        <v>0</v>
      </c>
      <c r="O69" s="163">
        <v>1</v>
      </c>
      <c r="P69" s="164">
        <v>0</v>
      </c>
    </row>
    <row r="70" spans="2:16" ht="18.75" customHeight="1">
      <c r="B70" s="428"/>
      <c r="C70" s="183" t="s">
        <v>232</v>
      </c>
      <c r="D70" s="180">
        <f t="shared" si="2"/>
        <v>32</v>
      </c>
      <c r="E70" s="163">
        <v>1</v>
      </c>
      <c r="F70" s="163">
        <v>1</v>
      </c>
      <c r="G70" s="175">
        <v>4</v>
      </c>
      <c r="H70" s="163">
        <v>2</v>
      </c>
      <c r="I70" s="175">
        <v>2</v>
      </c>
      <c r="J70" s="163">
        <v>2</v>
      </c>
      <c r="K70" s="175">
        <v>4</v>
      </c>
      <c r="L70" s="163">
        <v>7</v>
      </c>
      <c r="M70" s="175">
        <v>2</v>
      </c>
      <c r="N70" s="163">
        <v>3</v>
      </c>
      <c r="O70" s="163">
        <v>2</v>
      </c>
      <c r="P70" s="164">
        <v>2</v>
      </c>
    </row>
    <row r="71" spans="2:16" ht="18.75" customHeight="1">
      <c r="B71" s="428"/>
      <c r="C71" s="183" t="s">
        <v>233</v>
      </c>
      <c r="D71" s="180">
        <f t="shared" si="2"/>
        <v>1</v>
      </c>
      <c r="E71" s="163">
        <v>0</v>
      </c>
      <c r="F71" s="163">
        <v>0</v>
      </c>
      <c r="G71" s="175">
        <v>0</v>
      </c>
      <c r="H71" s="163">
        <v>0</v>
      </c>
      <c r="I71" s="175">
        <v>0</v>
      </c>
      <c r="J71" s="163">
        <v>0</v>
      </c>
      <c r="K71" s="175">
        <v>1</v>
      </c>
      <c r="L71" s="163">
        <v>0</v>
      </c>
      <c r="M71" s="175">
        <v>0</v>
      </c>
      <c r="N71" s="163">
        <v>0</v>
      </c>
      <c r="O71" s="163">
        <v>0</v>
      </c>
      <c r="P71" s="164">
        <v>0</v>
      </c>
    </row>
    <row r="72" spans="2:16" ht="18.75" customHeight="1">
      <c r="B72" s="428"/>
      <c r="C72" s="183" t="s">
        <v>234</v>
      </c>
      <c r="D72" s="180">
        <f t="shared" si="2"/>
        <v>8</v>
      </c>
      <c r="E72" s="163">
        <v>1</v>
      </c>
      <c r="F72" s="163">
        <v>0</v>
      </c>
      <c r="G72" s="163">
        <v>2</v>
      </c>
      <c r="H72" s="163">
        <v>2</v>
      </c>
      <c r="I72" s="163">
        <v>0</v>
      </c>
      <c r="J72" s="163">
        <v>0</v>
      </c>
      <c r="K72" s="163">
        <v>1</v>
      </c>
      <c r="L72" s="163">
        <v>0</v>
      </c>
      <c r="M72" s="175">
        <v>1</v>
      </c>
      <c r="N72" s="163">
        <v>1</v>
      </c>
      <c r="O72" s="163">
        <v>0</v>
      </c>
      <c r="P72" s="164">
        <v>0</v>
      </c>
    </row>
    <row r="73" spans="2:16" ht="18.75" customHeight="1">
      <c r="B73" s="428"/>
      <c r="C73" s="169" t="s">
        <v>235</v>
      </c>
      <c r="D73" s="180" t="str">
        <f t="shared" si="2"/>
        <v>－</v>
      </c>
      <c r="E73" s="163">
        <v>0</v>
      </c>
      <c r="F73" s="163">
        <v>0</v>
      </c>
      <c r="G73" s="175">
        <v>0</v>
      </c>
      <c r="H73" s="163">
        <v>0</v>
      </c>
      <c r="I73" s="175">
        <v>0</v>
      </c>
      <c r="J73" s="163">
        <v>0</v>
      </c>
      <c r="K73" s="175">
        <v>0</v>
      </c>
      <c r="L73" s="163">
        <v>0</v>
      </c>
      <c r="M73" s="175">
        <v>0</v>
      </c>
      <c r="N73" s="163">
        <v>0</v>
      </c>
      <c r="O73" s="163">
        <v>0</v>
      </c>
      <c r="P73" s="164">
        <v>0</v>
      </c>
    </row>
    <row r="74" spans="2:16" ht="18.75" customHeight="1">
      <c r="B74" s="428"/>
      <c r="C74" s="169" t="s">
        <v>236</v>
      </c>
      <c r="D74" s="180">
        <f t="shared" si="2"/>
        <v>4</v>
      </c>
      <c r="E74" s="163">
        <v>0</v>
      </c>
      <c r="F74" s="163">
        <v>1</v>
      </c>
      <c r="G74" s="175">
        <v>0</v>
      </c>
      <c r="H74" s="163">
        <v>0</v>
      </c>
      <c r="I74" s="175">
        <v>0</v>
      </c>
      <c r="J74" s="163">
        <v>0</v>
      </c>
      <c r="K74" s="175">
        <v>0</v>
      </c>
      <c r="L74" s="163">
        <v>0</v>
      </c>
      <c r="M74" s="175">
        <v>0</v>
      </c>
      <c r="N74" s="163">
        <v>3</v>
      </c>
      <c r="O74" s="163">
        <v>0</v>
      </c>
      <c r="P74" s="164">
        <v>0</v>
      </c>
    </row>
    <row r="75" spans="2:16" ht="18.75" customHeight="1">
      <c r="B75" s="428"/>
      <c r="C75" s="184" t="s">
        <v>237</v>
      </c>
      <c r="D75" s="180">
        <f t="shared" si="2"/>
        <v>4</v>
      </c>
      <c r="E75" s="163">
        <v>0</v>
      </c>
      <c r="F75" s="163">
        <v>1</v>
      </c>
      <c r="G75" s="175">
        <v>1</v>
      </c>
      <c r="H75" s="163">
        <v>1</v>
      </c>
      <c r="I75" s="175">
        <v>0</v>
      </c>
      <c r="J75" s="163">
        <v>0</v>
      </c>
      <c r="K75" s="175">
        <v>0</v>
      </c>
      <c r="L75" s="163">
        <v>0</v>
      </c>
      <c r="M75" s="163">
        <v>0</v>
      </c>
      <c r="N75" s="163">
        <v>1</v>
      </c>
      <c r="O75" s="163">
        <v>0</v>
      </c>
      <c r="P75" s="164">
        <v>0</v>
      </c>
    </row>
    <row r="76" spans="2:16" ht="18.75" customHeight="1">
      <c r="B76" s="428"/>
      <c r="C76" s="169" t="s">
        <v>238</v>
      </c>
      <c r="D76" s="180">
        <f t="shared" si="2"/>
        <v>13</v>
      </c>
      <c r="E76" s="163">
        <v>2</v>
      </c>
      <c r="F76" s="163">
        <v>0</v>
      </c>
      <c r="G76" s="163">
        <v>0</v>
      </c>
      <c r="H76" s="163">
        <v>0</v>
      </c>
      <c r="I76" s="175">
        <v>0</v>
      </c>
      <c r="J76" s="163">
        <v>1</v>
      </c>
      <c r="K76" s="175">
        <v>2</v>
      </c>
      <c r="L76" s="163">
        <v>2</v>
      </c>
      <c r="M76" s="175">
        <v>2</v>
      </c>
      <c r="N76" s="163">
        <v>3</v>
      </c>
      <c r="O76" s="163">
        <v>0</v>
      </c>
      <c r="P76" s="164">
        <v>1</v>
      </c>
    </row>
    <row r="77" spans="2:16" ht="18.75" customHeight="1">
      <c r="B77" s="428"/>
      <c r="C77" s="169" t="s">
        <v>239</v>
      </c>
      <c r="D77" s="180">
        <f t="shared" si="2"/>
        <v>1</v>
      </c>
      <c r="E77" s="163">
        <v>0</v>
      </c>
      <c r="F77" s="163">
        <v>0</v>
      </c>
      <c r="G77" s="175">
        <v>0</v>
      </c>
      <c r="H77" s="163">
        <v>0</v>
      </c>
      <c r="I77" s="175">
        <v>0</v>
      </c>
      <c r="J77" s="163">
        <v>0</v>
      </c>
      <c r="K77" s="175">
        <v>0</v>
      </c>
      <c r="L77" s="163">
        <v>0</v>
      </c>
      <c r="M77" s="175">
        <v>0</v>
      </c>
      <c r="N77" s="163">
        <v>1</v>
      </c>
      <c r="O77" s="163">
        <v>0</v>
      </c>
      <c r="P77" s="164">
        <v>0</v>
      </c>
    </row>
    <row r="78" spans="2:16" ht="18.75" customHeight="1">
      <c r="B78" s="428"/>
      <c r="C78" s="169" t="s">
        <v>240</v>
      </c>
      <c r="D78" s="180" t="str">
        <f t="shared" si="2"/>
        <v>－</v>
      </c>
      <c r="E78" s="163">
        <v>0</v>
      </c>
      <c r="F78" s="163">
        <v>0</v>
      </c>
      <c r="G78" s="175">
        <v>0</v>
      </c>
      <c r="H78" s="163">
        <v>0</v>
      </c>
      <c r="I78" s="175">
        <v>0</v>
      </c>
      <c r="J78" s="163">
        <v>0</v>
      </c>
      <c r="K78" s="175">
        <v>0</v>
      </c>
      <c r="L78" s="163">
        <v>0</v>
      </c>
      <c r="M78" s="175">
        <v>0</v>
      </c>
      <c r="N78" s="163">
        <v>0</v>
      </c>
      <c r="O78" s="163">
        <v>0</v>
      </c>
      <c r="P78" s="164">
        <v>0</v>
      </c>
    </row>
    <row r="79" spans="2:16" ht="18.75" customHeight="1">
      <c r="B79" s="428"/>
      <c r="C79" s="169" t="s">
        <v>241</v>
      </c>
      <c r="D79" s="180" t="str">
        <f t="shared" si="2"/>
        <v>－</v>
      </c>
      <c r="E79" s="163">
        <v>0</v>
      </c>
      <c r="F79" s="163">
        <v>0</v>
      </c>
      <c r="G79" s="175">
        <v>0</v>
      </c>
      <c r="H79" s="163">
        <v>0</v>
      </c>
      <c r="I79" s="175">
        <v>0</v>
      </c>
      <c r="J79" s="163">
        <v>0</v>
      </c>
      <c r="K79" s="175">
        <v>0</v>
      </c>
      <c r="L79" s="163">
        <v>0</v>
      </c>
      <c r="M79" s="175">
        <v>0</v>
      </c>
      <c r="N79" s="163">
        <v>0</v>
      </c>
      <c r="O79" s="163">
        <v>0</v>
      </c>
      <c r="P79" s="164">
        <v>0</v>
      </c>
    </row>
    <row r="80" spans="2:16" ht="18.75" customHeight="1">
      <c r="B80" s="428"/>
      <c r="C80" s="169" t="s">
        <v>242</v>
      </c>
      <c r="D80" s="180">
        <f t="shared" si="2"/>
        <v>17</v>
      </c>
      <c r="E80" s="163">
        <v>1</v>
      </c>
      <c r="F80" s="163">
        <v>2</v>
      </c>
      <c r="G80" s="175">
        <v>1</v>
      </c>
      <c r="H80" s="163">
        <v>2</v>
      </c>
      <c r="I80" s="175">
        <v>2</v>
      </c>
      <c r="J80" s="163">
        <v>0</v>
      </c>
      <c r="K80" s="175">
        <v>1</v>
      </c>
      <c r="L80" s="163">
        <v>1</v>
      </c>
      <c r="M80" s="175">
        <v>1</v>
      </c>
      <c r="N80" s="163">
        <v>2</v>
      </c>
      <c r="O80" s="163">
        <v>1</v>
      </c>
      <c r="P80" s="164">
        <v>3</v>
      </c>
    </row>
    <row r="81" spans="2:16" ht="18.75" customHeight="1">
      <c r="B81" s="428"/>
      <c r="C81" s="169" t="s">
        <v>243</v>
      </c>
      <c r="D81" s="180">
        <f t="shared" si="2"/>
        <v>9</v>
      </c>
      <c r="E81" s="163">
        <v>0</v>
      </c>
      <c r="F81" s="163">
        <v>0</v>
      </c>
      <c r="G81" s="175">
        <v>1</v>
      </c>
      <c r="H81" s="163">
        <v>0</v>
      </c>
      <c r="I81" s="175">
        <v>0</v>
      </c>
      <c r="J81" s="163">
        <v>1</v>
      </c>
      <c r="K81" s="175">
        <v>1</v>
      </c>
      <c r="L81" s="163">
        <v>0</v>
      </c>
      <c r="M81" s="175">
        <v>0</v>
      </c>
      <c r="N81" s="163">
        <v>0</v>
      </c>
      <c r="O81" s="163">
        <v>3</v>
      </c>
      <c r="P81" s="164">
        <v>3</v>
      </c>
    </row>
    <row r="82" spans="2:16" ht="18.75" customHeight="1">
      <c r="B82" s="428"/>
      <c r="C82" s="169" t="s">
        <v>244</v>
      </c>
      <c r="D82" s="180">
        <f t="shared" si="2"/>
        <v>1</v>
      </c>
      <c r="E82" s="163">
        <v>1</v>
      </c>
      <c r="F82" s="163">
        <v>0</v>
      </c>
      <c r="G82" s="175">
        <v>0</v>
      </c>
      <c r="H82" s="163">
        <v>0</v>
      </c>
      <c r="I82" s="175">
        <v>0</v>
      </c>
      <c r="J82" s="163">
        <v>0</v>
      </c>
      <c r="K82" s="175">
        <v>0</v>
      </c>
      <c r="L82" s="163">
        <v>0</v>
      </c>
      <c r="M82" s="175">
        <v>0</v>
      </c>
      <c r="N82" s="163">
        <v>0</v>
      </c>
      <c r="O82" s="163">
        <v>0</v>
      </c>
      <c r="P82" s="164">
        <v>0</v>
      </c>
    </row>
    <row r="83" spans="2:16" ht="18.75" customHeight="1">
      <c r="B83" s="428"/>
      <c r="C83" s="169" t="s">
        <v>245</v>
      </c>
      <c r="D83" s="180">
        <f t="shared" si="2"/>
        <v>160</v>
      </c>
      <c r="E83" s="163">
        <v>3</v>
      </c>
      <c r="F83" s="163">
        <v>12</v>
      </c>
      <c r="G83" s="175">
        <v>9</v>
      </c>
      <c r="H83" s="163">
        <v>10</v>
      </c>
      <c r="I83" s="175">
        <v>10</v>
      </c>
      <c r="J83" s="163">
        <v>15</v>
      </c>
      <c r="K83" s="175">
        <v>15</v>
      </c>
      <c r="L83" s="163">
        <v>17</v>
      </c>
      <c r="M83" s="175">
        <v>18</v>
      </c>
      <c r="N83" s="163">
        <v>14</v>
      </c>
      <c r="O83" s="163">
        <v>23</v>
      </c>
      <c r="P83" s="164">
        <v>14</v>
      </c>
    </row>
    <row r="84" spans="2:16" ht="18.75" customHeight="1">
      <c r="B84" s="428"/>
      <c r="C84" s="169" t="s">
        <v>246</v>
      </c>
      <c r="D84" s="180">
        <f t="shared" si="2"/>
        <v>1</v>
      </c>
      <c r="E84" s="163">
        <v>0</v>
      </c>
      <c r="F84" s="163">
        <v>0</v>
      </c>
      <c r="G84" s="175">
        <v>0</v>
      </c>
      <c r="H84" s="163">
        <v>0</v>
      </c>
      <c r="I84" s="175">
        <v>1</v>
      </c>
      <c r="J84" s="163">
        <v>0</v>
      </c>
      <c r="K84" s="175">
        <v>0</v>
      </c>
      <c r="L84" s="163">
        <v>0</v>
      </c>
      <c r="M84" s="175">
        <v>0</v>
      </c>
      <c r="N84" s="163">
        <v>0</v>
      </c>
      <c r="O84" s="163">
        <v>0</v>
      </c>
      <c r="P84" s="164">
        <v>0</v>
      </c>
    </row>
    <row r="85" spans="2:16" ht="18.75" customHeight="1">
      <c r="B85" s="428"/>
      <c r="C85" s="169" t="s">
        <v>247</v>
      </c>
      <c r="D85" s="180">
        <f>IF(SUM(E85:P85)=0,"－",SUM(E85:P85))</f>
        <v>1</v>
      </c>
      <c r="E85" s="163">
        <v>1</v>
      </c>
      <c r="F85" s="163">
        <v>0</v>
      </c>
      <c r="G85" s="175">
        <v>0</v>
      </c>
      <c r="H85" s="163">
        <v>0</v>
      </c>
      <c r="I85" s="175">
        <v>0</v>
      </c>
      <c r="J85" s="163">
        <v>0</v>
      </c>
      <c r="K85" s="175">
        <v>0</v>
      </c>
      <c r="L85" s="163">
        <v>0</v>
      </c>
      <c r="M85" s="175">
        <v>0</v>
      </c>
      <c r="N85" s="163">
        <v>0</v>
      </c>
      <c r="O85" s="163">
        <v>0</v>
      </c>
      <c r="P85" s="164">
        <v>0</v>
      </c>
    </row>
    <row r="86" spans="2:16" ht="18.75" customHeight="1">
      <c r="B86" s="428"/>
      <c r="C86" s="169" t="s">
        <v>248</v>
      </c>
      <c r="D86" s="180" t="str">
        <f t="shared" si="2"/>
        <v>－</v>
      </c>
      <c r="E86" s="163">
        <v>0</v>
      </c>
      <c r="F86" s="163">
        <v>0</v>
      </c>
      <c r="G86" s="175">
        <v>0</v>
      </c>
      <c r="H86" s="163">
        <v>0</v>
      </c>
      <c r="I86" s="175">
        <v>0</v>
      </c>
      <c r="J86" s="163">
        <v>0</v>
      </c>
      <c r="K86" s="175">
        <v>0</v>
      </c>
      <c r="L86" s="163">
        <v>0</v>
      </c>
      <c r="M86" s="175">
        <v>0</v>
      </c>
      <c r="N86" s="163">
        <v>0</v>
      </c>
      <c r="O86" s="163">
        <v>0</v>
      </c>
      <c r="P86" s="164">
        <v>0</v>
      </c>
    </row>
    <row r="87" spans="2:16" ht="18.75" customHeight="1">
      <c r="B87" s="428"/>
      <c r="C87" s="169" t="s">
        <v>249</v>
      </c>
      <c r="D87" s="180" t="str">
        <f t="shared" si="2"/>
        <v>－</v>
      </c>
      <c r="E87" s="163">
        <v>0</v>
      </c>
      <c r="F87" s="163">
        <v>0</v>
      </c>
      <c r="G87" s="175">
        <v>0</v>
      </c>
      <c r="H87" s="163">
        <v>0</v>
      </c>
      <c r="I87" s="175">
        <v>0</v>
      </c>
      <c r="J87" s="163">
        <v>0</v>
      </c>
      <c r="K87" s="175">
        <v>0</v>
      </c>
      <c r="L87" s="163">
        <v>0</v>
      </c>
      <c r="M87" s="175">
        <v>0</v>
      </c>
      <c r="N87" s="163">
        <v>0</v>
      </c>
      <c r="O87" s="163">
        <v>0</v>
      </c>
      <c r="P87" s="164">
        <v>0</v>
      </c>
    </row>
    <row r="88" spans="2:16" ht="18.75" customHeight="1">
      <c r="B88" s="428"/>
      <c r="C88" s="169" t="s">
        <v>250</v>
      </c>
      <c r="D88" s="180">
        <f t="shared" si="2"/>
        <v>15</v>
      </c>
      <c r="E88" s="163">
        <v>1</v>
      </c>
      <c r="F88" s="163">
        <v>1</v>
      </c>
      <c r="G88" s="175">
        <v>1</v>
      </c>
      <c r="H88" s="163">
        <v>3</v>
      </c>
      <c r="I88" s="175">
        <v>1</v>
      </c>
      <c r="J88" s="163">
        <v>1</v>
      </c>
      <c r="K88" s="175">
        <v>2</v>
      </c>
      <c r="L88" s="163">
        <v>2</v>
      </c>
      <c r="M88" s="175">
        <v>1</v>
      </c>
      <c r="N88" s="163">
        <v>1</v>
      </c>
      <c r="O88" s="163">
        <v>0</v>
      </c>
      <c r="P88" s="164">
        <v>1</v>
      </c>
    </row>
    <row r="89" spans="2:16" ht="20.25" customHeight="1">
      <c r="B89" s="428"/>
      <c r="C89" s="169" t="s">
        <v>251</v>
      </c>
      <c r="D89" s="180" t="str">
        <f t="shared" si="2"/>
        <v>－</v>
      </c>
      <c r="E89" s="163">
        <v>0</v>
      </c>
      <c r="F89" s="163">
        <v>0</v>
      </c>
      <c r="G89" s="175">
        <v>0</v>
      </c>
      <c r="H89" s="163">
        <v>0</v>
      </c>
      <c r="I89" s="175">
        <v>0</v>
      </c>
      <c r="J89" s="163">
        <v>0</v>
      </c>
      <c r="K89" s="175">
        <v>0</v>
      </c>
      <c r="L89" s="163">
        <v>0</v>
      </c>
      <c r="M89" s="175">
        <v>0</v>
      </c>
      <c r="N89" s="163">
        <v>0</v>
      </c>
      <c r="O89" s="163">
        <v>0</v>
      </c>
      <c r="P89" s="164">
        <v>0</v>
      </c>
    </row>
    <row r="90" spans="2:16" ht="20.25" customHeight="1">
      <c r="B90" s="428"/>
      <c r="C90" s="169" t="s">
        <v>252</v>
      </c>
      <c r="D90" s="180" t="str">
        <f t="shared" si="2"/>
        <v>－</v>
      </c>
      <c r="E90" s="163">
        <v>0</v>
      </c>
      <c r="F90" s="163">
        <v>0</v>
      </c>
      <c r="G90" s="175">
        <v>0</v>
      </c>
      <c r="H90" s="163">
        <v>0</v>
      </c>
      <c r="I90" s="175">
        <v>0</v>
      </c>
      <c r="J90" s="163">
        <v>0</v>
      </c>
      <c r="K90" s="175">
        <v>0</v>
      </c>
      <c r="L90" s="163">
        <v>0</v>
      </c>
      <c r="M90" s="175">
        <v>0</v>
      </c>
      <c r="N90" s="163">
        <v>0</v>
      </c>
      <c r="O90" s="163">
        <v>0</v>
      </c>
      <c r="P90" s="164">
        <v>0</v>
      </c>
    </row>
    <row r="91" spans="2:16" ht="18.75" customHeight="1" thickBot="1">
      <c r="B91" s="430"/>
      <c r="C91" s="185" t="s">
        <v>253</v>
      </c>
      <c r="D91" s="186" t="str">
        <f t="shared" si="2"/>
        <v>－</v>
      </c>
      <c r="E91" s="186">
        <v>0</v>
      </c>
      <c r="F91" s="186">
        <v>0</v>
      </c>
      <c r="G91" s="187">
        <v>0</v>
      </c>
      <c r="H91" s="186">
        <v>0</v>
      </c>
      <c r="I91" s="187">
        <v>0</v>
      </c>
      <c r="J91" s="186">
        <v>0</v>
      </c>
      <c r="K91" s="187">
        <v>0</v>
      </c>
      <c r="L91" s="186">
        <v>0</v>
      </c>
      <c r="M91" s="187">
        <v>0</v>
      </c>
      <c r="N91" s="186">
        <v>0</v>
      </c>
      <c r="O91" s="186">
        <v>0</v>
      </c>
      <c r="P91" s="188">
        <v>0</v>
      </c>
    </row>
    <row r="92" spans="2:16" ht="15" customHeight="1">
      <c r="B92" s="189" t="s">
        <v>254</v>
      </c>
      <c r="C92" s="190"/>
      <c r="D92" s="175"/>
      <c r="E92" s="175"/>
      <c r="F92" s="175"/>
      <c r="G92" s="175"/>
      <c r="H92" s="175"/>
      <c r="I92" s="175"/>
      <c r="J92" s="175"/>
      <c r="K92" s="175"/>
      <c r="L92" s="175"/>
      <c r="M92" s="175"/>
      <c r="N92" s="175"/>
      <c r="O92" s="175"/>
      <c r="P92" s="175"/>
    </row>
    <row r="93" spans="2:16" ht="15" customHeight="1">
      <c r="B93" s="189" t="s">
        <v>255</v>
      </c>
      <c r="C93" s="176"/>
      <c r="D93" s="191"/>
      <c r="E93" s="191"/>
      <c r="F93" s="191"/>
      <c r="G93" s="191"/>
      <c r="H93" s="191"/>
      <c r="I93" s="191"/>
      <c r="J93" s="191"/>
      <c r="K93" s="191"/>
      <c r="L93" s="191"/>
      <c r="M93" s="191"/>
      <c r="N93" s="191"/>
      <c r="O93" s="191"/>
      <c r="P93" s="191"/>
    </row>
    <row r="94" spans="2:16" ht="15" customHeight="1">
      <c r="B94" s="189" t="s">
        <v>256</v>
      </c>
      <c r="C94" s="176"/>
      <c r="D94" s="191"/>
      <c r="E94" s="191"/>
      <c r="F94" s="191"/>
      <c r="G94" s="191"/>
      <c r="H94" s="191"/>
      <c r="I94" s="191"/>
      <c r="J94" s="191"/>
      <c r="K94" s="191"/>
      <c r="L94" s="191"/>
      <c r="M94" s="191"/>
      <c r="N94" s="191"/>
      <c r="O94" s="191"/>
      <c r="P94" s="191"/>
    </row>
    <row r="95" spans="2:16" ht="15" customHeight="1">
      <c r="B95" s="189" t="s">
        <v>257</v>
      </c>
      <c r="C95" s="176"/>
      <c r="D95" s="191"/>
      <c r="E95" s="191"/>
      <c r="F95" s="191"/>
      <c r="G95" s="191"/>
      <c r="H95" s="191"/>
      <c r="I95" s="191"/>
      <c r="J95" s="191"/>
      <c r="K95" s="191"/>
      <c r="L95" s="191"/>
      <c r="M95" s="191"/>
      <c r="N95" s="191"/>
      <c r="O95" s="191"/>
      <c r="P95" s="191"/>
    </row>
    <row r="96" spans="2:16" ht="15" customHeight="1">
      <c r="B96" s="189" t="s">
        <v>258</v>
      </c>
      <c r="C96" s="176"/>
      <c r="D96" s="191"/>
      <c r="E96" s="191"/>
      <c r="F96" s="191"/>
      <c r="G96" s="191"/>
      <c r="H96" s="191"/>
      <c r="I96" s="191"/>
      <c r="J96" s="191"/>
      <c r="K96" s="191"/>
      <c r="L96" s="191"/>
      <c r="M96" s="191"/>
      <c r="N96" s="191"/>
      <c r="O96" s="191"/>
      <c r="P96" s="191"/>
    </row>
    <row r="97" spans="2:16" ht="15" customHeight="1">
      <c r="B97" s="189" t="s">
        <v>259</v>
      </c>
      <c r="C97" s="176"/>
      <c r="D97" s="191"/>
      <c r="E97" s="191"/>
      <c r="F97" s="191"/>
      <c r="G97" s="191"/>
      <c r="H97" s="191"/>
      <c r="I97" s="191"/>
      <c r="J97" s="191"/>
      <c r="K97" s="191"/>
      <c r="L97" s="191"/>
      <c r="M97" s="191"/>
      <c r="N97" s="191"/>
      <c r="O97" s="191"/>
      <c r="P97" s="191"/>
    </row>
    <row r="98" spans="2:16" ht="15" customHeight="1">
      <c r="B98" s="192" t="s">
        <v>260</v>
      </c>
      <c r="C98" s="176"/>
      <c r="D98" s="191"/>
      <c r="E98" s="191"/>
      <c r="F98" s="191"/>
      <c r="G98" s="191"/>
      <c r="H98" s="191"/>
      <c r="I98" s="191"/>
      <c r="J98" s="191"/>
      <c r="K98" s="191"/>
      <c r="L98" s="191"/>
      <c r="M98" s="191"/>
      <c r="N98" s="191"/>
      <c r="O98" s="191"/>
      <c r="P98" s="191"/>
    </row>
    <row r="99" spans="2:16" ht="15" customHeight="1">
      <c r="B99" s="192" t="s">
        <v>261</v>
      </c>
      <c r="C99" s="176"/>
      <c r="D99" s="191"/>
      <c r="E99" s="191"/>
      <c r="F99" s="191"/>
      <c r="G99" s="191"/>
      <c r="H99" s="191"/>
      <c r="I99" s="191"/>
      <c r="J99" s="191"/>
      <c r="K99" s="191"/>
      <c r="L99" s="191"/>
      <c r="M99" s="191"/>
      <c r="N99" s="191"/>
      <c r="O99" s="191"/>
      <c r="P99" s="191"/>
    </row>
    <row r="100" spans="2:16" ht="15" customHeight="1">
      <c r="B100" s="192" t="s">
        <v>262</v>
      </c>
      <c r="C100" s="176"/>
      <c r="D100" s="191"/>
      <c r="E100" s="191"/>
      <c r="F100" s="191"/>
      <c r="G100" s="191"/>
      <c r="H100" s="191"/>
      <c r="I100" s="191"/>
      <c r="J100" s="191"/>
      <c r="K100" s="191"/>
      <c r="L100" s="191"/>
      <c r="M100" s="191"/>
      <c r="N100" s="191"/>
      <c r="O100" s="191"/>
      <c r="P100" s="191"/>
    </row>
    <row r="101" spans="2:16" ht="15" customHeight="1">
      <c r="B101" s="431" t="s">
        <v>263</v>
      </c>
      <c r="C101" s="431"/>
      <c r="D101" s="431"/>
      <c r="E101" s="431"/>
      <c r="F101" s="431"/>
      <c r="G101" s="431"/>
      <c r="H101" s="431"/>
      <c r="I101" s="431"/>
      <c r="J101" s="431"/>
      <c r="K101" s="431"/>
      <c r="L101" s="431"/>
      <c r="M101" s="431"/>
      <c r="N101" s="431"/>
      <c r="O101" s="431"/>
      <c r="P101" s="431"/>
    </row>
    <row r="102" spans="2:16" ht="24.75" customHeight="1">
      <c r="B102" s="432" t="s">
        <v>264</v>
      </c>
      <c r="C102" s="432"/>
      <c r="D102" s="432"/>
      <c r="E102" s="432"/>
      <c r="F102" s="432"/>
      <c r="G102" s="432"/>
      <c r="H102" s="432"/>
      <c r="I102" s="432"/>
      <c r="J102" s="432"/>
      <c r="K102" s="432"/>
      <c r="L102" s="432"/>
      <c r="M102" s="432"/>
      <c r="N102" s="432"/>
      <c r="O102" s="432"/>
      <c r="P102" s="432"/>
    </row>
    <row r="103" spans="2:16" ht="15" customHeight="1">
      <c r="B103" s="432" t="s">
        <v>265</v>
      </c>
      <c r="C103" s="432"/>
      <c r="D103" s="432"/>
      <c r="E103" s="432"/>
      <c r="F103" s="432"/>
      <c r="G103" s="432"/>
      <c r="H103" s="432"/>
      <c r="I103" s="432"/>
      <c r="J103" s="432"/>
      <c r="K103" s="432"/>
      <c r="L103" s="432"/>
      <c r="M103" s="432"/>
      <c r="N103" s="432"/>
      <c r="O103" s="432"/>
      <c r="P103" s="432"/>
    </row>
    <row r="104" spans="2:16" ht="15" customHeight="1">
      <c r="B104" s="432" t="s">
        <v>266</v>
      </c>
      <c r="C104" s="432"/>
      <c r="D104" s="432"/>
      <c r="E104" s="432"/>
      <c r="F104" s="432"/>
      <c r="G104" s="432"/>
      <c r="H104" s="432"/>
      <c r="I104" s="432"/>
      <c r="J104" s="432"/>
      <c r="K104" s="432"/>
      <c r="L104" s="432"/>
      <c r="M104" s="432"/>
      <c r="N104" s="432"/>
      <c r="O104" s="432"/>
      <c r="P104" s="432"/>
    </row>
    <row r="105" spans="2:16" ht="15" customHeight="1">
      <c r="B105" s="193" t="s">
        <v>267</v>
      </c>
      <c r="C105" s="176"/>
      <c r="D105" s="191"/>
      <c r="E105" s="191"/>
      <c r="F105" s="191"/>
      <c r="G105" s="191"/>
      <c r="H105" s="191"/>
      <c r="I105" s="191"/>
      <c r="J105" s="191"/>
      <c r="K105" s="191"/>
      <c r="L105" s="191"/>
      <c r="M105" s="191"/>
      <c r="N105" s="191"/>
      <c r="O105" s="191"/>
      <c r="P105" s="191"/>
    </row>
    <row r="106" spans="2:16" ht="19.5" customHeight="1">
      <c r="B106" s="194"/>
      <c r="C106" s="176"/>
      <c r="D106" s="191"/>
      <c r="E106" s="191"/>
      <c r="F106" s="191"/>
      <c r="G106" s="191"/>
      <c r="H106" s="191"/>
      <c r="I106" s="191"/>
      <c r="J106" s="191"/>
      <c r="K106" s="191"/>
      <c r="L106" s="191"/>
      <c r="M106" s="191"/>
      <c r="N106" s="191"/>
      <c r="O106" s="191"/>
      <c r="P106" s="191"/>
    </row>
    <row r="107" spans="2:16" ht="19.5" customHeight="1">
      <c r="B107" s="194"/>
      <c r="C107" s="176"/>
      <c r="D107" s="191"/>
      <c r="E107" s="191"/>
      <c r="F107" s="191"/>
      <c r="G107" s="191"/>
      <c r="H107" s="191"/>
      <c r="I107" s="191"/>
      <c r="J107" s="191"/>
      <c r="K107" s="191"/>
      <c r="L107" s="191"/>
      <c r="M107" s="191"/>
      <c r="N107" s="191"/>
      <c r="O107" s="191"/>
      <c r="P107" s="191"/>
    </row>
    <row r="108" spans="2:16" ht="19.5" customHeight="1">
      <c r="B108" s="194"/>
      <c r="C108" s="176"/>
      <c r="D108" s="191"/>
      <c r="E108" s="191"/>
      <c r="F108" s="191"/>
      <c r="G108" s="191"/>
      <c r="H108" s="191"/>
      <c r="I108" s="191"/>
      <c r="J108" s="191"/>
      <c r="K108" s="191"/>
      <c r="L108" s="191"/>
      <c r="M108" s="191"/>
      <c r="N108" s="191"/>
      <c r="O108" s="191"/>
      <c r="P108" s="191"/>
    </row>
    <row r="109" spans="2:16" ht="19.5" customHeight="1">
      <c r="B109" s="194"/>
      <c r="C109" s="176"/>
      <c r="D109" s="191"/>
      <c r="E109" s="191"/>
      <c r="F109" s="191"/>
      <c r="G109" s="191"/>
      <c r="H109" s="191"/>
      <c r="I109" s="191"/>
      <c r="J109" s="191"/>
      <c r="K109" s="191"/>
      <c r="L109" s="191"/>
      <c r="M109" s="191"/>
      <c r="N109" s="191"/>
      <c r="O109" s="191"/>
      <c r="P109" s="191"/>
    </row>
    <row r="110" spans="2:16" ht="19.5" customHeight="1">
      <c r="B110" s="194"/>
      <c r="C110" s="176"/>
      <c r="D110" s="191"/>
      <c r="E110" s="191"/>
      <c r="F110" s="191"/>
      <c r="G110" s="191"/>
      <c r="H110" s="191"/>
      <c r="I110" s="191"/>
      <c r="J110" s="191"/>
      <c r="K110" s="191"/>
      <c r="L110" s="191"/>
      <c r="M110" s="191"/>
      <c r="N110" s="191"/>
      <c r="O110" s="191"/>
      <c r="P110" s="191"/>
    </row>
    <row r="111" spans="2:16" ht="19.5" customHeight="1">
      <c r="B111" s="194"/>
      <c r="C111" s="176"/>
      <c r="D111" s="191"/>
      <c r="E111" s="191"/>
      <c r="F111" s="191"/>
      <c r="G111" s="191"/>
      <c r="H111" s="191"/>
      <c r="I111" s="191"/>
      <c r="J111" s="191"/>
      <c r="K111" s="191"/>
      <c r="L111" s="191"/>
      <c r="M111" s="191"/>
      <c r="N111" s="191"/>
      <c r="O111" s="191"/>
      <c r="P111" s="191"/>
    </row>
    <row r="112" spans="2:16" ht="19.5" customHeight="1">
      <c r="B112" s="194"/>
      <c r="C112" s="176"/>
      <c r="D112" s="191"/>
      <c r="E112" s="191"/>
      <c r="F112" s="191"/>
      <c r="G112" s="191"/>
      <c r="H112" s="191"/>
      <c r="I112" s="191"/>
      <c r="J112" s="191"/>
      <c r="K112" s="191"/>
      <c r="L112" s="191"/>
      <c r="M112" s="191"/>
      <c r="N112" s="191"/>
      <c r="O112" s="191"/>
      <c r="P112" s="191"/>
    </row>
    <row r="113" spans="2:16" ht="19.5" customHeight="1">
      <c r="B113" s="194"/>
      <c r="C113" s="176"/>
      <c r="D113" s="191"/>
      <c r="E113" s="191"/>
      <c r="F113" s="191"/>
      <c r="G113" s="191"/>
      <c r="H113" s="191"/>
      <c r="I113" s="191"/>
      <c r="J113" s="191"/>
      <c r="K113" s="191"/>
      <c r="L113" s="191"/>
      <c r="M113" s="191"/>
      <c r="N113" s="191"/>
      <c r="O113" s="191"/>
      <c r="P113" s="191"/>
    </row>
    <row r="114" spans="2:16" ht="19.5" customHeight="1">
      <c r="B114" s="194"/>
      <c r="C114" s="176"/>
      <c r="D114" s="191"/>
      <c r="E114" s="191"/>
      <c r="F114" s="191"/>
      <c r="G114" s="191"/>
      <c r="H114" s="191"/>
      <c r="I114" s="191"/>
      <c r="J114" s="191"/>
      <c r="K114" s="191"/>
      <c r="L114" s="191"/>
      <c r="M114" s="191"/>
      <c r="N114" s="191"/>
      <c r="O114" s="191"/>
      <c r="P114" s="191"/>
    </row>
    <row r="115" spans="2:16" ht="19.5" customHeight="1">
      <c r="B115" s="194"/>
      <c r="C115" s="176"/>
      <c r="D115" s="191"/>
      <c r="E115" s="191"/>
      <c r="F115" s="191"/>
      <c r="G115" s="191"/>
      <c r="H115" s="191"/>
      <c r="I115" s="191"/>
      <c r="J115" s="191"/>
      <c r="K115" s="191"/>
      <c r="L115" s="191"/>
      <c r="M115" s="191"/>
      <c r="N115" s="191"/>
      <c r="O115" s="191"/>
      <c r="P115" s="191"/>
    </row>
    <row r="116" spans="2:16" ht="19.5" customHeight="1">
      <c r="B116" s="194"/>
      <c r="C116" s="176"/>
      <c r="D116" s="191"/>
      <c r="E116" s="191"/>
      <c r="F116" s="191"/>
      <c r="G116" s="191"/>
      <c r="H116" s="191"/>
      <c r="I116" s="191"/>
      <c r="J116" s="191"/>
      <c r="K116" s="191"/>
      <c r="L116" s="191"/>
      <c r="M116" s="191"/>
      <c r="N116" s="191"/>
      <c r="O116" s="191"/>
      <c r="P116" s="191"/>
    </row>
    <row r="117" spans="2:16" ht="19.5" customHeight="1">
      <c r="B117" s="194"/>
      <c r="C117" s="176"/>
      <c r="D117" s="191"/>
      <c r="E117" s="191"/>
      <c r="F117" s="191"/>
      <c r="G117" s="191"/>
      <c r="H117" s="191"/>
      <c r="I117" s="191"/>
      <c r="J117" s="191"/>
      <c r="K117" s="191"/>
      <c r="L117" s="191"/>
      <c r="M117" s="191"/>
      <c r="N117" s="191"/>
      <c r="O117" s="191"/>
      <c r="P117" s="191"/>
    </row>
  </sheetData>
  <mergeCells count="12">
    <mergeCell ref="B104:P104"/>
    <mergeCell ref="N2:P2"/>
    <mergeCell ref="B3:C3"/>
    <mergeCell ref="B4:C4"/>
    <mergeCell ref="B5:B11"/>
    <mergeCell ref="B12:B18"/>
    <mergeCell ref="B19:B23"/>
    <mergeCell ref="B24:B67"/>
    <mergeCell ref="B68:B91"/>
    <mergeCell ref="B101:P101"/>
    <mergeCell ref="B102:P102"/>
    <mergeCell ref="B103:P103"/>
  </mergeCells>
  <phoneticPr fontId="3"/>
  <pageMargins left="0.70866141732283472" right="0.11811023622047245" top="0.39370078740157483" bottom="0.43307086614173229" header="0.51181102362204722" footer="0.15748031496062992"/>
  <pageSetup paperSize="9" scale="43" firstPageNumber="168"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R40"/>
  <sheetViews>
    <sheetView showGridLines="0" topLeftCell="E1" zoomScale="120" zoomScaleNormal="120" zoomScaleSheetLayoutView="100" workbookViewId="0"/>
  </sheetViews>
  <sheetFormatPr defaultColWidth="10.625" defaultRowHeight="28.5" customHeight="1"/>
  <cols>
    <col min="1" max="1" width="3.375" style="145" customWidth="1"/>
    <col min="2" max="2" width="5.625" style="145" customWidth="1"/>
    <col min="3" max="3" width="20.75" style="145" hidden="1" customWidth="1"/>
    <col min="4" max="4" width="28.125" style="145" customWidth="1"/>
    <col min="5" max="5" width="9.75" style="146" bestFit="1" customWidth="1"/>
    <col min="6" max="17" width="8.625" style="146" customWidth="1"/>
    <col min="18" max="18" width="4.5" style="145" bestFit="1" customWidth="1"/>
    <col min="19" max="16384" width="10.625" style="145"/>
  </cols>
  <sheetData>
    <row r="1" spans="1:18" ht="18" customHeight="1">
      <c r="B1" s="144" t="s">
        <v>268</v>
      </c>
      <c r="Q1" s="195"/>
    </row>
    <row r="2" spans="1:18" ht="18" customHeight="1" thickBot="1">
      <c r="B2" s="147"/>
      <c r="C2" s="147"/>
      <c r="D2" s="147"/>
      <c r="E2" s="195"/>
      <c r="F2" s="195"/>
      <c r="G2" s="195"/>
      <c r="H2" s="195"/>
      <c r="I2" s="195"/>
      <c r="J2" s="195"/>
      <c r="K2" s="195"/>
      <c r="L2" s="195"/>
      <c r="M2" s="195"/>
      <c r="N2" s="195"/>
      <c r="O2" s="195"/>
      <c r="P2" s="456" t="s">
        <v>269</v>
      </c>
      <c r="Q2" s="456"/>
    </row>
    <row r="3" spans="1:18" ht="45.95" customHeight="1">
      <c r="A3" s="196"/>
      <c r="B3" s="434"/>
      <c r="C3" s="457"/>
      <c r="D3" s="435"/>
      <c r="E3" s="151" t="s">
        <v>86</v>
      </c>
      <c r="F3" s="151" t="s">
        <v>149</v>
      </c>
      <c r="G3" s="152" t="s">
        <v>150</v>
      </c>
      <c r="H3" s="152" t="s">
        <v>270</v>
      </c>
      <c r="I3" s="152" t="s">
        <v>271</v>
      </c>
      <c r="J3" s="152" t="s">
        <v>153</v>
      </c>
      <c r="K3" s="152" t="s">
        <v>154</v>
      </c>
      <c r="L3" s="151" t="s">
        <v>155</v>
      </c>
      <c r="M3" s="151" t="s">
        <v>156</v>
      </c>
      <c r="N3" s="151" t="s">
        <v>157</v>
      </c>
      <c r="O3" s="151" t="s">
        <v>158</v>
      </c>
      <c r="P3" s="152" t="s">
        <v>159</v>
      </c>
      <c r="Q3" s="153" t="s">
        <v>160</v>
      </c>
    </row>
    <row r="4" spans="1:18" ht="44.1" customHeight="1">
      <c r="A4" s="196"/>
      <c r="B4" s="458" t="s">
        <v>272</v>
      </c>
      <c r="C4" s="459"/>
      <c r="D4" s="460"/>
      <c r="E4" s="163">
        <f>IF(SUM(F4:Q4)=0,"－",SUM(F4:Q4))</f>
        <v>54</v>
      </c>
      <c r="F4" s="175">
        <v>24</v>
      </c>
      <c r="G4" s="163">
        <v>7</v>
      </c>
      <c r="H4" s="175">
        <v>4</v>
      </c>
      <c r="I4" s="163">
        <v>2</v>
      </c>
      <c r="J4" s="175">
        <v>1</v>
      </c>
      <c r="K4" s="163">
        <v>1</v>
      </c>
      <c r="L4" s="175">
        <v>1</v>
      </c>
      <c r="M4" s="163">
        <v>0</v>
      </c>
      <c r="N4" s="175">
        <v>0</v>
      </c>
      <c r="O4" s="163">
        <v>0</v>
      </c>
      <c r="P4" s="163">
        <v>6</v>
      </c>
      <c r="Q4" s="164">
        <v>8</v>
      </c>
    </row>
    <row r="5" spans="1:18" s="147" customFormat="1" ht="44.1" customHeight="1">
      <c r="A5" s="196"/>
      <c r="B5" s="461" t="s">
        <v>273</v>
      </c>
      <c r="C5" s="462"/>
      <c r="D5" s="463"/>
      <c r="E5" s="163">
        <f t="shared" ref="E5:E27" si="0">IF(SUM(F5:Q5)=0,"－",SUM(F5:Q5))</f>
        <v>2130</v>
      </c>
      <c r="F5" s="175">
        <v>1</v>
      </c>
      <c r="G5" s="163">
        <v>3</v>
      </c>
      <c r="H5" s="175">
        <v>2</v>
      </c>
      <c r="I5" s="163">
        <v>37</v>
      </c>
      <c r="J5" s="175">
        <v>190</v>
      </c>
      <c r="K5" s="163">
        <v>324</v>
      </c>
      <c r="L5" s="175">
        <v>858</v>
      </c>
      <c r="M5" s="163">
        <v>575</v>
      </c>
      <c r="N5" s="175">
        <v>90</v>
      </c>
      <c r="O5" s="163">
        <v>8</v>
      </c>
      <c r="P5" s="163">
        <v>20</v>
      </c>
      <c r="Q5" s="164">
        <v>22</v>
      </c>
      <c r="R5" s="145"/>
    </row>
    <row r="6" spans="1:18" ht="44.1" customHeight="1">
      <c r="A6" s="196"/>
      <c r="B6" s="449" t="s">
        <v>274</v>
      </c>
      <c r="C6" s="450"/>
      <c r="D6" s="450"/>
      <c r="E6" s="163">
        <f>IF(SUM(F6:Q6)=0,"－",SUM(F6:Q6))</f>
        <v>384</v>
      </c>
      <c r="F6" s="175">
        <v>63</v>
      </c>
      <c r="G6" s="163">
        <v>41</v>
      </c>
      <c r="H6" s="175">
        <v>29</v>
      </c>
      <c r="I6" s="163">
        <v>33</v>
      </c>
      <c r="J6" s="175">
        <v>59</v>
      </c>
      <c r="K6" s="163">
        <v>39</v>
      </c>
      <c r="L6" s="175">
        <v>24</v>
      </c>
      <c r="M6" s="163">
        <v>23</v>
      </c>
      <c r="N6" s="175">
        <v>6</v>
      </c>
      <c r="O6" s="163">
        <v>6</v>
      </c>
      <c r="P6" s="163">
        <v>18</v>
      </c>
      <c r="Q6" s="164">
        <v>43</v>
      </c>
    </row>
    <row r="7" spans="1:18" ht="44.1" customHeight="1">
      <c r="A7" s="196"/>
      <c r="B7" s="449" t="s">
        <v>275</v>
      </c>
      <c r="C7" s="450"/>
      <c r="D7" s="450"/>
      <c r="E7" s="163">
        <f t="shared" si="0"/>
        <v>711</v>
      </c>
      <c r="F7" s="175">
        <v>82</v>
      </c>
      <c r="G7" s="163">
        <v>81</v>
      </c>
      <c r="H7" s="175">
        <v>101</v>
      </c>
      <c r="I7" s="163">
        <v>66</v>
      </c>
      <c r="J7" s="175">
        <v>84</v>
      </c>
      <c r="K7" s="163">
        <v>46</v>
      </c>
      <c r="L7" s="175">
        <v>35</v>
      </c>
      <c r="M7" s="163">
        <v>45</v>
      </c>
      <c r="N7" s="175">
        <v>27</v>
      </c>
      <c r="O7" s="163">
        <v>42</v>
      </c>
      <c r="P7" s="163">
        <v>46</v>
      </c>
      <c r="Q7" s="164">
        <v>56</v>
      </c>
    </row>
    <row r="8" spans="1:18" ht="44.1" customHeight="1">
      <c r="A8" s="196"/>
      <c r="B8" s="449" t="s">
        <v>276</v>
      </c>
      <c r="C8" s="450"/>
      <c r="D8" s="450"/>
      <c r="E8" s="163">
        <f t="shared" si="0"/>
        <v>9729</v>
      </c>
      <c r="F8" s="175">
        <v>513</v>
      </c>
      <c r="G8" s="163">
        <v>777</v>
      </c>
      <c r="H8" s="175">
        <v>1079</v>
      </c>
      <c r="I8" s="163">
        <v>1548</v>
      </c>
      <c r="J8" s="175">
        <v>1374</v>
      </c>
      <c r="K8" s="163">
        <v>615</v>
      </c>
      <c r="L8" s="175">
        <v>508</v>
      </c>
      <c r="M8" s="163">
        <v>544</v>
      </c>
      <c r="N8" s="175">
        <v>493</v>
      </c>
      <c r="O8" s="163">
        <v>478</v>
      </c>
      <c r="P8" s="163">
        <v>675</v>
      </c>
      <c r="Q8" s="164">
        <v>1125</v>
      </c>
    </row>
    <row r="9" spans="1:18" ht="44.1" customHeight="1">
      <c r="A9" s="196"/>
      <c r="B9" s="449" t="s">
        <v>277</v>
      </c>
      <c r="C9" s="450"/>
      <c r="D9" s="450"/>
      <c r="E9" s="163">
        <f t="shared" si="0"/>
        <v>262</v>
      </c>
      <c r="F9" s="175">
        <v>18</v>
      </c>
      <c r="G9" s="163">
        <v>23</v>
      </c>
      <c r="H9" s="175">
        <v>15</v>
      </c>
      <c r="I9" s="163">
        <v>21</v>
      </c>
      <c r="J9" s="175">
        <v>23</v>
      </c>
      <c r="K9" s="163">
        <v>16</v>
      </c>
      <c r="L9" s="175">
        <v>17</v>
      </c>
      <c r="M9" s="163">
        <v>15</v>
      </c>
      <c r="N9" s="175">
        <v>25</v>
      </c>
      <c r="O9" s="163">
        <v>18</v>
      </c>
      <c r="P9" s="163">
        <v>43</v>
      </c>
      <c r="Q9" s="164">
        <v>28</v>
      </c>
    </row>
    <row r="10" spans="1:18" ht="44.1" customHeight="1">
      <c r="A10" s="196"/>
      <c r="B10" s="449" t="s">
        <v>278</v>
      </c>
      <c r="C10" s="450"/>
      <c r="D10" s="450"/>
      <c r="E10" s="163">
        <f t="shared" si="0"/>
        <v>2103</v>
      </c>
      <c r="F10" s="175">
        <v>11</v>
      </c>
      <c r="G10" s="163">
        <v>8</v>
      </c>
      <c r="H10" s="175">
        <v>8</v>
      </c>
      <c r="I10" s="163">
        <v>6</v>
      </c>
      <c r="J10" s="175">
        <v>27</v>
      </c>
      <c r="K10" s="163">
        <v>7</v>
      </c>
      <c r="L10" s="175">
        <v>35</v>
      </c>
      <c r="M10" s="163">
        <v>33</v>
      </c>
      <c r="N10" s="175">
        <v>262</v>
      </c>
      <c r="O10" s="163">
        <v>743</v>
      </c>
      <c r="P10" s="163">
        <v>762</v>
      </c>
      <c r="Q10" s="164">
        <v>201</v>
      </c>
    </row>
    <row r="11" spans="1:18" ht="44.1" customHeight="1">
      <c r="A11" s="196"/>
      <c r="B11" s="449" t="s">
        <v>279</v>
      </c>
      <c r="C11" s="450"/>
      <c r="D11" s="450"/>
      <c r="E11" s="163">
        <f t="shared" si="0"/>
        <v>30</v>
      </c>
      <c r="F11" s="175">
        <v>0</v>
      </c>
      <c r="G11" s="163">
        <v>1</v>
      </c>
      <c r="H11" s="175">
        <v>7</v>
      </c>
      <c r="I11" s="163">
        <v>3</v>
      </c>
      <c r="J11" s="175">
        <v>6</v>
      </c>
      <c r="K11" s="163">
        <v>1</v>
      </c>
      <c r="L11" s="175">
        <v>1</v>
      </c>
      <c r="M11" s="163">
        <v>2</v>
      </c>
      <c r="N11" s="175">
        <v>0</v>
      </c>
      <c r="O11" s="163">
        <v>5</v>
      </c>
      <c r="P11" s="163">
        <v>3</v>
      </c>
      <c r="Q11" s="164">
        <v>1</v>
      </c>
    </row>
    <row r="12" spans="1:18" ht="44.1" customHeight="1">
      <c r="A12" s="196"/>
      <c r="B12" s="453" t="s">
        <v>280</v>
      </c>
      <c r="C12" s="454"/>
      <c r="D12" s="455"/>
      <c r="E12" s="163">
        <f t="shared" si="0"/>
        <v>838</v>
      </c>
      <c r="F12" s="175">
        <v>64</v>
      </c>
      <c r="G12" s="163">
        <v>64</v>
      </c>
      <c r="H12" s="175">
        <v>79</v>
      </c>
      <c r="I12" s="163">
        <v>79</v>
      </c>
      <c r="J12" s="175">
        <v>97</v>
      </c>
      <c r="K12" s="163">
        <v>56</v>
      </c>
      <c r="L12" s="175">
        <v>70</v>
      </c>
      <c r="M12" s="163">
        <v>64</v>
      </c>
      <c r="N12" s="175">
        <v>74</v>
      </c>
      <c r="O12" s="163">
        <v>61</v>
      </c>
      <c r="P12" s="163">
        <v>79</v>
      </c>
      <c r="Q12" s="164">
        <v>51</v>
      </c>
    </row>
    <row r="13" spans="1:18" ht="44.1" customHeight="1">
      <c r="A13" s="196"/>
      <c r="B13" s="449" t="s">
        <v>281</v>
      </c>
      <c r="C13" s="450"/>
      <c r="D13" s="450"/>
      <c r="E13" s="163">
        <f t="shared" si="0"/>
        <v>1026</v>
      </c>
      <c r="F13" s="175">
        <v>8</v>
      </c>
      <c r="G13" s="163">
        <v>4</v>
      </c>
      <c r="H13" s="175">
        <v>3</v>
      </c>
      <c r="I13" s="163">
        <v>4</v>
      </c>
      <c r="J13" s="175">
        <v>21</v>
      </c>
      <c r="K13" s="163">
        <v>56</v>
      </c>
      <c r="L13" s="175">
        <v>232</v>
      </c>
      <c r="M13" s="163">
        <v>279</v>
      </c>
      <c r="N13" s="175">
        <v>156</v>
      </c>
      <c r="O13" s="163">
        <v>163</v>
      </c>
      <c r="P13" s="163">
        <v>86</v>
      </c>
      <c r="Q13" s="164">
        <v>14</v>
      </c>
    </row>
    <row r="14" spans="1:18" ht="44.1" customHeight="1">
      <c r="A14" s="196"/>
      <c r="B14" s="449" t="s">
        <v>282</v>
      </c>
      <c r="C14" s="450"/>
      <c r="D14" s="450"/>
      <c r="E14" s="163">
        <f t="shared" si="0"/>
        <v>134</v>
      </c>
      <c r="F14" s="175">
        <v>11</v>
      </c>
      <c r="G14" s="163">
        <v>8</v>
      </c>
      <c r="H14" s="175">
        <v>8</v>
      </c>
      <c r="I14" s="163">
        <v>9</v>
      </c>
      <c r="J14" s="175">
        <v>25</v>
      </c>
      <c r="K14" s="163">
        <v>22</v>
      </c>
      <c r="L14" s="175">
        <v>8</v>
      </c>
      <c r="M14" s="163">
        <v>7</v>
      </c>
      <c r="N14" s="175">
        <v>7</v>
      </c>
      <c r="O14" s="163">
        <v>10</v>
      </c>
      <c r="P14" s="163">
        <v>12</v>
      </c>
      <c r="Q14" s="164">
        <v>7</v>
      </c>
    </row>
    <row r="15" spans="1:18" ht="44.1" customHeight="1">
      <c r="A15" s="196"/>
      <c r="B15" s="449" t="s">
        <v>283</v>
      </c>
      <c r="C15" s="450"/>
      <c r="D15" s="450"/>
      <c r="E15" s="163">
        <f t="shared" si="0"/>
        <v>3</v>
      </c>
      <c r="F15" s="175">
        <v>0</v>
      </c>
      <c r="G15" s="163">
        <v>0</v>
      </c>
      <c r="H15" s="175">
        <v>0</v>
      </c>
      <c r="I15" s="163">
        <v>0</v>
      </c>
      <c r="J15" s="175">
        <v>0</v>
      </c>
      <c r="K15" s="163">
        <v>0</v>
      </c>
      <c r="L15" s="175">
        <v>0</v>
      </c>
      <c r="M15" s="163">
        <v>0</v>
      </c>
      <c r="N15" s="175">
        <v>2</v>
      </c>
      <c r="O15" s="163">
        <v>1</v>
      </c>
      <c r="P15" s="163">
        <v>0</v>
      </c>
      <c r="Q15" s="164">
        <v>0</v>
      </c>
    </row>
    <row r="16" spans="1:18" ht="44.1" customHeight="1">
      <c r="A16" s="196"/>
      <c r="B16" s="449" t="s">
        <v>284</v>
      </c>
      <c r="C16" s="450"/>
      <c r="D16" s="450"/>
      <c r="E16" s="163">
        <f t="shared" si="0"/>
        <v>47</v>
      </c>
      <c r="F16" s="175">
        <v>5</v>
      </c>
      <c r="G16" s="163">
        <v>3</v>
      </c>
      <c r="H16" s="175">
        <v>3</v>
      </c>
      <c r="I16" s="163">
        <v>4</v>
      </c>
      <c r="J16" s="175">
        <v>2</v>
      </c>
      <c r="K16" s="163">
        <v>2</v>
      </c>
      <c r="L16" s="175">
        <v>1</v>
      </c>
      <c r="M16" s="163">
        <v>4</v>
      </c>
      <c r="N16" s="175">
        <v>4</v>
      </c>
      <c r="O16" s="163">
        <v>11</v>
      </c>
      <c r="P16" s="163">
        <v>4</v>
      </c>
      <c r="Q16" s="164">
        <v>4</v>
      </c>
      <c r="R16" s="147"/>
    </row>
    <row r="17" spans="1:17" ht="44.1" customHeight="1">
      <c r="A17" s="196"/>
      <c r="B17" s="449" t="s">
        <v>285</v>
      </c>
      <c r="C17" s="450"/>
      <c r="D17" s="450"/>
      <c r="E17" s="163">
        <f>IF(SUM(F17:Q17)=0,"－",SUM(F17:Q17))</f>
        <v>342</v>
      </c>
      <c r="F17" s="175">
        <v>26</v>
      </c>
      <c r="G17" s="163">
        <v>29</v>
      </c>
      <c r="H17" s="175">
        <v>26</v>
      </c>
      <c r="I17" s="163">
        <v>32</v>
      </c>
      <c r="J17" s="175">
        <v>24</v>
      </c>
      <c r="K17" s="163">
        <v>18</v>
      </c>
      <c r="L17" s="175">
        <v>38</v>
      </c>
      <c r="M17" s="163">
        <v>22</v>
      </c>
      <c r="N17" s="175">
        <v>31</v>
      </c>
      <c r="O17" s="163">
        <v>34</v>
      </c>
      <c r="P17" s="163">
        <v>38</v>
      </c>
      <c r="Q17" s="164">
        <v>24</v>
      </c>
    </row>
    <row r="18" spans="1:17" ht="44.1" customHeight="1">
      <c r="A18" s="196"/>
      <c r="B18" s="449" t="s">
        <v>286</v>
      </c>
      <c r="C18" s="451"/>
      <c r="D18" s="451"/>
      <c r="E18" s="163">
        <f t="shared" si="0"/>
        <v>92</v>
      </c>
      <c r="F18" s="175">
        <v>7</v>
      </c>
      <c r="G18" s="163">
        <v>9</v>
      </c>
      <c r="H18" s="175">
        <v>11</v>
      </c>
      <c r="I18" s="163">
        <v>7</v>
      </c>
      <c r="J18" s="175">
        <v>10</v>
      </c>
      <c r="K18" s="163">
        <v>7</v>
      </c>
      <c r="L18" s="175">
        <v>7</v>
      </c>
      <c r="M18" s="163">
        <v>6</v>
      </c>
      <c r="N18" s="175">
        <v>7</v>
      </c>
      <c r="O18" s="163">
        <v>5</v>
      </c>
      <c r="P18" s="163">
        <v>7</v>
      </c>
      <c r="Q18" s="164">
        <v>9</v>
      </c>
    </row>
    <row r="19" spans="1:17" ht="44.1" customHeight="1">
      <c r="A19" s="196"/>
      <c r="B19" s="449" t="s">
        <v>287</v>
      </c>
      <c r="C19" s="450"/>
      <c r="D19" s="450"/>
      <c r="E19" s="163">
        <f>IF(SUM(F19:Q19)=0,"－",SUM(F19:Q19))</f>
        <v>45</v>
      </c>
      <c r="F19" s="175">
        <v>1</v>
      </c>
      <c r="G19" s="163">
        <v>5</v>
      </c>
      <c r="H19" s="175">
        <v>5</v>
      </c>
      <c r="I19" s="163">
        <v>3</v>
      </c>
      <c r="J19" s="175">
        <v>1</v>
      </c>
      <c r="K19" s="163">
        <v>5</v>
      </c>
      <c r="L19" s="175">
        <v>9</v>
      </c>
      <c r="M19" s="163">
        <v>2</v>
      </c>
      <c r="N19" s="175">
        <v>4</v>
      </c>
      <c r="O19" s="163">
        <v>4</v>
      </c>
      <c r="P19" s="163">
        <v>5</v>
      </c>
      <c r="Q19" s="164">
        <v>1</v>
      </c>
    </row>
    <row r="20" spans="1:17" ht="44.1" customHeight="1">
      <c r="A20" s="196"/>
      <c r="B20" s="449" t="s">
        <v>288</v>
      </c>
      <c r="C20" s="450"/>
      <c r="D20" s="450"/>
      <c r="E20" s="163">
        <f t="shared" si="0"/>
        <v>74</v>
      </c>
      <c r="F20" s="175">
        <v>8</v>
      </c>
      <c r="G20" s="163">
        <v>7</v>
      </c>
      <c r="H20" s="175">
        <v>6</v>
      </c>
      <c r="I20" s="163">
        <v>7</v>
      </c>
      <c r="J20" s="175">
        <v>2</v>
      </c>
      <c r="K20" s="163">
        <v>5</v>
      </c>
      <c r="L20" s="175">
        <v>7</v>
      </c>
      <c r="M20" s="163">
        <v>6</v>
      </c>
      <c r="N20" s="175">
        <v>4</v>
      </c>
      <c r="O20" s="163">
        <v>8</v>
      </c>
      <c r="P20" s="163">
        <v>5</v>
      </c>
      <c r="Q20" s="164">
        <v>9</v>
      </c>
    </row>
    <row r="21" spans="1:17" ht="44.1" customHeight="1">
      <c r="A21" s="196"/>
      <c r="B21" s="449" t="s">
        <v>289</v>
      </c>
      <c r="C21" s="450"/>
      <c r="D21" s="450"/>
      <c r="E21" s="163" t="str">
        <f t="shared" si="0"/>
        <v>－</v>
      </c>
      <c r="F21" s="175">
        <v>0</v>
      </c>
      <c r="G21" s="163">
        <v>0</v>
      </c>
      <c r="H21" s="175">
        <v>0</v>
      </c>
      <c r="I21" s="163">
        <v>0</v>
      </c>
      <c r="J21" s="175">
        <v>0</v>
      </c>
      <c r="K21" s="163">
        <v>0</v>
      </c>
      <c r="L21" s="175">
        <v>0</v>
      </c>
      <c r="M21" s="163">
        <v>0</v>
      </c>
      <c r="N21" s="175">
        <v>0</v>
      </c>
      <c r="O21" s="163">
        <v>0</v>
      </c>
      <c r="P21" s="163">
        <v>0</v>
      </c>
      <c r="Q21" s="164">
        <v>0</v>
      </c>
    </row>
    <row r="22" spans="1:17" ht="44.1" customHeight="1">
      <c r="A22" s="196"/>
      <c r="B22" s="449" t="s">
        <v>290</v>
      </c>
      <c r="C22" s="450"/>
      <c r="D22" s="450"/>
      <c r="E22" s="163">
        <f t="shared" si="0"/>
        <v>9</v>
      </c>
      <c r="F22" s="175">
        <v>0</v>
      </c>
      <c r="G22" s="163">
        <v>2</v>
      </c>
      <c r="H22" s="175">
        <v>0</v>
      </c>
      <c r="I22" s="163">
        <v>0</v>
      </c>
      <c r="J22" s="175">
        <v>0</v>
      </c>
      <c r="K22" s="163">
        <v>1</v>
      </c>
      <c r="L22" s="175">
        <v>0</v>
      </c>
      <c r="M22" s="163">
        <v>0</v>
      </c>
      <c r="N22" s="175">
        <v>1</v>
      </c>
      <c r="O22" s="163">
        <v>2</v>
      </c>
      <c r="P22" s="163">
        <v>1</v>
      </c>
      <c r="Q22" s="164">
        <v>2</v>
      </c>
    </row>
    <row r="23" spans="1:17" ht="44.1" customHeight="1">
      <c r="A23" s="196"/>
      <c r="B23" s="449" t="s">
        <v>291</v>
      </c>
      <c r="C23" s="450"/>
      <c r="D23" s="450"/>
      <c r="E23" s="163">
        <f t="shared" si="0"/>
        <v>6</v>
      </c>
      <c r="F23" s="175">
        <v>1</v>
      </c>
      <c r="G23" s="163">
        <v>0</v>
      </c>
      <c r="H23" s="175">
        <v>1</v>
      </c>
      <c r="I23" s="163">
        <v>0</v>
      </c>
      <c r="J23" s="175">
        <v>0</v>
      </c>
      <c r="K23" s="163">
        <v>0</v>
      </c>
      <c r="L23" s="175">
        <v>2</v>
      </c>
      <c r="M23" s="163">
        <v>1</v>
      </c>
      <c r="N23" s="175">
        <v>0</v>
      </c>
      <c r="O23" s="163">
        <v>0</v>
      </c>
      <c r="P23" s="163">
        <v>0</v>
      </c>
      <c r="Q23" s="164">
        <v>1</v>
      </c>
    </row>
    <row r="24" spans="1:17" ht="44.1" customHeight="1">
      <c r="A24" s="196"/>
      <c r="B24" s="449" t="s">
        <v>292</v>
      </c>
      <c r="C24" s="450"/>
      <c r="D24" s="450"/>
      <c r="E24" s="163">
        <f t="shared" si="0"/>
        <v>2</v>
      </c>
      <c r="F24" s="175">
        <v>1</v>
      </c>
      <c r="G24" s="163">
        <v>0</v>
      </c>
      <c r="H24" s="175">
        <v>0</v>
      </c>
      <c r="I24" s="163">
        <v>0</v>
      </c>
      <c r="J24" s="175">
        <v>0</v>
      </c>
      <c r="K24" s="163">
        <v>1</v>
      </c>
      <c r="L24" s="175">
        <v>0</v>
      </c>
      <c r="M24" s="163">
        <v>0</v>
      </c>
      <c r="N24" s="175">
        <v>0</v>
      </c>
      <c r="O24" s="163">
        <v>0</v>
      </c>
      <c r="P24" s="163">
        <v>0</v>
      </c>
      <c r="Q24" s="164">
        <v>0</v>
      </c>
    </row>
    <row r="25" spans="1:17" ht="44.1" customHeight="1">
      <c r="A25" s="196"/>
      <c r="B25" s="449" t="s">
        <v>293</v>
      </c>
      <c r="C25" s="451"/>
      <c r="D25" s="452"/>
      <c r="E25" s="163">
        <f t="shared" si="0"/>
        <v>1</v>
      </c>
      <c r="F25" s="175">
        <v>0</v>
      </c>
      <c r="G25" s="163">
        <v>0</v>
      </c>
      <c r="H25" s="175">
        <v>0</v>
      </c>
      <c r="I25" s="163">
        <v>0</v>
      </c>
      <c r="J25" s="175">
        <v>1</v>
      </c>
      <c r="K25" s="163">
        <v>0</v>
      </c>
      <c r="L25" s="175">
        <v>0</v>
      </c>
      <c r="M25" s="163">
        <v>0</v>
      </c>
      <c r="N25" s="175">
        <v>0</v>
      </c>
      <c r="O25" s="163">
        <v>0</v>
      </c>
      <c r="P25" s="163">
        <v>0</v>
      </c>
      <c r="Q25" s="164">
        <v>0</v>
      </c>
    </row>
    <row r="26" spans="1:17" ht="44.1" customHeight="1">
      <c r="A26" s="196"/>
      <c r="B26" s="441" t="s">
        <v>294</v>
      </c>
      <c r="C26" s="442"/>
      <c r="D26" s="443"/>
      <c r="E26" s="163">
        <f t="shared" si="0"/>
        <v>7</v>
      </c>
      <c r="F26" s="175">
        <v>0</v>
      </c>
      <c r="G26" s="163">
        <v>0</v>
      </c>
      <c r="H26" s="175">
        <v>0</v>
      </c>
      <c r="I26" s="163">
        <v>0</v>
      </c>
      <c r="J26" s="175">
        <v>0</v>
      </c>
      <c r="K26" s="163">
        <v>0</v>
      </c>
      <c r="L26" s="175">
        <v>0</v>
      </c>
      <c r="M26" s="163">
        <v>3</v>
      </c>
      <c r="N26" s="175">
        <v>0</v>
      </c>
      <c r="O26" s="163">
        <v>2</v>
      </c>
      <c r="P26" s="163">
        <v>2</v>
      </c>
      <c r="Q26" s="164">
        <v>0</v>
      </c>
    </row>
    <row r="27" spans="1:17" ht="44.1" customHeight="1">
      <c r="A27" s="196"/>
      <c r="B27" s="444" t="s">
        <v>295</v>
      </c>
      <c r="C27" s="445"/>
      <c r="D27" s="445"/>
      <c r="E27" s="163">
        <f t="shared" si="0"/>
        <v>80</v>
      </c>
      <c r="F27" s="175">
        <v>5</v>
      </c>
      <c r="G27" s="163">
        <v>5</v>
      </c>
      <c r="H27" s="175">
        <v>7</v>
      </c>
      <c r="I27" s="163">
        <v>8</v>
      </c>
      <c r="J27" s="175">
        <v>5</v>
      </c>
      <c r="K27" s="163">
        <v>8</v>
      </c>
      <c r="L27" s="175">
        <v>8</v>
      </c>
      <c r="M27" s="163">
        <v>8</v>
      </c>
      <c r="N27" s="175">
        <v>5</v>
      </c>
      <c r="O27" s="163">
        <v>7</v>
      </c>
      <c r="P27" s="163">
        <v>9</v>
      </c>
      <c r="Q27" s="164">
        <v>5</v>
      </c>
    </row>
    <row r="28" spans="1:17" ht="44.1" customHeight="1" thickBot="1">
      <c r="A28" s="196"/>
      <c r="B28" s="446" t="s">
        <v>296</v>
      </c>
      <c r="C28" s="447"/>
      <c r="D28" s="448"/>
      <c r="E28" s="186" t="str">
        <f>IF(SUM(F28:Q28)=0,"－",SUM(F28:Q28))</f>
        <v>－</v>
      </c>
      <c r="F28" s="186">
        <v>0</v>
      </c>
      <c r="G28" s="186">
        <v>0</v>
      </c>
      <c r="H28" s="187">
        <v>0</v>
      </c>
      <c r="I28" s="186">
        <v>0</v>
      </c>
      <c r="J28" s="187">
        <v>0</v>
      </c>
      <c r="K28" s="186">
        <v>0</v>
      </c>
      <c r="L28" s="186">
        <v>0</v>
      </c>
      <c r="M28" s="186">
        <v>0</v>
      </c>
      <c r="N28" s="187">
        <v>0</v>
      </c>
      <c r="O28" s="186">
        <v>0</v>
      </c>
      <c r="P28" s="186">
        <v>0</v>
      </c>
      <c r="Q28" s="188">
        <v>0</v>
      </c>
    </row>
    <row r="29" spans="1:17" ht="18" customHeight="1">
      <c r="B29" s="197" t="s">
        <v>297</v>
      </c>
      <c r="C29" s="194"/>
      <c r="D29" s="194"/>
      <c r="E29" s="189"/>
      <c r="F29" s="189"/>
      <c r="G29" s="189"/>
      <c r="H29" s="189"/>
      <c r="I29" s="189"/>
      <c r="J29" s="189"/>
      <c r="K29" s="189"/>
      <c r="L29" s="189"/>
      <c r="M29" s="189"/>
      <c r="N29" s="189"/>
      <c r="O29" s="198"/>
      <c r="P29" s="198"/>
      <c r="Q29" s="198"/>
    </row>
    <row r="30" spans="1:17" ht="18" customHeight="1">
      <c r="B30" s="197" t="s">
        <v>298</v>
      </c>
      <c r="D30" s="146"/>
      <c r="Q30" s="145"/>
    </row>
    <row r="31" spans="1:17" ht="18" customHeight="1">
      <c r="B31" s="197" t="s">
        <v>299</v>
      </c>
      <c r="D31" s="146"/>
      <c r="Q31" s="145"/>
    </row>
    <row r="32" spans="1:17" ht="19.5" customHeight="1">
      <c r="B32" s="197" t="s">
        <v>300</v>
      </c>
      <c r="D32" s="146"/>
      <c r="Q32" s="145"/>
    </row>
    <row r="33" spans="2:17" ht="19.5" customHeight="1">
      <c r="B33" s="197" t="s">
        <v>301</v>
      </c>
      <c r="D33" s="146"/>
      <c r="Q33" s="145"/>
    </row>
    <row r="34" spans="2:17" ht="19.5" customHeight="1">
      <c r="B34" s="197" t="s">
        <v>302</v>
      </c>
      <c r="D34" s="146"/>
      <c r="Q34" s="145"/>
    </row>
    <row r="35" spans="2:17" ht="19.5" customHeight="1">
      <c r="B35" s="197" t="s">
        <v>303</v>
      </c>
      <c r="D35" s="146"/>
      <c r="Q35" s="145"/>
    </row>
    <row r="36" spans="2:17" ht="19.5" customHeight="1">
      <c r="B36" s="197" t="s">
        <v>304</v>
      </c>
      <c r="D36" s="146"/>
      <c r="Q36" s="145"/>
    </row>
    <row r="37" spans="2:17" ht="19.5" customHeight="1">
      <c r="B37" s="197" t="s">
        <v>305</v>
      </c>
      <c r="D37" s="146"/>
      <c r="Q37" s="145"/>
    </row>
    <row r="38" spans="2:17" ht="28.5" customHeight="1">
      <c r="B38" s="192" t="s">
        <v>306</v>
      </c>
    </row>
    <row r="40" spans="2:17" ht="28.5" customHeight="1">
      <c r="B40" s="194"/>
    </row>
  </sheetData>
  <mergeCells count="27">
    <mergeCell ref="B7:D7"/>
    <mergeCell ref="P2:Q2"/>
    <mergeCell ref="B3:D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26:D26"/>
    <mergeCell ref="B27:D27"/>
    <mergeCell ref="B28:D28"/>
    <mergeCell ref="B20:D20"/>
    <mergeCell ref="B21:D21"/>
    <mergeCell ref="B22:D22"/>
    <mergeCell ref="B23:D23"/>
    <mergeCell ref="B24:D24"/>
    <mergeCell ref="B25:D25"/>
  </mergeCells>
  <phoneticPr fontId="3"/>
  <pageMargins left="0.51181102362204722" right="0.51181102362204722" top="0.55118110236220474" bottom="0.39370078740157483" header="0.51181102362204722" footer="0.51181102362204722"/>
  <pageSetup paperSize="9" scale="56" firstPageNumber="168"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P108"/>
  <sheetViews>
    <sheetView showGridLines="0" topLeftCell="A40" zoomScale="93" zoomScaleNormal="93" zoomScaleSheetLayoutView="100" workbookViewId="0"/>
  </sheetViews>
  <sheetFormatPr defaultColWidth="10.625" defaultRowHeight="18" customHeight="1"/>
  <cols>
    <col min="1" max="1" width="2.625" style="145" customWidth="1"/>
    <col min="2" max="2" width="6.125" style="145" customWidth="1"/>
    <col min="3" max="3" width="44.875" style="145" customWidth="1"/>
    <col min="4" max="10" width="11.75" style="145" customWidth="1"/>
    <col min="11" max="11" width="2.625" style="145" customWidth="1"/>
    <col min="12" max="16384" width="10.625" style="145"/>
  </cols>
  <sheetData>
    <row r="1" spans="2:11" ht="18" customHeight="1">
      <c r="B1" s="144" t="s">
        <v>307</v>
      </c>
    </row>
    <row r="2" spans="2:11" ht="18" customHeight="1" thickBot="1">
      <c r="B2" s="147"/>
      <c r="C2" s="147"/>
      <c r="D2" s="147"/>
      <c r="E2" s="147"/>
      <c r="F2" s="147"/>
      <c r="G2" s="147"/>
      <c r="H2" s="147"/>
      <c r="I2" s="433" t="s">
        <v>269</v>
      </c>
      <c r="J2" s="433"/>
      <c r="K2" s="199"/>
    </row>
    <row r="3" spans="2:11" ht="28.5" customHeight="1">
      <c r="B3" s="200"/>
      <c r="C3" s="201"/>
      <c r="D3" s="464" t="s">
        <v>308</v>
      </c>
      <c r="E3" s="466" t="s">
        <v>309</v>
      </c>
      <c r="F3" s="202"/>
      <c r="G3" s="466" t="s">
        <v>310</v>
      </c>
      <c r="H3" s="202"/>
      <c r="I3" s="464" t="s">
        <v>311</v>
      </c>
      <c r="J3" s="467" t="s">
        <v>312</v>
      </c>
      <c r="K3" s="147"/>
    </row>
    <row r="4" spans="2:11" ht="29.25" customHeight="1">
      <c r="B4" s="203"/>
      <c r="C4" s="204"/>
      <c r="D4" s="465"/>
      <c r="E4" s="465"/>
      <c r="F4" s="205" t="s">
        <v>313</v>
      </c>
      <c r="G4" s="465"/>
      <c r="H4" s="205" t="s">
        <v>314</v>
      </c>
      <c r="I4" s="465"/>
      <c r="J4" s="468"/>
      <c r="K4" s="147"/>
    </row>
    <row r="5" spans="2:11" ht="17.25" customHeight="1">
      <c r="B5" s="436" t="s">
        <v>161</v>
      </c>
      <c r="C5" s="437"/>
      <c r="D5" s="206">
        <f t="shared" ref="D5:J5" si="0">SUM(D6:D92)</f>
        <v>695</v>
      </c>
      <c r="E5" s="207">
        <f t="shared" si="0"/>
        <v>355</v>
      </c>
      <c r="F5" s="207">
        <f t="shared" si="0"/>
        <v>325</v>
      </c>
      <c r="G5" s="208">
        <f t="shared" si="0"/>
        <v>255</v>
      </c>
      <c r="H5" s="208">
        <f t="shared" si="0"/>
        <v>220</v>
      </c>
      <c r="I5" s="208">
        <f t="shared" si="0"/>
        <v>20</v>
      </c>
      <c r="J5" s="209">
        <f t="shared" si="0"/>
        <v>65</v>
      </c>
      <c r="K5" s="147"/>
    </row>
    <row r="6" spans="2:11" ht="17.25" customHeight="1">
      <c r="B6" s="427" t="s">
        <v>162</v>
      </c>
      <c r="C6" s="158" t="s">
        <v>163</v>
      </c>
      <c r="D6" s="207" t="str">
        <f>IF(E6+G6+I6+J6=0,"－",E6+G6+I6+J6)</f>
        <v>－</v>
      </c>
      <c r="E6" s="208">
        <v>0</v>
      </c>
      <c r="F6" s="206">
        <v>0</v>
      </c>
      <c r="G6" s="208">
        <v>0</v>
      </c>
      <c r="H6" s="206">
        <v>0</v>
      </c>
      <c r="I6" s="208">
        <v>0</v>
      </c>
      <c r="J6" s="210">
        <v>0</v>
      </c>
      <c r="K6" s="147"/>
    </row>
    <row r="7" spans="2:11" ht="17.25" customHeight="1">
      <c r="B7" s="428"/>
      <c r="C7" s="162" t="s">
        <v>164</v>
      </c>
      <c r="D7" s="94" t="str">
        <f t="shared" ref="D7:D69" si="1">IF(E7+G7+I7+J7=0,"－",E7+G7+I7+J7)</f>
        <v>－</v>
      </c>
      <c r="E7" s="96">
        <v>0</v>
      </c>
      <c r="F7" s="211">
        <v>0</v>
      </c>
      <c r="G7" s="96">
        <v>0</v>
      </c>
      <c r="H7" s="211">
        <v>0</v>
      </c>
      <c r="I7" s="96">
        <v>0</v>
      </c>
      <c r="J7" s="97">
        <v>0</v>
      </c>
      <c r="K7" s="147"/>
    </row>
    <row r="8" spans="2:11" ht="17.25" customHeight="1">
      <c r="B8" s="428"/>
      <c r="C8" s="162" t="s">
        <v>165</v>
      </c>
      <c r="D8" s="94" t="str">
        <f t="shared" si="1"/>
        <v>－</v>
      </c>
      <c r="E8" s="96">
        <v>0</v>
      </c>
      <c r="F8" s="211">
        <v>0</v>
      </c>
      <c r="G8" s="96">
        <v>0</v>
      </c>
      <c r="H8" s="211">
        <v>0</v>
      </c>
      <c r="I8" s="96">
        <v>0</v>
      </c>
      <c r="J8" s="97">
        <v>0</v>
      </c>
      <c r="K8" s="147"/>
    </row>
    <row r="9" spans="2:11" ht="17.25" customHeight="1">
      <c r="B9" s="428"/>
      <c r="C9" s="162" t="s">
        <v>166</v>
      </c>
      <c r="D9" s="94" t="str">
        <f t="shared" si="1"/>
        <v>－</v>
      </c>
      <c r="E9" s="96">
        <v>0</v>
      </c>
      <c r="F9" s="211">
        <v>0</v>
      </c>
      <c r="G9" s="96">
        <v>0</v>
      </c>
      <c r="H9" s="211">
        <v>0</v>
      </c>
      <c r="I9" s="96">
        <v>0</v>
      </c>
      <c r="J9" s="97">
        <v>0</v>
      </c>
      <c r="K9" s="147"/>
    </row>
    <row r="10" spans="2:11" ht="17.25" customHeight="1">
      <c r="B10" s="428"/>
      <c r="C10" s="162" t="s">
        <v>167</v>
      </c>
      <c r="D10" s="94" t="str">
        <f t="shared" si="1"/>
        <v>－</v>
      </c>
      <c r="E10" s="96">
        <v>0</v>
      </c>
      <c r="F10" s="211">
        <v>0</v>
      </c>
      <c r="G10" s="96">
        <v>0</v>
      </c>
      <c r="H10" s="211">
        <v>0</v>
      </c>
      <c r="I10" s="96">
        <v>0</v>
      </c>
      <c r="J10" s="97">
        <v>0</v>
      </c>
      <c r="K10" s="147"/>
    </row>
    <row r="11" spans="2:11" ht="17.25" customHeight="1">
      <c r="B11" s="428"/>
      <c r="C11" s="162" t="s">
        <v>168</v>
      </c>
      <c r="D11" s="94" t="str">
        <f t="shared" si="1"/>
        <v>－</v>
      </c>
      <c r="E11" s="96">
        <v>0</v>
      </c>
      <c r="F11" s="211">
        <v>0</v>
      </c>
      <c r="G11" s="96">
        <v>0</v>
      </c>
      <c r="H11" s="211">
        <v>0</v>
      </c>
      <c r="I11" s="96">
        <v>0</v>
      </c>
      <c r="J11" s="97">
        <v>0</v>
      </c>
      <c r="K11" s="147"/>
    </row>
    <row r="12" spans="2:11" ht="17.25" customHeight="1">
      <c r="B12" s="429"/>
      <c r="C12" s="165" t="s">
        <v>169</v>
      </c>
      <c r="D12" s="212" t="str">
        <f t="shared" si="1"/>
        <v>－</v>
      </c>
      <c r="E12" s="213">
        <v>0</v>
      </c>
      <c r="F12" s="214">
        <v>0</v>
      </c>
      <c r="G12" s="213">
        <v>0</v>
      </c>
      <c r="H12" s="214">
        <v>0</v>
      </c>
      <c r="I12" s="213">
        <v>0</v>
      </c>
      <c r="J12" s="215">
        <v>0</v>
      </c>
      <c r="K12" s="147"/>
    </row>
    <row r="13" spans="2:11" ht="17.25" customHeight="1">
      <c r="B13" s="427" t="s">
        <v>170</v>
      </c>
      <c r="C13" s="158" t="s">
        <v>171</v>
      </c>
      <c r="D13" s="94" t="str">
        <f t="shared" si="1"/>
        <v>－</v>
      </c>
      <c r="E13" s="96">
        <v>0</v>
      </c>
      <c r="F13" s="211">
        <v>0</v>
      </c>
      <c r="G13" s="96">
        <v>0</v>
      </c>
      <c r="H13" s="211">
        <v>0</v>
      </c>
      <c r="I13" s="96">
        <v>0</v>
      </c>
      <c r="J13" s="97">
        <v>0</v>
      </c>
      <c r="K13" s="147"/>
    </row>
    <row r="14" spans="2:11" ht="17.25" customHeight="1">
      <c r="B14" s="428"/>
      <c r="C14" s="162" t="s">
        <v>172</v>
      </c>
      <c r="D14" s="94">
        <f>IF(E14+G14+I14+J14=0,"－",E14+G14+I14+J14)</f>
        <v>250</v>
      </c>
      <c r="E14" s="96">
        <v>132</v>
      </c>
      <c r="F14" s="211">
        <v>111</v>
      </c>
      <c r="G14" s="96">
        <v>70</v>
      </c>
      <c r="H14" s="211">
        <v>54</v>
      </c>
      <c r="I14" s="96">
        <v>10</v>
      </c>
      <c r="J14" s="97">
        <v>38</v>
      </c>
      <c r="K14" s="147"/>
    </row>
    <row r="15" spans="2:11" ht="17.25" customHeight="1">
      <c r="B15" s="428"/>
      <c r="C15" s="162" t="s">
        <v>315</v>
      </c>
      <c r="D15" s="94" t="str">
        <f t="shared" si="1"/>
        <v>－</v>
      </c>
      <c r="E15" s="96">
        <v>0</v>
      </c>
      <c r="F15" s="211">
        <v>0</v>
      </c>
      <c r="G15" s="96">
        <v>0</v>
      </c>
      <c r="H15" s="211">
        <v>0</v>
      </c>
      <c r="I15" s="96">
        <v>0</v>
      </c>
      <c r="J15" s="97">
        <v>0</v>
      </c>
      <c r="K15" s="147"/>
    </row>
    <row r="16" spans="2:11" ht="17.25" customHeight="1">
      <c r="B16" s="428"/>
      <c r="C16" s="176" t="s">
        <v>174</v>
      </c>
      <c r="D16" s="94" t="str">
        <f>IF(E15+G15+I15+J15=0,"－",E15+G15+I15+J15)</f>
        <v>－</v>
      </c>
      <c r="E16" s="96">
        <v>0</v>
      </c>
      <c r="F16" s="211">
        <v>0</v>
      </c>
      <c r="G16" s="96">
        <v>0</v>
      </c>
      <c r="H16" s="211">
        <v>0</v>
      </c>
      <c r="I16" s="96">
        <v>0</v>
      </c>
      <c r="J16" s="97">
        <v>0</v>
      </c>
      <c r="K16" s="147"/>
    </row>
    <row r="17" spans="2:11" ht="17.25" customHeight="1">
      <c r="B17" s="428"/>
      <c r="C17" s="176" t="s">
        <v>175</v>
      </c>
      <c r="D17" s="94" t="str">
        <f>IF(E16+G16+I16+J16=0,"－",E16+G16+I16+J16)</f>
        <v>－</v>
      </c>
      <c r="E17" s="96">
        <v>0</v>
      </c>
      <c r="F17" s="211">
        <v>0</v>
      </c>
      <c r="G17" s="96">
        <v>0</v>
      </c>
      <c r="H17" s="211">
        <v>0</v>
      </c>
      <c r="I17" s="96">
        <v>0</v>
      </c>
      <c r="J17" s="97">
        <v>0</v>
      </c>
      <c r="K17" s="147"/>
    </row>
    <row r="18" spans="2:11" ht="17.25" customHeight="1">
      <c r="B18" s="428"/>
      <c r="C18" s="176" t="s">
        <v>176</v>
      </c>
      <c r="D18" s="94" t="str">
        <f>IF(E17+G17+I17+J17=0,"－",E17+G17+I17+J17)</f>
        <v>－</v>
      </c>
      <c r="E18" s="96">
        <v>0</v>
      </c>
      <c r="F18" s="211">
        <v>0</v>
      </c>
      <c r="G18" s="96">
        <v>0</v>
      </c>
      <c r="H18" s="211">
        <v>0</v>
      </c>
      <c r="I18" s="96">
        <v>0</v>
      </c>
      <c r="J18" s="97">
        <v>0</v>
      </c>
      <c r="K18" s="147"/>
    </row>
    <row r="19" spans="2:11" ht="17.25" customHeight="1">
      <c r="B19" s="429"/>
      <c r="C19" s="216" t="s">
        <v>177</v>
      </c>
      <c r="D19" s="94" t="str">
        <f t="shared" si="1"/>
        <v>－</v>
      </c>
      <c r="E19" s="96">
        <v>0</v>
      </c>
      <c r="F19" s="211">
        <v>0</v>
      </c>
      <c r="G19" s="96">
        <v>0</v>
      </c>
      <c r="H19" s="211">
        <v>0</v>
      </c>
      <c r="I19" s="96">
        <v>0</v>
      </c>
      <c r="J19" s="97">
        <v>0</v>
      </c>
      <c r="K19" s="147"/>
    </row>
    <row r="20" spans="2:11" ht="17.25" customHeight="1">
      <c r="B20" s="438" t="s">
        <v>178</v>
      </c>
      <c r="C20" s="217" t="s">
        <v>316</v>
      </c>
      <c r="D20" s="207" t="str">
        <f>IF(E20+G20+I20+J20=0,"－",E20+G20+I20+J20)</f>
        <v>－</v>
      </c>
      <c r="E20" s="208">
        <v>0</v>
      </c>
      <c r="F20" s="206">
        <v>0</v>
      </c>
      <c r="G20" s="208">
        <v>0</v>
      </c>
      <c r="H20" s="206">
        <v>0</v>
      </c>
      <c r="I20" s="208">
        <v>0</v>
      </c>
      <c r="J20" s="210">
        <v>0</v>
      </c>
      <c r="K20" s="147"/>
    </row>
    <row r="21" spans="2:11" ht="17.25" customHeight="1">
      <c r="B21" s="439"/>
      <c r="C21" s="162" t="s">
        <v>180</v>
      </c>
      <c r="D21" s="94" t="str">
        <f>IF(E21+G21+I21+J21=0,"－",E21+G21+I21+J21)</f>
        <v>－</v>
      </c>
      <c r="E21" s="96">
        <v>0</v>
      </c>
      <c r="F21" s="211">
        <v>0</v>
      </c>
      <c r="G21" s="96">
        <v>0</v>
      </c>
      <c r="H21" s="211">
        <v>0</v>
      </c>
      <c r="I21" s="96">
        <v>0</v>
      </c>
      <c r="J21" s="97">
        <v>0</v>
      </c>
      <c r="K21" s="147"/>
    </row>
    <row r="22" spans="2:11" ht="17.25" customHeight="1">
      <c r="B22" s="439"/>
      <c r="C22" s="162" t="s">
        <v>181</v>
      </c>
      <c r="D22" s="94">
        <f>IF(E22+G22+I22+J22=0,"－",E22+G22+I22+J22)</f>
        <v>81</v>
      </c>
      <c r="E22" s="96">
        <v>39</v>
      </c>
      <c r="F22" s="211">
        <v>37</v>
      </c>
      <c r="G22" s="96">
        <v>33</v>
      </c>
      <c r="H22" s="211">
        <v>22</v>
      </c>
      <c r="I22" s="96">
        <v>1</v>
      </c>
      <c r="J22" s="97">
        <v>8</v>
      </c>
      <c r="K22" s="147"/>
    </row>
    <row r="23" spans="2:11" ht="17.25" customHeight="1">
      <c r="B23" s="439"/>
      <c r="C23" s="162" t="s">
        <v>182</v>
      </c>
      <c r="D23" s="94" t="str">
        <f t="shared" si="1"/>
        <v>－</v>
      </c>
      <c r="E23" s="96">
        <v>0</v>
      </c>
      <c r="F23" s="211">
        <v>0</v>
      </c>
      <c r="G23" s="96">
        <v>0</v>
      </c>
      <c r="H23" s="211">
        <v>0</v>
      </c>
      <c r="I23" s="96">
        <v>0</v>
      </c>
      <c r="J23" s="97">
        <v>0</v>
      </c>
      <c r="K23" s="147"/>
    </row>
    <row r="24" spans="2:11" ht="17.25" customHeight="1">
      <c r="B24" s="440"/>
      <c r="C24" s="178" t="s">
        <v>183</v>
      </c>
      <c r="D24" s="212" t="str">
        <f t="shared" si="1"/>
        <v>－</v>
      </c>
      <c r="E24" s="213">
        <v>0</v>
      </c>
      <c r="F24" s="214">
        <v>0</v>
      </c>
      <c r="G24" s="213">
        <v>0</v>
      </c>
      <c r="H24" s="214">
        <v>0</v>
      </c>
      <c r="I24" s="213">
        <v>0</v>
      </c>
      <c r="J24" s="215">
        <v>0</v>
      </c>
      <c r="K24" s="147"/>
    </row>
    <row r="25" spans="2:11" ht="17.25" customHeight="1">
      <c r="B25" s="427" t="s">
        <v>184</v>
      </c>
      <c r="C25" s="179" t="s">
        <v>185</v>
      </c>
      <c r="D25" s="208">
        <f t="shared" si="1"/>
        <v>2</v>
      </c>
      <c r="E25" s="96">
        <v>0</v>
      </c>
      <c r="F25" s="211">
        <v>0</v>
      </c>
      <c r="G25" s="96">
        <v>2</v>
      </c>
      <c r="H25" s="211">
        <v>2</v>
      </c>
      <c r="I25" s="96">
        <v>0</v>
      </c>
      <c r="J25" s="97">
        <v>0</v>
      </c>
      <c r="K25" s="147"/>
    </row>
    <row r="26" spans="2:11" ht="17.25" customHeight="1">
      <c r="B26" s="428"/>
      <c r="C26" s="169" t="s">
        <v>186</v>
      </c>
      <c r="D26" s="211" t="str">
        <f t="shared" si="1"/>
        <v>－</v>
      </c>
      <c r="E26" s="96">
        <v>0</v>
      </c>
      <c r="F26" s="211">
        <v>0</v>
      </c>
      <c r="G26" s="96">
        <v>0</v>
      </c>
      <c r="H26" s="211">
        <v>0</v>
      </c>
      <c r="I26" s="96">
        <v>0</v>
      </c>
      <c r="J26" s="97">
        <v>0</v>
      </c>
      <c r="K26" s="147"/>
    </row>
    <row r="27" spans="2:11" ht="17.25" customHeight="1">
      <c r="B27" s="428"/>
      <c r="C27" s="169" t="s">
        <v>187</v>
      </c>
      <c r="D27" s="94" t="str">
        <f>IF(E27+G27+I27+J27=0,"－",E27+G27+I27+J27)</f>
        <v>－</v>
      </c>
      <c r="E27" s="96">
        <v>0</v>
      </c>
      <c r="F27" s="211">
        <v>0</v>
      </c>
      <c r="G27" s="96">
        <v>0</v>
      </c>
      <c r="H27" s="211">
        <v>0</v>
      </c>
      <c r="I27" s="96">
        <v>0</v>
      </c>
      <c r="J27" s="97">
        <v>0</v>
      </c>
      <c r="K27" s="147"/>
    </row>
    <row r="28" spans="2:11" ht="17.25" customHeight="1">
      <c r="B28" s="428"/>
      <c r="C28" s="169" t="s">
        <v>188</v>
      </c>
      <c r="D28" s="211" t="str">
        <f t="shared" si="1"/>
        <v>－</v>
      </c>
      <c r="E28" s="96">
        <v>0</v>
      </c>
      <c r="F28" s="211">
        <v>0</v>
      </c>
      <c r="G28" s="96">
        <v>0</v>
      </c>
      <c r="H28" s="211">
        <v>0</v>
      </c>
      <c r="I28" s="96">
        <v>0</v>
      </c>
      <c r="J28" s="97">
        <v>0</v>
      </c>
      <c r="K28" s="147"/>
    </row>
    <row r="29" spans="2:11" ht="17.25" customHeight="1">
      <c r="B29" s="428"/>
      <c r="C29" s="169" t="s">
        <v>189</v>
      </c>
      <c r="D29" s="94" t="str">
        <f t="shared" si="1"/>
        <v>－</v>
      </c>
      <c r="E29" s="96">
        <v>0</v>
      </c>
      <c r="F29" s="211">
        <v>0</v>
      </c>
      <c r="G29" s="96">
        <v>0</v>
      </c>
      <c r="H29" s="211">
        <v>0</v>
      </c>
      <c r="I29" s="96">
        <v>0</v>
      </c>
      <c r="J29" s="97">
        <v>0</v>
      </c>
      <c r="K29" s="147"/>
    </row>
    <row r="30" spans="2:11" ht="17.25" customHeight="1">
      <c r="B30" s="428"/>
      <c r="C30" s="169" t="s">
        <v>190</v>
      </c>
      <c r="D30" s="94">
        <f>IF(E30+G30+I30+J30=0,"－",E30+G30+I30+J30)</f>
        <v>1</v>
      </c>
      <c r="E30" s="96">
        <v>1</v>
      </c>
      <c r="F30" s="211">
        <v>0</v>
      </c>
      <c r="G30" s="96">
        <v>0</v>
      </c>
      <c r="H30" s="211">
        <v>0</v>
      </c>
      <c r="I30" s="96">
        <v>0</v>
      </c>
      <c r="J30" s="97">
        <v>0</v>
      </c>
      <c r="K30" s="147"/>
    </row>
    <row r="31" spans="2:11" ht="17.25" customHeight="1">
      <c r="B31" s="428"/>
      <c r="C31" s="169" t="s">
        <v>191</v>
      </c>
      <c r="D31" s="96" t="str">
        <f t="shared" si="1"/>
        <v>－</v>
      </c>
      <c r="E31" s="96">
        <v>0</v>
      </c>
      <c r="F31" s="211">
        <v>0</v>
      </c>
      <c r="G31" s="96">
        <v>0</v>
      </c>
      <c r="H31" s="211">
        <v>0</v>
      </c>
      <c r="I31" s="96">
        <v>0</v>
      </c>
      <c r="J31" s="97">
        <v>0</v>
      </c>
      <c r="K31" s="147"/>
    </row>
    <row r="32" spans="2:11" ht="17.25" customHeight="1">
      <c r="B32" s="428"/>
      <c r="C32" s="169" t="s">
        <v>192</v>
      </c>
      <c r="D32" s="96" t="str">
        <f t="shared" si="1"/>
        <v>－</v>
      </c>
      <c r="E32" s="96">
        <v>0</v>
      </c>
      <c r="F32" s="211">
        <v>0</v>
      </c>
      <c r="G32" s="96">
        <v>0</v>
      </c>
      <c r="H32" s="211">
        <v>0</v>
      </c>
      <c r="I32" s="96">
        <v>0</v>
      </c>
      <c r="J32" s="97">
        <v>0</v>
      </c>
      <c r="K32" s="147"/>
    </row>
    <row r="33" spans="2:11" ht="17.25" customHeight="1">
      <c r="B33" s="428"/>
      <c r="C33" s="169" t="s">
        <v>193</v>
      </c>
      <c r="D33" s="96" t="str">
        <f t="shared" si="1"/>
        <v>－</v>
      </c>
      <c r="E33" s="96">
        <v>0</v>
      </c>
      <c r="F33" s="211">
        <v>0</v>
      </c>
      <c r="G33" s="96">
        <v>0</v>
      </c>
      <c r="H33" s="211">
        <v>0</v>
      </c>
      <c r="I33" s="96">
        <v>0</v>
      </c>
      <c r="J33" s="97">
        <v>0</v>
      </c>
      <c r="K33" s="147"/>
    </row>
    <row r="34" spans="2:11" ht="17.25" customHeight="1">
      <c r="B34" s="428"/>
      <c r="C34" s="169" t="s">
        <v>194</v>
      </c>
      <c r="D34" s="96" t="str">
        <f t="shared" si="1"/>
        <v>－</v>
      </c>
      <c r="E34" s="96">
        <v>0</v>
      </c>
      <c r="F34" s="211">
        <v>0</v>
      </c>
      <c r="G34" s="96">
        <v>0</v>
      </c>
      <c r="H34" s="211">
        <v>0</v>
      </c>
      <c r="I34" s="96">
        <v>0</v>
      </c>
      <c r="J34" s="97">
        <v>0</v>
      </c>
      <c r="K34" s="147"/>
    </row>
    <row r="35" spans="2:11" ht="17.25" customHeight="1">
      <c r="B35" s="428"/>
      <c r="C35" s="218" t="s">
        <v>195</v>
      </c>
      <c r="D35" s="96" t="str">
        <f t="shared" si="1"/>
        <v>－</v>
      </c>
      <c r="E35" s="96">
        <v>0</v>
      </c>
      <c r="F35" s="211">
        <v>0</v>
      </c>
      <c r="G35" s="96">
        <v>0</v>
      </c>
      <c r="H35" s="211">
        <v>0</v>
      </c>
      <c r="I35" s="96">
        <v>0</v>
      </c>
      <c r="J35" s="97">
        <v>0</v>
      </c>
      <c r="K35" s="147"/>
    </row>
    <row r="36" spans="2:11" ht="17.25" customHeight="1">
      <c r="B36" s="428"/>
      <c r="C36" s="169" t="s">
        <v>196</v>
      </c>
      <c r="D36" s="96" t="str">
        <f t="shared" si="1"/>
        <v>－</v>
      </c>
      <c r="E36" s="96">
        <v>0</v>
      </c>
      <c r="F36" s="211">
        <v>0</v>
      </c>
      <c r="G36" s="96">
        <v>0</v>
      </c>
      <c r="H36" s="211">
        <v>0</v>
      </c>
      <c r="I36" s="96">
        <v>0</v>
      </c>
      <c r="J36" s="97">
        <v>0</v>
      </c>
      <c r="K36" s="147"/>
    </row>
    <row r="37" spans="2:11" ht="17.25" customHeight="1">
      <c r="B37" s="428"/>
      <c r="C37" s="169" t="s">
        <v>197</v>
      </c>
      <c r="D37" s="96" t="str">
        <f t="shared" si="1"/>
        <v>－</v>
      </c>
      <c r="E37" s="96">
        <v>0</v>
      </c>
      <c r="F37" s="211">
        <v>0</v>
      </c>
      <c r="G37" s="96">
        <v>0</v>
      </c>
      <c r="H37" s="211">
        <v>0</v>
      </c>
      <c r="I37" s="96">
        <v>0</v>
      </c>
      <c r="J37" s="97">
        <v>0</v>
      </c>
      <c r="K37" s="147"/>
    </row>
    <row r="38" spans="2:11" ht="17.25" customHeight="1">
      <c r="B38" s="428"/>
      <c r="C38" s="169" t="s">
        <v>198</v>
      </c>
      <c r="D38" s="96" t="str">
        <f t="shared" si="1"/>
        <v>－</v>
      </c>
      <c r="E38" s="96">
        <v>0</v>
      </c>
      <c r="F38" s="211">
        <v>0</v>
      </c>
      <c r="G38" s="96">
        <v>0</v>
      </c>
      <c r="H38" s="211">
        <v>0</v>
      </c>
      <c r="I38" s="96">
        <v>0</v>
      </c>
      <c r="J38" s="97">
        <v>0</v>
      </c>
      <c r="K38" s="147"/>
    </row>
    <row r="39" spans="2:11" ht="17.25" customHeight="1">
      <c r="B39" s="428"/>
      <c r="C39" s="169" t="s">
        <v>199</v>
      </c>
      <c r="D39" s="96">
        <f t="shared" si="1"/>
        <v>6</v>
      </c>
      <c r="E39" s="96">
        <v>5</v>
      </c>
      <c r="F39" s="211">
        <v>5</v>
      </c>
      <c r="G39" s="96">
        <v>1</v>
      </c>
      <c r="H39" s="211">
        <v>1</v>
      </c>
      <c r="I39" s="96">
        <v>0</v>
      </c>
      <c r="J39" s="97">
        <v>0</v>
      </c>
      <c r="K39" s="147"/>
    </row>
    <row r="40" spans="2:11" ht="17.25" customHeight="1">
      <c r="B40" s="428"/>
      <c r="C40" s="169" t="s">
        <v>200</v>
      </c>
      <c r="D40" s="96" t="str">
        <f t="shared" si="1"/>
        <v>－</v>
      </c>
      <c r="E40" s="96">
        <v>0</v>
      </c>
      <c r="F40" s="211">
        <v>0</v>
      </c>
      <c r="G40" s="96">
        <v>0</v>
      </c>
      <c r="H40" s="211">
        <v>0</v>
      </c>
      <c r="I40" s="96">
        <v>0</v>
      </c>
      <c r="J40" s="97">
        <v>0</v>
      </c>
      <c r="K40" s="147"/>
    </row>
    <row r="41" spans="2:11" ht="17.25" customHeight="1">
      <c r="B41" s="428"/>
      <c r="C41" s="169" t="s">
        <v>201</v>
      </c>
      <c r="D41" s="96" t="str">
        <f t="shared" si="1"/>
        <v>－</v>
      </c>
      <c r="E41" s="96">
        <v>0</v>
      </c>
      <c r="F41" s="211">
        <v>0</v>
      </c>
      <c r="G41" s="96">
        <v>0</v>
      </c>
      <c r="H41" s="211">
        <v>0</v>
      </c>
      <c r="I41" s="96">
        <v>0</v>
      </c>
      <c r="J41" s="97">
        <v>0</v>
      </c>
      <c r="K41" s="147"/>
    </row>
    <row r="42" spans="2:11" ht="17.25" customHeight="1">
      <c r="B42" s="428"/>
      <c r="C42" s="169" t="s">
        <v>202</v>
      </c>
      <c r="D42" s="96" t="str">
        <f t="shared" si="1"/>
        <v>－</v>
      </c>
      <c r="E42" s="96">
        <v>0</v>
      </c>
      <c r="F42" s="211">
        <v>0</v>
      </c>
      <c r="G42" s="96">
        <v>0</v>
      </c>
      <c r="H42" s="211">
        <v>0</v>
      </c>
      <c r="I42" s="96">
        <v>0</v>
      </c>
      <c r="J42" s="97">
        <v>0</v>
      </c>
      <c r="K42" s="147"/>
    </row>
    <row r="43" spans="2:11" ht="17.25" customHeight="1">
      <c r="B43" s="428"/>
      <c r="C43" s="169" t="s">
        <v>203</v>
      </c>
      <c r="D43" s="96" t="str">
        <f t="shared" si="1"/>
        <v>－</v>
      </c>
      <c r="E43" s="96">
        <v>0</v>
      </c>
      <c r="F43" s="211">
        <v>0</v>
      </c>
      <c r="G43" s="96">
        <v>0</v>
      </c>
      <c r="H43" s="211">
        <v>0</v>
      </c>
      <c r="I43" s="96">
        <v>0</v>
      </c>
      <c r="J43" s="97">
        <v>0</v>
      </c>
      <c r="K43" s="147"/>
    </row>
    <row r="44" spans="2:11" ht="17.25" customHeight="1">
      <c r="B44" s="428"/>
      <c r="C44" s="169" t="s">
        <v>204</v>
      </c>
      <c r="D44" s="96" t="str">
        <f>IF(E44+G44+I44+J44=0,"－",E44+G44+I44+J44)</f>
        <v>－</v>
      </c>
      <c r="E44" s="96">
        <v>0</v>
      </c>
      <c r="F44" s="211">
        <v>0</v>
      </c>
      <c r="G44" s="96">
        <v>0</v>
      </c>
      <c r="H44" s="211">
        <v>0</v>
      </c>
      <c r="I44" s="96">
        <v>0</v>
      </c>
      <c r="J44" s="97">
        <v>0</v>
      </c>
      <c r="K44" s="147"/>
    </row>
    <row r="45" spans="2:11" ht="17.25" customHeight="1">
      <c r="B45" s="428"/>
      <c r="C45" s="169" t="s">
        <v>205</v>
      </c>
      <c r="D45" s="94">
        <f>IF(E45+G45+I45+J45=0,"－",E45+G45+I45+J45)</f>
        <v>4</v>
      </c>
      <c r="E45" s="96">
        <v>0</v>
      </c>
      <c r="F45" s="211">
        <v>0</v>
      </c>
      <c r="G45" s="96">
        <v>0</v>
      </c>
      <c r="H45" s="211">
        <v>0</v>
      </c>
      <c r="I45" s="96">
        <v>1</v>
      </c>
      <c r="J45" s="97">
        <v>3</v>
      </c>
      <c r="K45" s="147"/>
    </row>
    <row r="46" spans="2:11" ht="17.25" customHeight="1">
      <c r="B46" s="428"/>
      <c r="C46" s="169" t="s">
        <v>206</v>
      </c>
      <c r="D46" s="94" t="str">
        <f>IF(E46+G46+I46+J46=0,"－",E46+G46+I46+J46)</f>
        <v>－</v>
      </c>
      <c r="E46" s="96">
        <v>0</v>
      </c>
      <c r="F46" s="211">
        <v>0</v>
      </c>
      <c r="G46" s="96">
        <v>0</v>
      </c>
      <c r="H46" s="211">
        <v>0</v>
      </c>
      <c r="I46" s="96">
        <v>0</v>
      </c>
      <c r="J46" s="97">
        <v>0</v>
      </c>
      <c r="K46" s="147"/>
    </row>
    <row r="47" spans="2:11" ht="17.25" customHeight="1">
      <c r="B47" s="428"/>
      <c r="C47" s="218" t="s">
        <v>207</v>
      </c>
      <c r="D47" s="96" t="str">
        <f t="shared" si="1"/>
        <v>－</v>
      </c>
      <c r="E47" s="96">
        <v>0</v>
      </c>
      <c r="F47" s="211">
        <v>0</v>
      </c>
      <c r="G47" s="96">
        <v>0</v>
      </c>
      <c r="H47" s="211">
        <v>0</v>
      </c>
      <c r="I47" s="96">
        <v>0</v>
      </c>
      <c r="J47" s="97">
        <v>0</v>
      </c>
      <c r="K47" s="147"/>
    </row>
    <row r="48" spans="2:11" ht="17.25" customHeight="1">
      <c r="B48" s="428"/>
      <c r="C48" s="219" t="s">
        <v>208</v>
      </c>
      <c r="D48" s="96" t="str">
        <f t="shared" si="1"/>
        <v>－</v>
      </c>
      <c r="E48" s="96">
        <v>0</v>
      </c>
      <c r="F48" s="211">
        <v>0</v>
      </c>
      <c r="G48" s="96">
        <v>0</v>
      </c>
      <c r="H48" s="211">
        <v>0</v>
      </c>
      <c r="I48" s="96">
        <v>0</v>
      </c>
      <c r="J48" s="97">
        <v>0</v>
      </c>
      <c r="K48" s="147"/>
    </row>
    <row r="49" spans="2:11" ht="17.25" customHeight="1">
      <c r="B49" s="428"/>
      <c r="C49" s="169" t="s">
        <v>209</v>
      </c>
      <c r="D49" s="96" t="str">
        <f t="shared" si="1"/>
        <v>－</v>
      </c>
      <c r="E49" s="96">
        <v>0</v>
      </c>
      <c r="F49" s="211">
        <v>0</v>
      </c>
      <c r="G49" s="96">
        <v>0</v>
      </c>
      <c r="H49" s="211">
        <v>0</v>
      </c>
      <c r="I49" s="96">
        <v>0</v>
      </c>
      <c r="J49" s="97">
        <v>0</v>
      </c>
      <c r="K49" s="147"/>
    </row>
    <row r="50" spans="2:11" ht="17.25" customHeight="1">
      <c r="B50" s="428"/>
      <c r="C50" s="169" t="s">
        <v>210</v>
      </c>
      <c r="D50" s="94">
        <f>IF(E50+G50+I50+J50=0,"－",E50+G50+I50+J50)</f>
        <v>9</v>
      </c>
      <c r="E50" s="96">
        <v>4</v>
      </c>
      <c r="F50" s="211">
        <v>3</v>
      </c>
      <c r="G50" s="96">
        <v>4</v>
      </c>
      <c r="H50" s="211">
        <v>3</v>
      </c>
      <c r="I50" s="96">
        <v>1</v>
      </c>
      <c r="J50" s="97">
        <v>0</v>
      </c>
      <c r="K50" s="147"/>
    </row>
    <row r="51" spans="2:11" ht="17.25" customHeight="1">
      <c r="B51" s="428"/>
      <c r="C51" s="169" t="s">
        <v>211</v>
      </c>
      <c r="D51" s="96" t="str">
        <f t="shared" si="1"/>
        <v>－</v>
      </c>
      <c r="E51" s="96">
        <v>0</v>
      </c>
      <c r="F51" s="211">
        <v>0</v>
      </c>
      <c r="G51" s="96">
        <v>0</v>
      </c>
      <c r="H51" s="211">
        <v>0</v>
      </c>
      <c r="I51" s="96">
        <v>0</v>
      </c>
      <c r="J51" s="97">
        <v>0</v>
      </c>
      <c r="K51" s="147"/>
    </row>
    <row r="52" spans="2:11" ht="17.25" customHeight="1">
      <c r="B52" s="428"/>
      <c r="C52" s="169" t="s">
        <v>212</v>
      </c>
      <c r="D52" s="96" t="str">
        <f t="shared" si="1"/>
        <v>－</v>
      </c>
      <c r="E52" s="96">
        <v>0</v>
      </c>
      <c r="F52" s="211">
        <v>0</v>
      </c>
      <c r="G52" s="96">
        <v>0</v>
      </c>
      <c r="H52" s="211">
        <v>0</v>
      </c>
      <c r="I52" s="96">
        <v>0</v>
      </c>
      <c r="J52" s="97">
        <v>0</v>
      </c>
      <c r="K52" s="147"/>
    </row>
    <row r="53" spans="2:11" ht="17.25" customHeight="1">
      <c r="B53" s="428"/>
      <c r="C53" s="169" t="s">
        <v>213</v>
      </c>
      <c r="D53" s="96" t="str">
        <f t="shared" si="1"/>
        <v>－</v>
      </c>
      <c r="E53" s="96">
        <v>0</v>
      </c>
      <c r="F53" s="211">
        <v>0</v>
      </c>
      <c r="G53" s="96">
        <v>0</v>
      </c>
      <c r="H53" s="211">
        <v>0</v>
      </c>
      <c r="I53" s="96">
        <v>0</v>
      </c>
      <c r="J53" s="97">
        <v>0</v>
      </c>
      <c r="K53" s="147"/>
    </row>
    <row r="54" spans="2:11" ht="17.25" customHeight="1">
      <c r="B54" s="428"/>
      <c r="C54" s="169" t="s">
        <v>214</v>
      </c>
      <c r="D54" s="96" t="str">
        <f t="shared" si="1"/>
        <v>－</v>
      </c>
      <c r="E54" s="96">
        <v>0</v>
      </c>
      <c r="F54" s="211">
        <v>0</v>
      </c>
      <c r="G54" s="96">
        <v>0</v>
      </c>
      <c r="H54" s="211">
        <v>0</v>
      </c>
      <c r="I54" s="96">
        <v>0</v>
      </c>
      <c r="J54" s="97">
        <v>0</v>
      </c>
      <c r="K54" s="147"/>
    </row>
    <row r="55" spans="2:11" ht="17.25" customHeight="1">
      <c r="B55" s="428"/>
      <c r="C55" s="169" t="s">
        <v>215</v>
      </c>
      <c r="D55" s="96" t="str">
        <f t="shared" si="1"/>
        <v>－</v>
      </c>
      <c r="E55" s="96">
        <v>0</v>
      </c>
      <c r="F55" s="211">
        <v>0</v>
      </c>
      <c r="G55" s="96">
        <v>0</v>
      </c>
      <c r="H55" s="211">
        <v>0</v>
      </c>
      <c r="I55" s="96">
        <v>0</v>
      </c>
      <c r="J55" s="97">
        <v>0</v>
      </c>
      <c r="K55" s="147"/>
    </row>
    <row r="56" spans="2:11" ht="17.25" customHeight="1">
      <c r="B56" s="428"/>
      <c r="C56" s="169" t="s">
        <v>216</v>
      </c>
      <c r="D56" s="96" t="str">
        <f t="shared" si="1"/>
        <v>－</v>
      </c>
      <c r="E56" s="96">
        <v>0</v>
      </c>
      <c r="F56" s="211">
        <v>0</v>
      </c>
      <c r="G56" s="96">
        <v>0</v>
      </c>
      <c r="H56" s="211">
        <v>0</v>
      </c>
      <c r="I56" s="96">
        <v>0</v>
      </c>
      <c r="J56" s="97">
        <v>0</v>
      </c>
      <c r="K56" s="147"/>
    </row>
    <row r="57" spans="2:11" ht="17.25" customHeight="1">
      <c r="B57" s="428"/>
      <c r="C57" s="218" t="s">
        <v>217</v>
      </c>
      <c r="D57" s="96" t="str">
        <f t="shared" si="1"/>
        <v>－</v>
      </c>
      <c r="E57" s="96">
        <v>0</v>
      </c>
      <c r="F57" s="211">
        <v>0</v>
      </c>
      <c r="G57" s="96">
        <v>0</v>
      </c>
      <c r="H57" s="211">
        <v>0</v>
      </c>
      <c r="I57" s="96">
        <v>0</v>
      </c>
      <c r="J57" s="97">
        <v>0</v>
      </c>
      <c r="K57" s="147"/>
    </row>
    <row r="58" spans="2:11" ht="17.25" customHeight="1">
      <c r="B58" s="428"/>
      <c r="C58" s="169" t="s">
        <v>218</v>
      </c>
      <c r="D58" s="96" t="str">
        <f t="shared" si="1"/>
        <v>－</v>
      </c>
      <c r="E58" s="96">
        <v>0</v>
      </c>
      <c r="F58" s="211">
        <v>0</v>
      </c>
      <c r="G58" s="96">
        <v>0</v>
      </c>
      <c r="H58" s="211">
        <v>0</v>
      </c>
      <c r="I58" s="96">
        <v>0</v>
      </c>
      <c r="J58" s="97">
        <v>0</v>
      </c>
      <c r="K58" s="147"/>
    </row>
    <row r="59" spans="2:11" ht="17.25" customHeight="1">
      <c r="B59" s="428"/>
      <c r="C59" s="218" t="s">
        <v>219</v>
      </c>
      <c r="D59" s="96" t="str">
        <f t="shared" si="1"/>
        <v>－</v>
      </c>
      <c r="E59" s="96">
        <v>0</v>
      </c>
      <c r="F59" s="211">
        <v>0</v>
      </c>
      <c r="G59" s="96">
        <v>0</v>
      </c>
      <c r="H59" s="211">
        <v>0</v>
      </c>
      <c r="I59" s="96">
        <v>0</v>
      </c>
      <c r="J59" s="97">
        <v>0</v>
      </c>
      <c r="K59" s="147"/>
    </row>
    <row r="60" spans="2:11" ht="17.25" customHeight="1">
      <c r="B60" s="428"/>
      <c r="C60" s="218" t="s">
        <v>317</v>
      </c>
      <c r="D60" s="94" t="str">
        <f>IF(E60+G60+I60+J60=0,"－",E60+G60+I60+J60)</f>
        <v>－</v>
      </c>
      <c r="E60" s="96">
        <v>0</v>
      </c>
      <c r="F60" s="211">
        <v>0</v>
      </c>
      <c r="G60" s="96">
        <v>0</v>
      </c>
      <c r="H60" s="211">
        <v>0</v>
      </c>
      <c r="I60" s="96">
        <v>0</v>
      </c>
      <c r="J60" s="97">
        <v>0</v>
      </c>
      <c r="K60" s="147"/>
    </row>
    <row r="61" spans="2:11" ht="17.25" customHeight="1">
      <c r="B61" s="428"/>
      <c r="C61" s="169" t="s">
        <v>221</v>
      </c>
      <c r="D61" s="96" t="str">
        <f t="shared" si="1"/>
        <v>－</v>
      </c>
      <c r="E61" s="96">
        <v>0</v>
      </c>
      <c r="F61" s="211">
        <v>0</v>
      </c>
      <c r="G61" s="96">
        <v>0</v>
      </c>
      <c r="H61" s="211">
        <v>0</v>
      </c>
      <c r="I61" s="96">
        <v>0</v>
      </c>
      <c r="J61" s="97">
        <v>0</v>
      </c>
      <c r="K61" s="147"/>
    </row>
    <row r="62" spans="2:11" ht="17.25" customHeight="1">
      <c r="B62" s="428"/>
      <c r="C62" s="169" t="s">
        <v>222</v>
      </c>
      <c r="D62" s="96" t="str">
        <f t="shared" si="1"/>
        <v>－</v>
      </c>
      <c r="E62" s="96">
        <v>0</v>
      </c>
      <c r="F62" s="211">
        <v>0</v>
      </c>
      <c r="G62" s="96">
        <v>0</v>
      </c>
      <c r="H62" s="211">
        <v>0</v>
      </c>
      <c r="I62" s="96">
        <v>0</v>
      </c>
      <c r="J62" s="97">
        <v>0</v>
      </c>
      <c r="K62" s="147"/>
    </row>
    <row r="63" spans="2:11" ht="17.25" customHeight="1">
      <c r="B63" s="428"/>
      <c r="C63" s="169" t="s">
        <v>223</v>
      </c>
      <c r="D63" s="96" t="str">
        <f t="shared" si="1"/>
        <v>－</v>
      </c>
      <c r="E63" s="96">
        <v>0</v>
      </c>
      <c r="F63" s="211">
        <v>0</v>
      </c>
      <c r="G63" s="96">
        <v>0</v>
      </c>
      <c r="H63" s="211">
        <v>0</v>
      </c>
      <c r="I63" s="96">
        <v>0</v>
      </c>
      <c r="J63" s="97">
        <v>0</v>
      </c>
      <c r="K63" s="147"/>
    </row>
    <row r="64" spans="2:11" ht="17.25" customHeight="1">
      <c r="B64" s="428"/>
      <c r="C64" s="169" t="s">
        <v>224</v>
      </c>
      <c r="D64" s="96" t="str">
        <f t="shared" si="1"/>
        <v>－</v>
      </c>
      <c r="E64" s="96">
        <v>0</v>
      </c>
      <c r="F64" s="211">
        <v>0</v>
      </c>
      <c r="G64" s="96">
        <v>0</v>
      </c>
      <c r="H64" s="211">
        <v>0</v>
      </c>
      <c r="I64" s="96">
        <v>0</v>
      </c>
      <c r="J64" s="97">
        <v>0</v>
      </c>
      <c r="K64" s="147"/>
    </row>
    <row r="65" spans="2:16" ht="17.25" customHeight="1">
      <c r="B65" s="428"/>
      <c r="C65" s="218" t="s">
        <v>225</v>
      </c>
      <c r="D65" s="96" t="str">
        <f t="shared" si="1"/>
        <v>－</v>
      </c>
      <c r="E65" s="96">
        <v>0</v>
      </c>
      <c r="F65" s="211">
        <v>0</v>
      </c>
      <c r="G65" s="96">
        <v>0</v>
      </c>
      <c r="H65" s="211">
        <v>0</v>
      </c>
      <c r="I65" s="96">
        <v>0</v>
      </c>
      <c r="J65" s="97">
        <v>0</v>
      </c>
    </row>
    <row r="66" spans="2:16" ht="17.25" customHeight="1">
      <c r="B66" s="428"/>
      <c r="C66" s="169" t="s">
        <v>226</v>
      </c>
      <c r="D66" s="94">
        <f>IF(E66+G66+I66+J66=0,"－",E66+G66+I66+J66)</f>
        <v>57</v>
      </c>
      <c r="E66" s="96">
        <v>30</v>
      </c>
      <c r="F66" s="211">
        <v>27</v>
      </c>
      <c r="G66" s="96">
        <v>16</v>
      </c>
      <c r="H66" s="211">
        <v>16</v>
      </c>
      <c r="I66" s="96">
        <v>5</v>
      </c>
      <c r="J66" s="97">
        <v>6</v>
      </c>
    </row>
    <row r="67" spans="2:16" ht="17.25" customHeight="1">
      <c r="B67" s="428"/>
      <c r="C67" s="169" t="s">
        <v>227</v>
      </c>
      <c r="D67" s="96" t="str">
        <f t="shared" si="1"/>
        <v>－</v>
      </c>
      <c r="E67" s="96">
        <v>0</v>
      </c>
      <c r="F67" s="96">
        <v>0</v>
      </c>
      <c r="G67" s="96">
        <v>0</v>
      </c>
      <c r="H67" s="96">
        <v>0</v>
      </c>
      <c r="I67" s="96">
        <v>0</v>
      </c>
      <c r="J67" s="97">
        <v>0</v>
      </c>
      <c r="K67" s="146"/>
      <c r="L67" s="146"/>
      <c r="M67" s="146"/>
      <c r="N67" s="146"/>
      <c r="O67" s="146"/>
      <c r="P67" s="146"/>
    </row>
    <row r="68" spans="2:16" ht="17.25" customHeight="1">
      <c r="B68" s="429"/>
      <c r="C68" s="182" t="s">
        <v>228</v>
      </c>
      <c r="D68" s="213" t="str">
        <f t="shared" si="1"/>
        <v>－</v>
      </c>
      <c r="E68" s="213">
        <v>0</v>
      </c>
      <c r="F68" s="213">
        <v>0</v>
      </c>
      <c r="G68" s="213">
        <v>0</v>
      </c>
      <c r="H68" s="213">
        <v>0</v>
      </c>
      <c r="I68" s="213">
        <v>0</v>
      </c>
      <c r="J68" s="215">
        <v>0</v>
      </c>
      <c r="K68" s="146"/>
      <c r="L68" s="146"/>
      <c r="M68" s="146"/>
      <c r="N68" s="146"/>
      <c r="O68" s="146"/>
      <c r="P68" s="146"/>
    </row>
    <row r="69" spans="2:16" ht="17.25" customHeight="1">
      <c r="B69" s="427" t="s">
        <v>229</v>
      </c>
      <c r="C69" s="179" t="s">
        <v>230</v>
      </c>
      <c r="D69" s="96">
        <f t="shared" si="1"/>
        <v>14</v>
      </c>
      <c r="E69" s="96">
        <v>6</v>
      </c>
      <c r="F69" s="96">
        <v>5</v>
      </c>
      <c r="G69" s="96">
        <v>6</v>
      </c>
      <c r="H69" s="96">
        <v>5</v>
      </c>
      <c r="I69" s="96">
        <v>1</v>
      </c>
      <c r="J69" s="97">
        <v>1</v>
      </c>
    </row>
    <row r="70" spans="2:16" ht="17.25" customHeight="1">
      <c r="B70" s="428"/>
      <c r="C70" s="183" t="s">
        <v>231</v>
      </c>
      <c r="D70" s="96">
        <f>IF(E70+G70+I70+J70=0,"－",E70+G70+I70+J70)</f>
        <v>4</v>
      </c>
      <c r="E70" s="96">
        <v>3</v>
      </c>
      <c r="F70" s="211">
        <v>3</v>
      </c>
      <c r="G70" s="96">
        <v>1</v>
      </c>
      <c r="H70" s="211">
        <v>1</v>
      </c>
      <c r="I70" s="96">
        <v>0</v>
      </c>
      <c r="J70" s="97">
        <v>0</v>
      </c>
    </row>
    <row r="71" spans="2:16" ht="17.25" customHeight="1">
      <c r="B71" s="428"/>
      <c r="C71" s="183" t="s">
        <v>232</v>
      </c>
      <c r="D71" s="94">
        <f t="shared" ref="D71:D87" si="2">IF(E71+G71+I71+J71=0,"－",E71+G71+I71+J71)</f>
        <v>32</v>
      </c>
      <c r="E71" s="96">
        <v>9</v>
      </c>
      <c r="F71" s="211">
        <v>9</v>
      </c>
      <c r="G71" s="96">
        <v>20</v>
      </c>
      <c r="H71" s="211">
        <v>20</v>
      </c>
      <c r="I71" s="96">
        <v>0</v>
      </c>
      <c r="J71" s="97">
        <v>3</v>
      </c>
    </row>
    <row r="72" spans="2:16" ht="17.25" customHeight="1">
      <c r="B72" s="428"/>
      <c r="C72" s="183" t="s">
        <v>318</v>
      </c>
      <c r="D72" s="94">
        <f t="shared" si="2"/>
        <v>1</v>
      </c>
      <c r="E72" s="96">
        <v>1</v>
      </c>
      <c r="F72" s="211">
        <v>1</v>
      </c>
      <c r="G72" s="96">
        <v>0</v>
      </c>
      <c r="H72" s="211">
        <v>0</v>
      </c>
      <c r="I72" s="96">
        <v>0</v>
      </c>
      <c r="J72" s="97">
        <v>0</v>
      </c>
    </row>
    <row r="73" spans="2:16" ht="17.25" customHeight="1">
      <c r="B73" s="428"/>
      <c r="C73" s="183" t="s">
        <v>234</v>
      </c>
      <c r="D73" s="94">
        <f t="shared" si="2"/>
        <v>8</v>
      </c>
      <c r="E73" s="96">
        <v>7</v>
      </c>
      <c r="F73" s="211">
        <v>7</v>
      </c>
      <c r="G73" s="96">
        <v>1</v>
      </c>
      <c r="H73" s="211">
        <v>1</v>
      </c>
      <c r="I73" s="96">
        <v>0</v>
      </c>
      <c r="J73" s="97">
        <v>0</v>
      </c>
    </row>
    <row r="74" spans="2:16" ht="17.25" customHeight="1">
      <c r="B74" s="428"/>
      <c r="C74" s="169" t="s">
        <v>235</v>
      </c>
      <c r="D74" s="94" t="str">
        <f t="shared" si="2"/>
        <v>－</v>
      </c>
      <c r="E74" s="96">
        <v>0</v>
      </c>
      <c r="F74" s="211">
        <v>0</v>
      </c>
      <c r="G74" s="96">
        <v>0</v>
      </c>
      <c r="H74" s="211">
        <v>0</v>
      </c>
      <c r="I74" s="96">
        <v>0</v>
      </c>
      <c r="J74" s="97">
        <v>0</v>
      </c>
    </row>
    <row r="75" spans="2:16" ht="17.25" customHeight="1">
      <c r="B75" s="428"/>
      <c r="C75" s="169" t="s">
        <v>236</v>
      </c>
      <c r="D75" s="94">
        <f t="shared" si="2"/>
        <v>4</v>
      </c>
      <c r="E75" s="96">
        <v>0</v>
      </c>
      <c r="F75" s="211">
        <v>0</v>
      </c>
      <c r="G75" s="96">
        <v>4</v>
      </c>
      <c r="H75" s="211">
        <v>3</v>
      </c>
      <c r="I75" s="96">
        <v>0</v>
      </c>
      <c r="J75" s="97">
        <v>0</v>
      </c>
    </row>
    <row r="76" spans="2:16" ht="17.25" customHeight="1">
      <c r="B76" s="428"/>
      <c r="C76" s="184" t="s">
        <v>237</v>
      </c>
      <c r="D76" s="94">
        <f t="shared" si="2"/>
        <v>4</v>
      </c>
      <c r="E76" s="96">
        <v>4</v>
      </c>
      <c r="F76" s="211">
        <v>4</v>
      </c>
      <c r="G76" s="96">
        <v>0</v>
      </c>
      <c r="H76" s="211">
        <v>0</v>
      </c>
      <c r="I76" s="96">
        <v>0</v>
      </c>
      <c r="J76" s="97">
        <v>0</v>
      </c>
    </row>
    <row r="77" spans="2:16" ht="17.25" customHeight="1">
      <c r="B77" s="428"/>
      <c r="C77" s="169" t="s">
        <v>238</v>
      </c>
      <c r="D77" s="94">
        <f t="shared" si="2"/>
        <v>13</v>
      </c>
      <c r="E77" s="96">
        <v>6</v>
      </c>
      <c r="F77" s="211">
        <v>6</v>
      </c>
      <c r="G77" s="96">
        <v>7</v>
      </c>
      <c r="H77" s="211">
        <v>7</v>
      </c>
      <c r="I77" s="96">
        <v>0</v>
      </c>
      <c r="J77" s="97">
        <v>0</v>
      </c>
    </row>
    <row r="78" spans="2:16" ht="17.25" customHeight="1">
      <c r="B78" s="428"/>
      <c r="C78" s="169" t="s">
        <v>239</v>
      </c>
      <c r="D78" s="94">
        <f t="shared" si="2"/>
        <v>1</v>
      </c>
      <c r="E78" s="96">
        <v>1</v>
      </c>
      <c r="F78" s="211">
        <v>1</v>
      </c>
      <c r="G78" s="96">
        <v>0</v>
      </c>
      <c r="H78" s="211">
        <v>0</v>
      </c>
      <c r="I78" s="96">
        <v>0</v>
      </c>
      <c r="J78" s="97">
        <v>0</v>
      </c>
    </row>
    <row r="79" spans="2:16" ht="17.25" customHeight="1">
      <c r="B79" s="428"/>
      <c r="C79" s="169" t="s">
        <v>240</v>
      </c>
      <c r="D79" s="94" t="str">
        <f t="shared" si="2"/>
        <v>－</v>
      </c>
      <c r="E79" s="96">
        <v>0</v>
      </c>
      <c r="F79" s="211">
        <v>0</v>
      </c>
      <c r="G79" s="96">
        <v>0</v>
      </c>
      <c r="H79" s="211">
        <v>0</v>
      </c>
      <c r="I79" s="96">
        <v>0</v>
      </c>
      <c r="J79" s="97">
        <v>0</v>
      </c>
    </row>
    <row r="80" spans="2:16" ht="17.25" customHeight="1">
      <c r="B80" s="428"/>
      <c r="C80" s="169" t="s">
        <v>241</v>
      </c>
      <c r="D80" s="94" t="str">
        <f t="shared" si="2"/>
        <v>－</v>
      </c>
      <c r="E80" s="96">
        <v>0</v>
      </c>
      <c r="F80" s="211">
        <v>0</v>
      </c>
      <c r="G80" s="96">
        <v>0</v>
      </c>
      <c r="H80" s="211">
        <v>0</v>
      </c>
      <c r="I80" s="96">
        <v>0</v>
      </c>
      <c r="J80" s="97">
        <v>0</v>
      </c>
    </row>
    <row r="81" spans="2:16" ht="17.25" customHeight="1">
      <c r="B81" s="428"/>
      <c r="C81" s="169" t="s">
        <v>242</v>
      </c>
      <c r="D81" s="94">
        <f t="shared" si="2"/>
        <v>17</v>
      </c>
      <c r="E81" s="96">
        <v>7</v>
      </c>
      <c r="F81" s="211">
        <v>7</v>
      </c>
      <c r="G81" s="96">
        <v>9</v>
      </c>
      <c r="H81" s="211">
        <v>9</v>
      </c>
      <c r="I81" s="96">
        <v>0</v>
      </c>
      <c r="J81" s="97">
        <v>1</v>
      </c>
    </row>
    <row r="82" spans="2:16" ht="17.25" customHeight="1">
      <c r="B82" s="428"/>
      <c r="C82" s="169" t="s">
        <v>243</v>
      </c>
      <c r="D82" s="94">
        <f t="shared" si="2"/>
        <v>9</v>
      </c>
      <c r="E82" s="96">
        <v>4</v>
      </c>
      <c r="F82" s="211">
        <v>4</v>
      </c>
      <c r="G82" s="96">
        <v>5</v>
      </c>
      <c r="H82" s="211">
        <v>3</v>
      </c>
      <c r="I82" s="96">
        <v>0</v>
      </c>
      <c r="J82" s="97">
        <v>0</v>
      </c>
    </row>
    <row r="83" spans="2:16" ht="17.25" customHeight="1">
      <c r="B83" s="428"/>
      <c r="C83" s="169" t="s">
        <v>244</v>
      </c>
      <c r="D83" s="94">
        <f t="shared" si="2"/>
        <v>1</v>
      </c>
      <c r="E83" s="96">
        <v>1</v>
      </c>
      <c r="F83" s="211">
        <v>1</v>
      </c>
      <c r="G83" s="96">
        <v>0</v>
      </c>
      <c r="H83" s="211">
        <v>0</v>
      </c>
      <c r="I83" s="96">
        <v>0</v>
      </c>
      <c r="J83" s="97">
        <v>0</v>
      </c>
    </row>
    <row r="84" spans="2:16" ht="17.25" customHeight="1">
      <c r="B84" s="428"/>
      <c r="C84" s="169" t="s">
        <v>245</v>
      </c>
      <c r="D84" s="94">
        <f t="shared" si="2"/>
        <v>160</v>
      </c>
      <c r="E84" s="96">
        <v>89</v>
      </c>
      <c r="F84" s="211">
        <v>88</v>
      </c>
      <c r="G84" s="96">
        <v>65</v>
      </c>
      <c r="H84" s="211">
        <v>63</v>
      </c>
      <c r="I84" s="96">
        <v>1</v>
      </c>
      <c r="J84" s="97">
        <v>5</v>
      </c>
    </row>
    <row r="85" spans="2:16" ht="17.25" customHeight="1">
      <c r="B85" s="428"/>
      <c r="C85" s="169" t="s">
        <v>246</v>
      </c>
      <c r="D85" s="94">
        <f t="shared" si="2"/>
        <v>1</v>
      </c>
      <c r="E85" s="96">
        <v>1</v>
      </c>
      <c r="F85" s="211">
        <v>1</v>
      </c>
      <c r="G85" s="96">
        <v>0</v>
      </c>
      <c r="H85" s="211">
        <v>0</v>
      </c>
      <c r="I85" s="96">
        <v>0</v>
      </c>
      <c r="J85" s="97">
        <v>0</v>
      </c>
    </row>
    <row r="86" spans="2:16" ht="17.25" customHeight="1">
      <c r="B86" s="428"/>
      <c r="C86" s="169" t="s">
        <v>247</v>
      </c>
      <c r="D86" s="94">
        <f t="shared" si="2"/>
        <v>1</v>
      </c>
      <c r="E86" s="96">
        <v>0</v>
      </c>
      <c r="F86" s="211">
        <v>0</v>
      </c>
      <c r="G86" s="96">
        <v>1</v>
      </c>
      <c r="H86" s="211">
        <v>1</v>
      </c>
      <c r="I86" s="96">
        <v>0</v>
      </c>
      <c r="J86" s="97">
        <v>0</v>
      </c>
    </row>
    <row r="87" spans="2:16" ht="17.25" customHeight="1">
      <c r="B87" s="428"/>
      <c r="C87" s="169" t="s">
        <v>248</v>
      </c>
      <c r="D87" s="94" t="str">
        <f t="shared" si="2"/>
        <v>－</v>
      </c>
      <c r="E87" s="96">
        <v>0</v>
      </c>
      <c r="F87" s="211">
        <v>0</v>
      </c>
      <c r="G87" s="96">
        <v>0</v>
      </c>
      <c r="H87" s="211">
        <v>0</v>
      </c>
      <c r="I87" s="96">
        <v>0</v>
      </c>
      <c r="J87" s="97">
        <v>0</v>
      </c>
    </row>
    <row r="88" spans="2:16" ht="17.25" customHeight="1">
      <c r="B88" s="428"/>
      <c r="C88" s="169" t="s">
        <v>249</v>
      </c>
      <c r="D88" s="96" t="str">
        <f>IF(E88+G88+I88+J88=0,"－",E88+G88+I88+J88)</f>
        <v>－</v>
      </c>
      <c r="E88" s="96">
        <v>0</v>
      </c>
      <c r="F88" s="96">
        <v>0</v>
      </c>
      <c r="G88" s="96">
        <v>0</v>
      </c>
      <c r="H88" s="96">
        <v>0</v>
      </c>
      <c r="I88" s="96">
        <v>0</v>
      </c>
      <c r="J88" s="97">
        <v>0</v>
      </c>
    </row>
    <row r="89" spans="2:16" ht="17.25" customHeight="1">
      <c r="B89" s="428"/>
      <c r="C89" s="169" t="s">
        <v>250</v>
      </c>
      <c r="D89" s="96">
        <f>IF(E89+G89+I89+J89=0,"－",E89+G89+I89+J89)</f>
        <v>15</v>
      </c>
      <c r="E89" s="96">
        <v>5</v>
      </c>
      <c r="F89" s="96">
        <v>5</v>
      </c>
      <c r="G89" s="96">
        <v>10</v>
      </c>
      <c r="H89" s="96">
        <v>9</v>
      </c>
      <c r="I89" s="96">
        <v>0</v>
      </c>
      <c r="J89" s="97">
        <v>0</v>
      </c>
    </row>
    <row r="90" spans="2:16" ht="17.25" customHeight="1">
      <c r="B90" s="428"/>
      <c r="C90" s="169" t="s">
        <v>251</v>
      </c>
      <c r="D90" s="96" t="str">
        <f>IF(E90+G90+I90+J90=0,"－",E90+G90+I90+J90)</f>
        <v>－</v>
      </c>
      <c r="E90" s="96">
        <v>0</v>
      </c>
      <c r="F90" s="96">
        <v>0</v>
      </c>
      <c r="G90" s="96">
        <v>0</v>
      </c>
      <c r="H90" s="96">
        <v>0</v>
      </c>
      <c r="I90" s="96">
        <v>0</v>
      </c>
      <c r="J90" s="97">
        <v>0</v>
      </c>
    </row>
    <row r="91" spans="2:16" ht="17.25" customHeight="1">
      <c r="B91" s="428"/>
      <c r="C91" s="169" t="s">
        <v>252</v>
      </c>
      <c r="D91" s="96" t="str">
        <f>IF(E91+G91+I91+J91=0,"－",E91+G91+I91+J91)</f>
        <v>－</v>
      </c>
      <c r="E91" s="96">
        <v>0</v>
      </c>
      <c r="F91" s="96">
        <v>0</v>
      </c>
      <c r="G91" s="96">
        <v>0</v>
      </c>
      <c r="H91" s="96">
        <v>0</v>
      </c>
      <c r="I91" s="96">
        <v>0</v>
      </c>
      <c r="J91" s="97">
        <v>0</v>
      </c>
    </row>
    <row r="92" spans="2:16" ht="17.25" customHeight="1" thickBot="1">
      <c r="B92" s="430"/>
      <c r="C92" s="185" t="s">
        <v>253</v>
      </c>
      <c r="D92" s="220" t="str">
        <f>IF(E92+G92+I92+J92=0,"－",E92+G92+I92+J92)</f>
        <v>－</v>
      </c>
      <c r="E92" s="220">
        <v>0</v>
      </c>
      <c r="F92" s="220">
        <v>0</v>
      </c>
      <c r="G92" s="220">
        <v>0</v>
      </c>
      <c r="H92" s="220">
        <v>0</v>
      </c>
      <c r="I92" s="220">
        <v>0</v>
      </c>
      <c r="J92" s="221">
        <v>0</v>
      </c>
    </row>
    <row r="93" spans="2:16" ht="17.25" customHeight="1">
      <c r="B93" s="189" t="s">
        <v>319</v>
      </c>
      <c r="C93" s="190"/>
      <c r="D93" s="211"/>
      <c r="E93" s="211"/>
      <c r="F93" s="211"/>
      <c r="G93" s="211"/>
      <c r="H93" s="211"/>
      <c r="I93" s="211"/>
      <c r="J93" s="211"/>
    </row>
    <row r="94" spans="2:16" ht="17.25" customHeight="1">
      <c r="B94" s="189" t="s">
        <v>255</v>
      </c>
    </row>
    <row r="95" spans="2:16" ht="15" customHeight="1">
      <c r="B95" s="189" t="s">
        <v>256</v>
      </c>
      <c r="C95" s="176"/>
      <c r="D95" s="191"/>
      <c r="E95" s="191"/>
      <c r="F95" s="191"/>
      <c r="G95" s="191"/>
      <c r="H95" s="191"/>
      <c r="I95" s="191"/>
      <c r="J95" s="191"/>
      <c r="K95" s="191"/>
      <c r="L95" s="191"/>
      <c r="M95" s="191"/>
      <c r="N95" s="191"/>
      <c r="O95" s="191"/>
      <c r="P95" s="191"/>
    </row>
    <row r="96" spans="2:16" ht="17.25" customHeight="1">
      <c r="B96" s="189" t="s">
        <v>257</v>
      </c>
    </row>
    <row r="97" spans="2:16" ht="17.25" customHeight="1">
      <c r="B97" s="189" t="s">
        <v>258</v>
      </c>
    </row>
    <row r="98" spans="2:16" ht="15" customHeight="1">
      <c r="B98" s="189" t="s">
        <v>259</v>
      </c>
      <c r="C98" s="176"/>
      <c r="D98" s="191"/>
      <c r="E98" s="191"/>
      <c r="F98" s="191"/>
      <c r="G98" s="191"/>
      <c r="H98" s="191"/>
      <c r="I98" s="191"/>
      <c r="J98" s="191"/>
      <c r="K98" s="191"/>
      <c r="L98" s="191"/>
      <c r="M98" s="191"/>
      <c r="N98" s="191"/>
      <c r="O98" s="191"/>
      <c r="P98" s="191"/>
    </row>
    <row r="99" spans="2:16" ht="15" customHeight="1">
      <c r="B99" s="192" t="s">
        <v>260</v>
      </c>
      <c r="C99" s="176"/>
      <c r="D99" s="191"/>
      <c r="E99" s="191"/>
      <c r="F99" s="191"/>
      <c r="G99" s="191"/>
      <c r="H99" s="191"/>
      <c r="I99" s="191"/>
      <c r="J99" s="191"/>
      <c r="K99" s="191"/>
      <c r="L99" s="191"/>
      <c r="M99" s="191"/>
      <c r="N99" s="191"/>
      <c r="O99" s="191"/>
      <c r="P99" s="191"/>
    </row>
    <row r="100" spans="2:16" ht="15" customHeight="1">
      <c r="B100" s="192" t="s">
        <v>261</v>
      </c>
      <c r="C100" s="176"/>
      <c r="D100" s="191"/>
      <c r="E100" s="191"/>
      <c r="F100" s="191"/>
      <c r="G100" s="191"/>
      <c r="H100" s="191"/>
      <c r="I100" s="191"/>
      <c r="J100" s="191"/>
      <c r="K100" s="191"/>
      <c r="L100" s="191"/>
      <c r="M100" s="191"/>
      <c r="N100" s="191"/>
      <c r="O100" s="191"/>
      <c r="P100" s="191"/>
    </row>
    <row r="101" spans="2:16" ht="15" customHeight="1">
      <c r="B101" s="192" t="s">
        <v>262</v>
      </c>
      <c r="C101" s="176"/>
      <c r="D101" s="191"/>
      <c r="E101" s="191"/>
      <c r="F101" s="191"/>
      <c r="G101" s="191"/>
      <c r="H101" s="191"/>
      <c r="I101" s="191"/>
      <c r="J101" s="191"/>
      <c r="K101" s="191"/>
      <c r="L101" s="191"/>
      <c r="M101" s="191"/>
      <c r="N101" s="191"/>
      <c r="O101" s="191"/>
      <c r="P101" s="191"/>
    </row>
    <row r="102" spans="2:16" ht="28.5" customHeight="1">
      <c r="B102" s="431" t="s">
        <v>320</v>
      </c>
      <c r="C102" s="431"/>
      <c r="D102" s="431"/>
      <c r="E102" s="431"/>
      <c r="F102" s="431"/>
      <c r="G102" s="431"/>
      <c r="H102" s="431"/>
      <c r="I102" s="431"/>
      <c r="J102" s="431"/>
      <c r="K102" s="431"/>
      <c r="L102" s="431"/>
      <c r="M102" s="431"/>
      <c r="N102" s="431"/>
      <c r="O102" s="431"/>
      <c r="P102" s="431"/>
    </row>
    <row r="103" spans="2:16" ht="24.75" customHeight="1">
      <c r="B103" s="432" t="s">
        <v>321</v>
      </c>
      <c r="C103" s="432"/>
      <c r="D103" s="432"/>
      <c r="E103" s="432"/>
      <c r="F103" s="432"/>
      <c r="G103" s="432"/>
      <c r="H103" s="432"/>
      <c r="I103" s="432"/>
      <c r="J103" s="432"/>
      <c r="K103" s="432"/>
      <c r="L103" s="432"/>
      <c r="M103" s="432"/>
      <c r="N103" s="432"/>
      <c r="O103" s="432"/>
      <c r="P103" s="432"/>
    </row>
    <row r="104" spans="2:16" ht="15" customHeight="1">
      <c r="B104" s="432" t="s">
        <v>265</v>
      </c>
      <c r="C104" s="432"/>
      <c r="D104" s="432"/>
      <c r="E104" s="432"/>
      <c r="F104" s="432"/>
      <c r="G104" s="432"/>
      <c r="H104" s="432"/>
      <c r="I104" s="432"/>
      <c r="J104" s="432"/>
      <c r="K104" s="222"/>
      <c r="L104" s="222"/>
      <c r="M104" s="222"/>
      <c r="N104" s="222"/>
      <c r="O104" s="222"/>
      <c r="P104" s="222"/>
    </row>
    <row r="105" spans="2:16" ht="30.75" customHeight="1">
      <c r="B105" s="432" t="s">
        <v>322</v>
      </c>
      <c r="C105" s="432"/>
      <c r="D105" s="432"/>
      <c r="E105" s="432"/>
      <c r="F105" s="432"/>
      <c r="G105" s="432"/>
      <c r="H105" s="432"/>
      <c r="I105" s="432"/>
      <c r="J105" s="432"/>
      <c r="K105" s="432"/>
      <c r="L105" s="432"/>
      <c r="M105" s="432"/>
      <c r="N105" s="432"/>
      <c r="O105" s="432"/>
      <c r="P105" s="432"/>
    </row>
    <row r="106" spans="2:16" ht="17.25" customHeight="1">
      <c r="B106" s="193" t="s">
        <v>267</v>
      </c>
    </row>
    <row r="108" spans="2:16" ht="18" customHeight="1">
      <c r="B108" s="194"/>
    </row>
  </sheetData>
  <mergeCells count="16">
    <mergeCell ref="I2:J2"/>
    <mergeCell ref="D3:D4"/>
    <mergeCell ref="E3:E4"/>
    <mergeCell ref="G3:G4"/>
    <mergeCell ref="I3:I4"/>
    <mergeCell ref="J3:J4"/>
    <mergeCell ref="B102:P102"/>
    <mergeCell ref="B103:P103"/>
    <mergeCell ref="B104:J104"/>
    <mergeCell ref="B105:P105"/>
    <mergeCell ref="B5:C5"/>
    <mergeCell ref="B6:B12"/>
    <mergeCell ref="B13:B19"/>
    <mergeCell ref="B20:B24"/>
    <mergeCell ref="B25:B68"/>
    <mergeCell ref="B69:B92"/>
  </mergeCells>
  <phoneticPr fontId="3"/>
  <pageMargins left="0.86614173228346458" right="0.51181102362204722" top="0.39370078740157483" bottom="0.59055118110236227" header="0.51181102362204722" footer="0.51181102362204722"/>
  <pageSetup paperSize="9" scale="44" firstPageNumber="168"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45"/>
  <sheetViews>
    <sheetView showGridLines="0" zoomScale="90" zoomScaleNormal="90" zoomScaleSheetLayoutView="80" workbookViewId="0"/>
  </sheetViews>
  <sheetFormatPr defaultColWidth="10.625" defaultRowHeight="18" customHeight="1"/>
  <cols>
    <col min="1" max="1" width="2.625" style="145" customWidth="1"/>
    <col min="2" max="2" width="10.875" style="145" customWidth="1"/>
    <col min="3" max="3" width="2.625" style="145" customWidth="1"/>
    <col min="4" max="4" width="20.625" style="145" customWidth="1"/>
    <col min="5" max="5" width="10.625" style="157" customWidth="1"/>
    <col min="6" max="6" width="12.5" style="157" customWidth="1"/>
    <col min="7" max="7" width="10.125" style="157" customWidth="1"/>
    <col min="8" max="8" width="12.5" style="157" customWidth="1"/>
    <col min="9" max="9" width="10.125" style="157" customWidth="1"/>
    <col min="10" max="11" width="13" style="157" customWidth="1"/>
    <col min="12" max="12" width="5.75" style="145" customWidth="1"/>
    <col min="13" max="16384" width="10.625" style="145"/>
  </cols>
  <sheetData>
    <row r="1" spans="1:12" ht="18" customHeight="1">
      <c r="B1" s="144" t="s">
        <v>323</v>
      </c>
      <c r="K1" s="223"/>
    </row>
    <row r="2" spans="1:12" ht="18" customHeight="1" thickBot="1">
      <c r="B2" s="147"/>
      <c r="C2" s="147"/>
      <c r="D2" s="147"/>
      <c r="E2" s="223"/>
      <c r="F2" s="223"/>
      <c r="G2" s="223"/>
      <c r="H2" s="223"/>
      <c r="I2" s="223"/>
      <c r="J2" s="433" t="s">
        <v>269</v>
      </c>
      <c r="K2" s="433"/>
      <c r="L2" s="199"/>
    </row>
    <row r="3" spans="1:12" ht="30" customHeight="1">
      <c r="B3" s="200"/>
      <c r="C3" s="486"/>
      <c r="D3" s="487"/>
      <c r="E3" s="490" t="s">
        <v>308</v>
      </c>
      <c r="F3" s="466" t="s">
        <v>309</v>
      </c>
      <c r="G3" s="202"/>
      <c r="H3" s="466" t="s">
        <v>310</v>
      </c>
      <c r="I3" s="202"/>
      <c r="J3" s="464" t="s">
        <v>311</v>
      </c>
      <c r="K3" s="492" t="s">
        <v>324</v>
      </c>
      <c r="L3" s="224"/>
    </row>
    <row r="4" spans="1:12" ht="32.1" customHeight="1">
      <c r="B4" s="203"/>
      <c r="C4" s="488"/>
      <c r="D4" s="489"/>
      <c r="E4" s="491"/>
      <c r="F4" s="465"/>
      <c r="G4" s="205" t="s">
        <v>313</v>
      </c>
      <c r="H4" s="465"/>
      <c r="I4" s="205" t="s">
        <v>314</v>
      </c>
      <c r="J4" s="465"/>
      <c r="K4" s="468"/>
      <c r="L4" s="224"/>
    </row>
    <row r="5" spans="1:12" ht="26.1" customHeight="1">
      <c r="B5" s="203"/>
      <c r="C5" s="478" t="s">
        <v>325</v>
      </c>
      <c r="D5" s="205" t="s">
        <v>326</v>
      </c>
      <c r="E5" s="225">
        <f>F5+H5+J5+K5</f>
        <v>84</v>
      </c>
      <c r="F5" s="225">
        <v>37</v>
      </c>
      <c r="G5" s="225">
        <v>22</v>
      </c>
      <c r="H5" s="225">
        <v>28</v>
      </c>
      <c r="I5" s="225">
        <v>16</v>
      </c>
      <c r="J5" s="225">
        <v>6</v>
      </c>
      <c r="K5" s="226">
        <v>13</v>
      </c>
      <c r="L5" s="224"/>
    </row>
    <row r="6" spans="1:12" ht="26.1" customHeight="1">
      <c r="B6" s="203"/>
      <c r="C6" s="479"/>
      <c r="D6" s="205" t="s">
        <v>327</v>
      </c>
      <c r="E6" s="225">
        <f>F6+H6+J6+K6</f>
        <v>54</v>
      </c>
      <c r="F6" s="225">
        <v>24</v>
      </c>
      <c r="G6" s="225">
        <v>14</v>
      </c>
      <c r="H6" s="225">
        <v>18</v>
      </c>
      <c r="I6" s="225">
        <v>11</v>
      </c>
      <c r="J6" s="225">
        <v>4</v>
      </c>
      <c r="K6" s="226">
        <v>8</v>
      </c>
      <c r="L6" s="224"/>
    </row>
    <row r="7" spans="1:12" ht="26.1" customHeight="1">
      <c r="B7" s="203"/>
      <c r="C7" s="479"/>
      <c r="D7" s="205" t="s">
        <v>328</v>
      </c>
      <c r="E7" s="225">
        <f>F7+H7+J7+K7</f>
        <v>12</v>
      </c>
      <c r="F7" s="225">
        <v>6</v>
      </c>
      <c r="G7" s="225">
        <v>5</v>
      </c>
      <c r="H7" s="225">
        <v>5</v>
      </c>
      <c r="I7" s="225">
        <v>4</v>
      </c>
      <c r="J7" s="225">
        <v>0</v>
      </c>
      <c r="K7" s="226">
        <v>1</v>
      </c>
      <c r="L7" s="224"/>
    </row>
    <row r="8" spans="1:12" ht="26.1" customHeight="1">
      <c r="B8" s="203"/>
      <c r="C8" s="479"/>
      <c r="D8" s="205" t="s">
        <v>329</v>
      </c>
      <c r="E8" s="225">
        <f>F8+H8+J8+K8</f>
        <v>5</v>
      </c>
      <c r="F8" s="225">
        <v>1</v>
      </c>
      <c r="G8" s="225">
        <v>1</v>
      </c>
      <c r="H8" s="225">
        <v>1</v>
      </c>
      <c r="I8" s="225">
        <v>1</v>
      </c>
      <c r="J8" s="225">
        <v>1</v>
      </c>
      <c r="K8" s="226">
        <v>2</v>
      </c>
      <c r="L8" s="224"/>
    </row>
    <row r="9" spans="1:12" ht="26.1" customHeight="1">
      <c r="A9" s="147"/>
      <c r="B9" s="203"/>
      <c r="C9" s="479"/>
      <c r="D9" s="227" t="s">
        <v>330</v>
      </c>
      <c r="E9" s="228">
        <f>F9+H9+J9+K9</f>
        <v>17</v>
      </c>
      <c r="F9" s="225">
        <v>8</v>
      </c>
      <c r="G9" s="225">
        <v>5</v>
      </c>
      <c r="H9" s="225">
        <v>7</v>
      </c>
      <c r="I9" s="225">
        <v>4</v>
      </c>
      <c r="J9" s="225">
        <v>0</v>
      </c>
      <c r="K9" s="226">
        <v>2</v>
      </c>
      <c r="L9" s="224"/>
    </row>
    <row r="10" spans="1:12" ht="25.5" customHeight="1">
      <c r="A10" s="147"/>
      <c r="B10" s="480" t="s">
        <v>331</v>
      </c>
      <c r="C10" s="481"/>
      <c r="D10" s="482"/>
      <c r="E10" s="229">
        <f>IF(F10+H10+J10+K10=0,"－",F10+H10+J10+K10)</f>
        <v>54</v>
      </c>
      <c r="F10" s="225">
        <v>6</v>
      </c>
      <c r="G10" s="225">
        <v>5</v>
      </c>
      <c r="H10" s="225">
        <v>16</v>
      </c>
      <c r="I10" s="225">
        <v>4</v>
      </c>
      <c r="J10" s="225">
        <v>1</v>
      </c>
      <c r="K10" s="226">
        <v>31</v>
      </c>
      <c r="L10" s="224"/>
    </row>
    <row r="11" spans="1:12" ht="26.1" customHeight="1">
      <c r="A11" s="147"/>
      <c r="B11" s="483" t="s">
        <v>273</v>
      </c>
      <c r="C11" s="484"/>
      <c r="D11" s="485"/>
      <c r="E11" s="229">
        <f>IF(F11+H11+J11+K11=0,"－",F11+H11+J11+K11)</f>
        <v>2130</v>
      </c>
      <c r="F11" s="225">
        <v>706</v>
      </c>
      <c r="G11" s="225">
        <v>611</v>
      </c>
      <c r="H11" s="225">
        <v>1032</v>
      </c>
      <c r="I11" s="225">
        <v>562</v>
      </c>
      <c r="J11" s="225">
        <v>86</v>
      </c>
      <c r="K11" s="226">
        <v>306</v>
      </c>
      <c r="L11" s="224"/>
    </row>
    <row r="12" spans="1:12" ht="26.1" customHeight="1">
      <c r="A12" s="147"/>
      <c r="B12" s="475" t="s">
        <v>274</v>
      </c>
      <c r="C12" s="470"/>
      <c r="D12" s="471"/>
      <c r="E12" s="229">
        <f t="shared" ref="E12:E34" si="0">IF(F12+H12+J12+K12=0,"－",F12+H12+J12+K12)</f>
        <v>384</v>
      </c>
      <c r="F12" s="225">
        <v>188</v>
      </c>
      <c r="G12" s="225">
        <v>176</v>
      </c>
      <c r="H12" s="225">
        <v>103</v>
      </c>
      <c r="I12" s="225">
        <v>34</v>
      </c>
      <c r="J12" s="225">
        <v>4</v>
      </c>
      <c r="K12" s="226">
        <v>89</v>
      </c>
      <c r="L12" s="224"/>
    </row>
    <row r="13" spans="1:12" ht="26.1" customHeight="1">
      <c r="A13" s="147"/>
      <c r="B13" s="475" t="s">
        <v>275</v>
      </c>
      <c r="C13" s="470"/>
      <c r="D13" s="471"/>
      <c r="E13" s="229">
        <f>IF(F13+H13+J13+K13=0,"－",F13+H13+J13+K13)</f>
        <v>711</v>
      </c>
      <c r="F13" s="225">
        <v>310</v>
      </c>
      <c r="G13" s="225">
        <v>252</v>
      </c>
      <c r="H13" s="225">
        <v>288</v>
      </c>
      <c r="I13" s="225">
        <v>188</v>
      </c>
      <c r="J13" s="225">
        <v>35</v>
      </c>
      <c r="K13" s="226">
        <v>78</v>
      </c>
      <c r="L13" s="224"/>
    </row>
    <row r="14" spans="1:12" ht="26.1" customHeight="1">
      <c r="A14" s="147"/>
      <c r="B14" s="475" t="s">
        <v>276</v>
      </c>
      <c r="C14" s="470"/>
      <c r="D14" s="471"/>
      <c r="E14" s="229">
        <f>IF(F14+H14+J14+K14=0,"－",F14+H14+J14+K14)</f>
        <v>9729</v>
      </c>
      <c r="F14" s="225">
        <v>5028</v>
      </c>
      <c r="G14" s="225">
        <v>2971</v>
      </c>
      <c r="H14" s="225">
        <v>2894</v>
      </c>
      <c r="I14" s="225">
        <v>2000</v>
      </c>
      <c r="J14" s="225">
        <v>631</v>
      </c>
      <c r="K14" s="226">
        <v>1176</v>
      </c>
      <c r="L14" s="224"/>
    </row>
    <row r="15" spans="1:12" ht="26.1" customHeight="1">
      <c r="A15" s="147"/>
      <c r="B15" s="475" t="s">
        <v>277</v>
      </c>
      <c r="C15" s="470"/>
      <c r="D15" s="471"/>
      <c r="E15" s="229">
        <f t="shared" si="0"/>
        <v>262</v>
      </c>
      <c r="F15" s="225">
        <v>137</v>
      </c>
      <c r="G15" s="225">
        <v>112</v>
      </c>
      <c r="H15" s="225">
        <v>88</v>
      </c>
      <c r="I15" s="225">
        <v>48</v>
      </c>
      <c r="J15" s="225">
        <v>11</v>
      </c>
      <c r="K15" s="226">
        <v>26</v>
      </c>
      <c r="L15" s="224"/>
    </row>
    <row r="16" spans="1:12" ht="26.1" customHeight="1">
      <c r="A16" s="147"/>
      <c r="B16" s="475" t="s">
        <v>278</v>
      </c>
      <c r="C16" s="470"/>
      <c r="D16" s="471"/>
      <c r="E16" s="229">
        <f t="shared" si="0"/>
        <v>2103</v>
      </c>
      <c r="F16" s="225">
        <v>1165</v>
      </c>
      <c r="G16" s="225">
        <v>890</v>
      </c>
      <c r="H16" s="225">
        <v>793</v>
      </c>
      <c r="I16" s="225">
        <v>464</v>
      </c>
      <c r="J16" s="225">
        <v>39</v>
      </c>
      <c r="K16" s="226">
        <v>106</v>
      </c>
      <c r="L16" s="224"/>
    </row>
    <row r="17" spans="1:12" ht="26.1" customHeight="1">
      <c r="A17" s="147"/>
      <c r="B17" s="475" t="s">
        <v>279</v>
      </c>
      <c r="C17" s="470"/>
      <c r="D17" s="471"/>
      <c r="E17" s="229">
        <f t="shared" si="0"/>
        <v>30</v>
      </c>
      <c r="F17" s="225">
        <v>17</v>
      </c>
      <c r="G17" s="225">
        <v>13</v>
      </c>
      <c r="H17" s="225">
        <v>9</v>
      </c>
      <c r="I17" s="225">
        <v>6</v>
      </c>
      <c r="J17" s="225">
        <v>0</v>
      </c>
      <c r="K17" s="226">
        <v>4</v>
      </c>
      <c r="L17" s="224"/>
    </row>
    <row r="18" spans="1:12" ht="26.1" customHeight="1">
      <c r="A18" s="147"/>
      <c r="B18" s="475" t="s">
        <v>280</v>
      </c>
      <c r="C18" s="470"/>
      <c r="D18" s="471"/>
      <c r="E18" s="229">
        <f t="shared" si="0"/>
        <v>838</v>
      </c>
      <c r="F18" s="225">
        <v>421</v>
      </c>
      <c r="G18" s="225">
        <v>380</v>
      </c>
      <c r="H18" s="225">
        <v>350</v>
      </c>
      <c r="I18" s="225">
        <v>178</v>
      </c>
      <c r="J18" s="225">
        <v>20</v>
      </c>
      <c r="K18" s="226">
        <v>47</v>
      </c>
      <c r="L18" s="224"/>
    </row>
    <row r="19" spans="1:12" ht="26.1" customHeight="1">
      <c r="A19" s="147"/>
      <c r="B19" s="475" t="s">
        <v>281</v>
      </c>
      <c r="C19" s="470"/>
      <c r="D19" s="471"/>
      <c r="E19" s="229">
        <f>IF(F19+H19+J19+K19=0,"－",F19+H19+J19+K19)</f>
        <v>1026</v>
      </c>
      <c r="F19" s="225">
        <v>384</v>
      </c>
      <c r="G19" s="225">
        <v>336</v>
      </c>
      <c r="H19" s="225">
        <v>546</v>
      </c>
      <c r="I19" s="225">
        <v>287</v>
      </c>
      <c r="J19" s="225">
        <v>13</v>
      </c>
      <c r="K19" s="226">
        <v>83</v>
      </c>
      <c r="L19" s="224"/>
    </row>
    <row r="20" spans="1:12" ht="26.1" customHeight="1">
      <c r="A20" s="147"/>
      <c r="B20" s="475" t="s">
        <v>282</v>
      </c>
      <c r="C20" s="470"/>
      <c r="D20" s="471"/>
      <c r="E20" s="229">
        <f>IF(F20+H20+J20+K20=0,"－",F20+H20+J20+K20)</f>
        <v>134</v>
      </c>
      <c r="F20" s="225">
        <v>86</v>
      </c>
      <c r="G20" s="225">
        <v>72</v>
      </c>
      <c r="H20" s="225">
        <v>30</v>
      </c>
      <c r="I20" s="225">
        <v>19</v>
      </c>
      <c r="J20" s="225">
        <v>0</v>
      </c>
      <c r="K20" s="226">
        <v>18</v>
      </c>
      <c r="L20" s="224"/>
    </row>
    <row r="21" spans="1:12" ht="26.1" customHeight="1">
      <c r="A21" s="147"/>
      <c r="B21" s="475" t="s">
        <v>283</v>
      </c>
      <c r="C21" s="470"/>
      <c r="D21" s="471"/>
      <c r="E21" s="229">
        <f>IF(F21+H21+J21+K21=0,"－",F21+H21+J21+K21)</f>
        <v>3</v>
      </c>
      <c r="F21" s="225">
        <v>3</v>
      </c>
      <c r="G21" s="225">
        <v>3</v>
      </c>
      <c r="H21" s="225">
        <v>0</v>
      </c>
      <c r="I21" s="225">
        <v>0</v>
      </c>
      <c r="J21" s="225">
        <v>0</v>
      </c>
      <c r="K21" s="226">
        <v>0</v>
      </c>
      <c r="L21" s="224"/>
    </row>
    <row r="22" spans="1:12" ht="26.1" customHeight="1">
      <c r="A22" s="147"/>
      <c r="B22" s="475" t="s">
        <v>284</v>
      </c>
      <c r="C22" s="470"/>
      <c r="D22" s="471"/>
      <c r="E22" s="229">
        <f>IF(F22+H22+J22+K22=0,"－",F22+H22+J22+K22)</f>
        <v>47</v>
      </c>
      <c r="F22" s="225">
        <v>34</v>
      </c>
      <c r="G22" s="225">
        <v>27</v>
      </c>
      <c r="H22" s="225">
        <v>13</v>
      </c>
      <c r="I22" s="225">
        <v>8</v>
      </c>
      <c r="J22" s="225">
        <v>0</v>
      </c>
      <c r="K22" s="226">
        <v>0</v>
      </c>
      <c r="L22" s="224"/>
    </row>
    <row r="23" spans="1:12" ht="26.1" customHeight="1">
      <c r="A23" s="147"/>
      <c r="B23" s="475" t="s">
        <v>285</v>
      </c>
      <c r="C23" s="470"/>
      <c r="D23" s="471"/>
      <c r="E23" s="229">
        <f t="shared" si="0"/>
        <v>342</v>
      </c>
      <c r="F23" s="225">
        <v>116</v>
      </c>
      <c r="G23" s="225">
        <v>100</v>
      </c>
      <c r="H23" s="225">
        <v>186</v>
      </c>
      <c r="I23" s="225">
        <v>162</v>
      </c>
      <c r="J23" s="225">
        <v>0</v>
      </c>
      <c r="K23" s="226">
        <v>40</v>
      </c>
      <c r="L23" s="224"/>
    </row>
    <row r="24" spans="1:12" ht="26.1" customHeight="1">
      <c r="A24" s="147"/>
      <c r="B24" s="475" t="s">
        <v>286</v>
      </c>
      <c r="C24" s="476"/>
      <c r="D24" s="477"/>
      <c r="E24" s="229">
        <f t="shared" si="0"/>
        <v>92</v>
      </c>
      <c r="F24" s="225">
        <v>37</v>
      </c>
      <c r="G24" s="225">
        <v>29</v>
      </c>
      <c r="H24" s="225">
        <v>41</v>
      </c>
      <c r="I24" s="225">
        <v>28</v>
      </c>
      <c r="J24" s="225">
        <v>0</v>
      </c>
      <c r="K24" s="226">
        <v>14</v>
      </c>
      <c r="L24" s="224"/>
    </row>
    <row r="25" spans="1:12" ht="25.5" customHeight="1">
      <c r="A25" s="147"/>
      <c r="B25" s="475" t="s">
        <v>287</v>
      </c>
      <c r="C25" s="470"/>
      <c r="D25" s="471"/>
      <c r="E25" s="229">
        <f t="shared" si="0"/>
        <v>45</v>
      </c>
      <c r="F25" s="225">
        <v>13</v>
      </c>
      <c r="G25" s="225">
        <v>12</v>
      </c>
      <c r="H25" s="225">
        <v>28</v>
      </c>
      <c r="I25" s="225">
        <v>24</v>
      </c>
      <c r="J25" s="225">
        <v>0</v>
      </c>
      <c r="K25" s="226">
        <v>4</v>
      </c>
      <c r="L25" s="224"/>
    </row>
    <row r="26" spans="1:12" ht="26.1" customHeight="1">
      <c r="A26" s="147"/>
      <c r="B26" s="475" t="s">
        <v>288</v>
      </c>
      <c r="C26" s="470"/>
      <c r="D26" s="471"/>
      <c r="E26" s="229">
        <f t="shared" si="0"/>
        <v>74</v>
      </c>
      <c r="F26" s="225">
        <v>28</v>
      </c>
      <c r="G26" s="225">
        <v>25</v>
      </c>
      <c r="H26" s="225">
        <v>44</v>
      </c>
      <c r="I26" s="225">
        <v>38</v>
      </c>
      <c r="J26" s="225">
        <v>0</v>
      </c>
      <c r="K26" s="226">
        <v>2</v>
      </c>
      <c r="L26" s="224"/>
    </row>
    <row r="27" spans="1:12" ht="26.1" customHeight="1">
      <c r="A27" s="147"/>
      <c r="B27" s="475" t="s">
        <v>289</v>
      </c>
      <c r="C27" s="470"/>
      <c r="D27" s="471"/>
      <c r="E27" s="229" t="str">
        <f t="shared" si="0"/>
        <v>－</v>
      </c>
      <c r="F27" s="225">
        <v>0</v>
      </c>
      <c r="G27" s="225">
        <v>0</v>
      </c>
      <c r="H27" s="225">
        <v>0</v>
      </c>
      <c r="I27" s="225">
        <v>0</v>
      </c>
      <c r="J27" s="225">
        <v>0</v>
      </c>
      <c r="K27" s="226">
        <v>0</v>
      </c>
      <c r="L27" s="224"/>
    </row>
    <row r="28" spans="1:12" ht="26.1" customHeight="1">
      <c r="A28" s="147"/>
      <c r="B28" s="475" t="s">
        <v>290</v>
      </c>
      <c r="C28" s="470"/>
      <c r="D28" s="471"/>
      <c r="E28" s="229">
        <f t="shared" si="0"/>
        <v>9</v>
      </c>
      <c r="F28" s="225">
        <v>1</v>
      </c>
      <c r="G28" s="225">
        <v>1</v>
      </c>
      <c r="H28" s="225">
        <v>8</v>
      </c>
      <c r="I28" s="225">
        <v>8</v>
      </c>
      <c r="J28" s="225">
        <v>0</v>
      </c>
      <c r="K28" s="226">
        <v>0</v>
      </c>
      <c r="L28" s="224"/>
    </row>
    <row r="29" spans="1:12" ht="26.1" customHeight="1">
      <c r="A29" s="147"/>
      <c r="B29" s="475" t="s">
        <v>291</v>
      </c>
      <c r="C29" s="470"/>
      <c r="D29" s="471"/>
      <c r="E29" s="229">
        <f t="shared" si="0"/>
        <v>6</v>
      </c>
      <c r="F29" s="225">
        <v>0</v>
      </c>
      <c r="G29" s="225">
        <v>0</v>
      </c>
      <c r="H29" s="225">
        <v>6</v>
      </c>
      <c r="I29" s="225">
        <v>6</v>
      </c>
      <c r="J29" s="225">
        <v>0</v>
      </c>
      <c r="K29" s="226">
        <v>0</v>
      </c>
      <c r="L29" s="224"/>
    </row>
    <row r="30" spans="1:12" ht="26.1" customHeight="1">
      <c r="A30" s="147"/>
      <c r="B30" s="475" t="s">
        <v>292</v>
      </c>
      <c r="C30" s="470"/>
      <c r="D30" s="471"/>
      <c r="E30" s="229">
        <f t="shared" si="0"/>
        <v>2</v>
      </c>
      <c r="F30" s="225">
        <v>0</v>
      </c>
      <c r="G30" s="225">
        <v>0</v>
      </c>
      <c r="H30" s="225">
        <v>1</v>
      </c>
      <c r="I30" s="225">
        <v>1</v>
      </c>
      <c r="J30" s="225">
        <v>0</v>
      </c>
      <c r="K30" s="226">
        <v>1</v>
      </c>
      <c r="L30" s="224"/>
    </row>
    <row r="31" spans="1:12" ht="26.1" customHeight="1">
      <c r="A31" s="147"/>
      <c r="B31" s="449" t="s">
        <v>293</v>
      </c>
      <c r="C31" s="451"/>
      <c r="D31" s="452"/>
      <c r="E31" s="229">
        <f>IF(F31+H31+J31+K31=0,"－",F31+H31+J31+K31)</f>
        <v>1</v>
      </c>
      <c r="F31" s="225">
        <v>1</v>
      </c>
      <c r="G31" s="225">
        <v>1</v>
      </c>
      <c r="H31" s="225">
        <v>0</v>
      </c>
      <c r="I31" s="225">
        <v>0</v>
      </c>
      <c r="J31" s="225">
        <v>0</v>
      </c>
      <c r="K31" s="226">
        <v>0</v>
      </c>
      <c r="L31" s="224"/>
    </row>
    <row r="32" spans="1:12" ht="26.1" customHeight="1">
      <c r="A32" s="147"/>
      <c r="B32" s="475" t="s">
        <v>294</v>
      </c>
      <c r="C32" s="476"/>
      <c r="D32" s="477"/>
      <c r="E32" s="229">
        <f t="shared" si="0"/>
        <v>7</v>
      </c>
      <c r="F32" s="225">
        <v>0</v>
      </c>
      <c r="G32" s="225">
        <v>0</v>
      </c>
      <c r="H32" s="225">
        <v>0</v>
      </c>
      <c r="I32" s="225">
        <v>0</v>
      </c>
      <c r="J32" s="225">
        <v>0</v>
      </c>
      <c r="K32" s="226">
        <v>7</v>
      </c>
      <c r="L32" s="224"/>
    </row>
    <row r="33" spans="1:17" ht="26.1" customHeight="1">
      <c r="A33" s="147"/>
      <c r="B33" s="469" t="s">
        <v>295</v>
      </c>
      <c r="C33" s="470"/>
      <c r="D33" s="471"/>
      <c r="E33" s="229">
        <f t="shared" si="0"/>
        <v>80</v>
      </c>
      <c r="F33" s="225">
        <v>8</v>
      </c>
      <c r="G33" s="225">
        <v>8</v>
      </c>
      <c r="H33" s="225">
        <v>20</v>
      </c>
      <c r="I33" s="225">
        <v>20</v>
      </c>
      <c r="J33" s="225">
        <v>2</v>
      </c>
      <c r="K33" s="226">
        <v>50</v>
      </c>
      <c r="L33" s="224"/>
    </row>
    <row r="34" spans="1:17" ht="26.1" customHeight="1" thickBot="1">
      <c r="A34" s="147"/>
      <c r="B34" s="472" t="s">
        <v>296</v>
      </c>
      <c r="C34" s="473"/>
      <c r="D34" s="474"/>
      <c r="E34" s="230" t="str">
        <f t="shared" si="0"/>
        <v>－</v>
      </c>
      <c r="F34" s="230">
        <v>0</v>
      </c>
      <c r="G34" s="230">
        <v>0</v>
      </c>
      <c r="H34" s="230">
        <v>0</v>
      </c>
      <c r="I34" s="230">
        <v>0</v>
      </c>
      <c r="J34" s="230">
        <v>0</v>
      </c>
      <c r="K34" s="231">
        <v>0</v>
      </c>
      <c r="L34" s="224"/>
    </row>
    <row r="35" spans="1:17" ht="18" customHeight="1">
      <c r="B35" s="189" t="s">
        <v>297</v>
      </c>
      <c r="C35" s="194"/>
      <c r="D35" s="194"/>
      <c r="E35" s="232"/>
      <c r="F35" s="232"/>
      <c r="G35" s="232"/>
      <c r="H35" s="232"/>
      <c r="I35" s="232"/>
      <c r="J35" s="232"/>
      <c r="K35" s="232"/>
    </row>
    <row r="36" spans="1:17" ht="18" customHeight="1">
      <c r="B36" s="189" t="s">
        <v>332</v>
      </c>
      <c r="D36" s="146"/>
      <c r="E36" s="233"/>
      <c r="F36" s="233"/>
      <c r="G36" s="233"/>
      <c r="H36" s="233"/>
      <c r="I36" s="233"/>
      <c r="J36" s="233"/>
      <c r="K36" s="233"/>
      <c r="L36" s="146"/>
      <c r="M36" s="146"/>
      <c r="N36" s="146"/>
    </row>
    <row r="37" spans="1:17" ht="18" customHeight="1">
      <c r="B37" s="189" t="s">
        <v>333</v>
      </c>
      <c r="D37" s="146"/>
      <c r="E37" s="233"/>
      <c r="F37" s="233"/>
      <c r="G37" s="233"/>
      <c r="H37" s="233"/>
      <c r="I37" s="233"/>
      <c r="J37" s="233"/>
      <c r="K37" s="233"/>
      <c r="L37" s="146"/>
      <c r="M37" s="146"/>
      <c r="N37" s="146"/>
    </row>
    <row r="38" spans="1:17" ht="19.5" customHeight="1">
      <c r="B38" s="189" t="s">
        <v>334</v>
      </c>
      <c r="D38" s="146"/>
      <c r="E38" s="233"/>
      <c r="F38" s="233"/>
      <c r="G38" s="233"/>
      <c r="H38" s="233"/>
      <c r="I38" s="233"/>
      <c r="J38" s="233"/>
      <c r="K38" s="233"/>
      <c r="L38" s="146"/>
      <c r="M38" s="146"/>
      <c r="N38" s="146"/>
      <c r="O38" s="146"/>
      <c r="P38" s="146"/>
    </row>
    <row r="39" spans="1:17" ht="19.5" customHeight="1">
      <c r="B39" s="189" t="s">
        <v>335</v>
      </c>
      <c r="D39" s="146"/>
      <c r="E39" s="233"/>
      <c r="F39" s="233"/>
      <c r="G39" s="233"/>
      <c r="H39" s="233"/>
      <c r="I39" s="233"/>
      <c r="J39" s="233"/>
      <c r="K39" s="233"/>
      <c r="L39" s="146"/>
      <c r="M39" s="146"/>
      <c r="N39" s="146"/>
      <c r="O39" s="146"/>
      <c r="P39" s="146"/>
    </row>
    <row r="40" spans="1:17" ht="19.5" customHeight="1">
      <c r="B40" s="189" t="s">
        <v>336</v>
      </c>
      <c r="D40" s="146"/>
      <c r="E40" s="233"/>
      <c r="F40" s="233"/>
      <c r="G40" s="233"/>
      <c r="H40" s="233"/>
      <c r="I40" s="233"/>
      <c r="J40" s="233"/>
      <c r="K40" s="233"/>
      <c r="L40" s="146"/>
      <c r="M40" s="146"/>
      <c r="N40" s="146"/>
      <c r="O40" s="146"/>
      <c r="P40" s="146"/>
    </row>
    <row r="41" spans="1:17" ht="19.5" customHeight="1">
      <c r="B41" s="189" t="s">
        <v>337</v>
      </c>
      <c r="D41" s="146"/>
      <c r="E41" s="146"/>
      <c r="F41" s="146"/>
      <c r="G41" s="146"/>
      <c r="H41" s="146"/>
      <c r="I41" s="146"/>
      <c r="J41" s="146"/>
      <c r="K41" s="146"/>
      <c r="L41" s="146"/>
      <c r="M41" s="146"/>
      <c r="N41" s="146"/>
      <c r="O41" s="146"/>
      <c r="P41" s="146"/>
    </row>
    <row r="42" spans="1:17" ht="19.5" customHeight="1">
      <c r="B42" s="197" t="s">
        <v>338</v>
      </c>
      <c r="D42" s="146"/>
      <c r="E42" s="146"/>
      <c r="F42" s="146"/>
      <c r="G42" s="146"/>
      <c r="H42" s="146"/>
      <c r="I42" s="146"/>
      <c r="J42" s="146"/>
      <c r="K42" s="146"/>
      <c r="L42" s="146"/>
      <c r="M42" s="146"/>
      <c r="N42" s="146"/>
      <c r="O42" s="146"/>
      <c r="P42" s="146"/>
    </row>
    <row r="43" spans="1:17" ht="18" customHeight="1">
      <c r="B43" s="193" t="s">
        <v>306</v>
      </c>
      <c r="C43" s="194"/>
      <c r="D43" s="194"/>
      <c r="E43" s="198"/>
      <c r="F43" s="198"/>
      <c r="G43" s="198"/>
      <c r="H43" s="198"/>
      <c r="I43" s="198"/>
      <c r="J43" s="198"/>
      <c r="K43" s="198"/>
      <c r="L43" s="189"/>
      <c r="M43" s="189"/>
      <c r="N43" s="189"/>
      <c r="O43" s="198"/>
      <c r="P43" s="198"/>
      <c r="Q43" s="198"/>
    </row>
    <row r="44" spans="1:17" ht="18" customHeight="1">
      <c r="E44" s="234"/>
      <c r="F44" s="234"/>
      <c r="G44" s="234"/>
      <c r="H44" s="234"/>
      <c r="I44" s="234"/>
      <c r="J44" s="234"/>
      <c r="K44" s="234"/>
    </row>
    <row r="45" spans="1:17" ht="18" customHeight="1">
      <c r="B45" s="194"/>
    </row>
  </sheetData>
  <mergeCells count="33">
    <mergeCell ref="B14:D14"/>
    <mergeCell ref="J2:K2"/>
    <mergeCell ref="C3:D4"/>
    <mergeCell ref="E3:E4"/>
    <mergeCell ref="F3:F4"/>
    <mergeCell ref="H3:H4"/>
    <mergeCell ref="J3:J4"/>
    <mergeCell ref="K3:K4"/>
    <mergeCell ref="C5:C9"/>
    <mergeCell ref="B10:D10"/>
    <mergeCell ref="B11:D11"/>
    <mergeCell ref="B12:D12"/>
    <mergeCell ref="B13:D13"/>
    <mergeCell ref="B26:D26"/>
    <mergeCell ref="B15:D15"/>
    <mergeCell ref="B16:D16"/>
    <mergeCell ref="B17:D17"/>
    <mergeCell ref="B18:D18"/>
    <mergeCell ref="B19:D19"/>
    <mergeCell ref="B20:D20"/>
    <mergeCell ref="B21:D21"/>
    <mergeCell ref="B22:D22"/>
    <mergeCell ref="B23:D23"/>
    <mergeCell ref="B24:D24"/>
    <mergeCell ref="B25:D25"/>
    <mergeCell ref="B33:D33"/>
    <mergeCell ref="B34:D34"/>
    <mergeCell ref="B27:D27"/>
    <mergeCell ref="B28:D28"/>
    <mergeCell ref="B29:D29"/>
    <mergeCell ref="B30:D30"/>
    <mergeCell ref="B31:D31"/>
    <mergeCell ref="B32:D32"/>
  </mergeCells>
  <phoneticPr fontId="3"/>
  <pageMargins left="0.51181102362204722" right="0.51181102362204722" top="0.55118110236220474" bottom="0.39370078740157483" header="0.51181102362204722" footer="0.51181102362204722"/>
  <pageSetup paperSize="9" scale="68" firstPageNumber="168"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R114"/>
  <sheetViews>
    <sheetView showGridLines="0" view="pageBreakPreview" zoomScaleNormal="100" zoomScaleSheetLayoutView="100" workbookViewId="0">
      <pane ySplit="3" topLeftCell="A91" activePane="bottomLeft" state="frozen"/>
      <selection pane="bottomLeft"/>
    </sheetView>
  </sheetViews>
  <sheetFormatPr defaultColWidth="10.625" defaultRowHeight="18" customHeight="1"/>
  <cols>
    <col min="1" max="1" width="2.625" style="145" customWidth="1"/>
    <col min="2" max="2" width="5.625" style="145" customWidth="1"/>
    <col min="3" max="3" width="44.75" style="145" customWidth="1"/>
    <col min="4" max="14" width="8.625" style="146" customWidth="1"/>
    <col min="15" max="15" width="2.625" style="145" customWidth="1"/>
    <col min="16" max="16384" width="10.625" style="145"/>
  </cols>
  <sheetData>
    <row r="1" spans="2:14" ht="18" customHeight="1">
      <c r="B1" s="144" t="s">
        <v>339</v>
      </c>
      <c r="N1" s="195"/>
    </row>
    <row r="2" spans="2:14" ht="15" customHeight="1" thickBot="1">
      <c r="B2" s="147"/>
      <c r="C2" s="147"/>
      <c r="D2" s="195"/>
      <c r="E2" s="195"/>
      <c r="F2" s="195"/>
      <c r="G2" s="195"/>
      <c r="H2" s="195"/>
      <c r="I2" s="195"/>
      <c r="J2" s="195"/>
      <c r="K2" s="195"/>
      <c r="L2" s="195"/>
      <c r="M2" s="456" t="s">
        <v>340</v>
      </c>
      <c r="N2" s="456"/>
    </row>
    <row r="3" spans="2:14" ht="22.5" customHeight="1">
      <c r="B3" s="434"/>
      <c r="C3" s="457"/>
      <c r="D3" s="235" t="s">
        <v>161</v>
      </c>
      <c r="E3" s="236" t="s">
        <v>341</v>
      </c>
      <c r="F3" s="237" t="s">
        <v>342</v>
      </c>
      <c r="G3" s="237" t="s">
        <v>343</v>
      </c>
      <c r="H3" s="237" t="s">
        <v>344</v>
      </c>
      <c r="I3" s="237" t="s">
        <v>345</v>
      </c>
      <c r="J3" s="237" t="s">
        <v>346</v>
      </c>
      <c r="K3" s="237" t="s">
        <v>347</v>
      </c>
      <c r="L3" s="237" t="s">
        <v>348</v>
      </c>
      <c r="M3" s="236" t="s">
        <v>349</v>
      </c>
      <c r="N3" s="238" t="s">
        <v>350</v>
      </c>
    </row>
    <row r="4" spans="2:14" ht="18.75" customHeight="1">
      <c r="B4" s="427" t="s">
        <v>162</v>
      </c>
      <c r="C4" s="158" t="s">
        <v>163</v>
      </c>
      <c r="D4" s="239" t="str">
        <f>IF(SUM(E4:N4)=0,"－",SUM(E4:N4))</f>
        <v>－</v>
      </c>
      <c r="E4" s="240">
        <v>0</v>
      </c>
      <c r="F4" s="240">
        <v>0</v>
      </c>
      <c r="G4" s="240">
        <v>0</v>
      </c>
      <c r="H4" s="240">
        <v>0</v>
      </c>
      <c r="I4" s="240">
        <v>0</v>
      </c>
      <c r="J4" s="240">
        <v>0</v>
      </c>
      <c r="K4" s="240">
        <v>0</v>
      </c>
      <c r="L4" s="240">
        <v>0</v>
      </c>
      <c r="M4" s="240">
        <v>0</v>
      </c>
      <c r="N4" s="241">
        <v>0</v>
      </c>
    </row>
    <row r="5" spans="2:14" ht="18.75" customHeight="1">
      <c r="B5" s="428"/>
      <c r="C5" s="162" t="s">
        <v>164</v>
      </c>
      <c r="D5" s="242" t="str">
        <f t="shared" ref="D5:D25" si="0">IF(SUM(E5:N5)=0,"－",SUM(E5:N5))</f>
        <v>－</v>
      </c>
      <c r="E5" s="243">
        <v>0</v>
      </c>
      <c r="F5" s="243">
        <v>0</v>
      </c>
      <c r="G5" s="243">
        <v>0</v>
      </c>
      <c r="H5" s="243">
        <v>0</v>
      </c>
      <c r="I5" s="243">
        <v>0</v>
      </c>
      <c r="J5" s="243">
        <v>0</v>
      </c>
      <c r="K5" s="243">
        <v>0</v>
      </c>
      <c r="L5" s="243">
        <v>0</v>
      </c>
      <c r="M5" s="243">
        <v>0</v>
      </c>
      <c r="N5" s="244">
        <v>0</v>
      </c>
    </row>
    <row r="6" spans="2:14" ht="18.75" customHeight="1">
      <c r="B6" s="428"/>
      <c r="C6" s="162" t="s">
        <v>165</v>
      </c>
      <c r="D6" s="242" t="str">
        <f t="shared" si="0"/>
        <v>－</v>
      </c>
      <c r="E6" s="243">
        <v>0</v>
      </c>
      <c r="F6" s="243">
        <v>0</v>
      </c>
      <c r="G6" s="243">
        <v>0</v>
      </c>
      <c r="H6" s="243">
        <v>0</v>
      </c>
      <c r="I6" s="243">
        <v>0</v>
      </c>
      <c r="J6" s="243">
        <v>0</v>
      </c>
      <c r="K6" s="243">
        <v>0</v>
      </c>
      <c r="L6" s="243">
        <v>0</v>
      </c>
      <c r="M6" s="243">
        <v>0</v>
      </c>
      <c r="N6" s="244">
        <v>0</v>
      </c>
    </row>
    <row r="7" spans="2:14" ht="18.75" customHeight="1">
      <c r="B7" s="428"/>
      <c r="C7" s="162" t="s">
        <v>166</v>
      </c>
      <c r="D7" s="242" t="str">
        <f t="shared" si="0"/>
        <v>－</v>
      </c>
      <c r="E7" s="243">
        <v>0</v>
      </c>
      <c r="F7" s="243">
        <v>0</v>
      </c>
      <c r="G7" s="243">
        <v>0</v>
      </c>
      <c r="H7" s="243">
        <v>0</v>
      </c>
      <c r="I7" s="243">
        <v>0</v>
      </c>
      <c r="J7" s="243">
        <v>0</v>
      </c>
      <c r="K7" s="243">
        <v>0</v>
      </c>
      <c r="L7" s="243">
        <v>0</v>
      </c>
      <c r="M7" s="243">
        <v>0</v>
      </c>
      <c r="N7" s="244">
        <v>0</v>
      </c>
    </row>
    <row r="8" spans="2:14" ht="18.75" customHeight="1">
      <c r="B8" s="428"/>
      <c r="C8" s="162" t="s">
        <v>167</v>
      </c>
      <c r="D8" s="242" t="str">
        <f t="shared" si="0"/>
        <v>－</v>
      </c>
      <c r="E8" s="243">
        <v>0</v>
      </c>
      <c r="F8" s="243">
        <v>0</v>
      </c>
      <c r="G8" s="243">
        <v>0</v>
      </c>
      <c r="H8" s="243">
        <v>0</v>
      </c>
      <c r="I8" s="243">
        <v>0</v>
      </c>
      <c r="J8" s="243">
        <v>0</v>
      </c>
      <c r="K8" s="243">
        <v>0</v>
      </c>
      <c r="L8" s="243">
        <v>0</v>
      </c>
      <c r="M8" s="243">
        <v>0</v>
      </c>
      <c r="N8" s="244">
        <v>0</v>
      </c>
    </row>
    <row r="9" spans="2:14" ht="18.75" customHeight="1">
      <c r="B9" s="428"/>
      <c r="C9" s="162" t="s">
        <v>168</v>
      </c>
      <c r="D9" s="242" t="str">
        <f t="shared" si="0"/>
        <v>－</v>
      </c>
      <c r="E9" s="243">
        <v>0</v>
      </c>
      <c r="F9" s="243">
        <v>0</v>
      </c>
      <c r="G9" s="243">
        <v>0</v>
      </c>
      <c r="H9" s="243">
        <v>0</v>
      </c>
      <c r="I9" s="243">
        <v>0</v>
      </c>
      <c r="J9" s="243">
        <v>0</v>
      </c>
      <c r="K9" s="243">
        <v>0</v>
      </c>
      <c r="L9" s="243">
        <v>0</v>
      </c>
      <c r="M9" s="243">
        <v>0</v>
      </c>
      <c r="N9" s="244">
        <v>0</v>
      </c>
    </row>
    <row r="10" spans="2:14" ht="18.75" customHeight="1">
      <c r="B10" s="429"/>
      <c r="C10" s="165" t="s">
        <v>169</v>
      </c>
      <c r="D10" s="245" t="str">
        <f t="shared" si="0"/>
        <v>－</v>
      </c>
      <c r="E10" s="245">
        <v>0</v>
      </c>
      <c r="F10" s="245">
        <v>0</v>
      </c>
      <c r="G10" s="245">
        <v>0</v>
      </c>
      <c r="H10" s="245">
        <v>0</v>
      </c>
      <c r="I10" s="245">
        <v>0</v>
      </c>
      <c r="J10" s="245">
        <v>0</v>
      </c>
      <c r="K10" s="245">
        <v>0</v>
      </c>
      <c r="L10" s="245">
        <v>0</v>
      </c>
      <c r="M10" s="245">
        <v>0</v>
      </c>
      <c r="N10" s="246">
        <v>0</v>
      </c>
    </row>
    <row r="11" spans="2:14" ht="18.75" customHeight="1">
      <c r="B11" s="427" t="s">
        <v>170</v>
      </c>
      <c r="C11" s="179" t="s">
        <v>171</v>
      </c>
      <c r="D11" s="242" t="str">
        <f t="shared" si="0"/>
        <v>－</v>
      </c>
      <c r="E11" s="243">
        <v>0</v>
      </c>
      <c r="F11" s="243">
        <v>0</v>
      </c>
      <c r="G11" s="243">
        <v>0</v>
      </c>
      <c r="H11" s="243">
        <v>0</v>
      </c>
      <c r="I11" s="243">
        <v>0</v>
      </c>
      <c r="J11" s="243">
        <v>0</v>
      </c>
      <c r="K11" s="243">
        <v>0</v>
      </c>
      <c r="L11" s="243">
        <v>0</v>
      </c>
      <c r="M11" s="243">
        <v>0</v>
      </c>
      <c r="N11" s="244">
        <v>0</v>
      </c>
    </row>
    <row r="12" spans="2:14" ht="18.75" customHeight="1">
      <c r="B12" s="428"/>
      <c r="C12" s="169" t="s">
        <v>172</v>
      </c>
      <c r="D12" s="242">
        <f t="shared" si="0"/>
        <v>250</v>
      </c>
      <c r="E12" s="243">
        <v>5</v>
      </c>
      <c r="F12" s="243">
        <v>4</v>
      </c>
      <c r="G12" s="243">
        <v>28</v>
      </c>
      <c r="H12" s="243">
        <v>7</v>
      </c>
      <c r="I12" s="243">
        <v>16</v>
      </c>
      <c r="J12" s="243">
        <v>10</v>
      </c>
      <c r="K12" s="243">
        <v>23</v>
      </c>
      <c r="L12" s="243">
        <v>48</v>
      </c>
      <c r="M12" s="243">
        <v>66</v>
      </c>
      <c r="N12" s="244">
        <v>43</v>
      </c>
    </row>
    <row r="13" spans="2:14" ht="18.75" customHeight="1">
      <c r="B13" s="428"/>
      <c r="C13" s="169" t="s">
        <v>315</v>
      </c>
      <c r="D13" s="242" t="str">
        <f t="shared" si="0"/>
        <v>－</v>
      </c>
      <c r="E13" s="243">
        <v>0</v>
      </c>
      <c r="F13" s="243">
        <v>0</v>
      </c>
      <c r="G13" s="243">
        <v>0</v>
      </c>
      <c r="H13" s="243">
        <v>0</v>
      </c>
      <c r="I13" s="243">
        <v>0</v>
      </c>
      <c r="J13" s="243">
        <v>0</v>
      </c>
      <c r="K13" s="243">
        <v>0</v>
      </c>
      <c r="L13" s="243">
        <v>0</v>
      </c>
      <c r="M13" s="243">
        <v>0</v>
      </c>
      <c r="N13" s="244">
        <v>0</v>
      </c>
    </row>
    <row r="14" spans="2:14" ht="18.75" customHeight="1">
      <c r="B14" s="428"/>
      <c r="C14" s="169" t="s">
        <v>174</v>
      </c>
      <c r="D14" s="242" t="str">
        <f t="shared" si="0"/>
        <v>－</v>
      </c>
      <c r="E14" s="243">
        <v>0</v>
      </c>
      <c r="F14" s="243">
        <v>0</v>
      </c>
      <c r="G14" s="243">
        <v>0</v>
      </c>
      <c r="H14" s="243">
        <v>0</v>
      </c>
      <c r="I14" s="243">
        <v>0</v>
      </c>
      <c r="J14" s="243">
        <v>0</v>
      </c>
      <c r="K14" s="243">
        <v>0</v>
      </c>
      <c r="L14" s="243">
        <v>0</v>
      </c>
      <c r="M14" s="243">
        <v>0</v>
      </c>
      <c r="N14" s="244">
        <v>0</v>
      </c>
    </row>
    <row r="15" spans="2:14" ht="18.75" customHeight="1">
      <c r="B15" s="428"/>
      <c r="C15" s="169" t="s">
        <v>175</v>
      </c>
      <c r="D15" s="242" t="str">
        <f t="shared" si="0"/>
        <v>－</v>
      </c>
      <c r="E15" s="243">
        <v>0</v>
      </c>
      <c r="F15" s="243">
        <v>0</v>
      </c>
      <c r="G15" s="243">
        <v>0</v>
      </c>
      <c r="H15" s="243">
        <v>0</v>
      </c>
      <c r="I15" s="243">
        <v>0</v>
      </c>
      <c r="J15" s="243">
        <v>0</v>
      </c>
      <c r="K15" s="243">
        <v>0</v>
      </c>
      <c r="L15" s="243">
        <v>0</v>
      </c>
      <c r="M15" s="243">
        <v>0</v>
      </c>
      <c r="N15" s="244">
        <v>0</v>
      </c>
    </row>
    <row r="16" spans="2:14" ht="18.75" customHeight="1">
      <c r="B16" s="428"/>
      <c r="C16" s="169" t="s">
        <v>176</v>
      </c>
      <c r="D16" s="242" t="str">
        <f t="shared" si="0"/>
        <v>－</v>
      </c>
      <c r="E16" s="243">
        <v>0</v>
      </c>
      <c r="F16" s="243">
        <v>0</v>
      </c>
      <c r="G16" s="243">
        <v>0</v>
      </c>
      <c r="H16" s="243">
        <v>0</v>
      </c>
      <c r="I16" s="243">
        <v>0</v>
      </c>
      <c r="J16" s="243">
        <v>0</v>
      </c>
      <c r="K16" s="243">
        <v>0</v>
      </c>
      <c r="L16" s="243">
        <v>0</v>
      </c>
      <c r="M16" s="243">
        <v>0</v>
      </c>
      <c r="N16" s="244">
        <v>0</v>
      </c>
    </row>
    <row r="17" spans="2:14" ht="18.75" customHeight="1">
      <c r="B17" s="429"/>
      <c r="C17" s="172" t="s">
        <v>177</v>
      </c>
      <c r="D17" s="247" t="str">
        <f t="shared" si="0"/>
        <v>－</v>
      </c>
      <c r="E17" s="245">
        <v>0</v>
      </c>
      <c r="F17" s="245">
        <v>0</v>
      </c>
      <c r="G17" s="245">
        <v>0</v>
      </c>
      <c r="H17" s="245">
        <v>0</v>
      </c>
      <c r="I17" s="245">
        <v>0</v>
      </c>
      <c r="J17" s="245">
        <v>0</v>
      </c>
      <c r="K17" s="245">
        <v>0</v>
      </c>
      <c r="L17" s="245">
        <v>0</v>
      </c>
      <c r="M17" s="245">
        <v>0</v>
      </c>
      <c r="N17" s="246">
        <v>0</v>
      </c>
    </row>
    <row r="18" spans="2:14" ht="18.75" customHeight="1">
      <c r="B18" s="438" t="s">
        <v>178</v>
      </c>
      <c r="C18" s="217" t="s">
        <v>316</v>
      </c>
      <c r="D18" s="242" t="str">
        <f t="shared" si="0"/>
        <v>－</v>
      </c>
      <c r="E18" s="243">
        <v>0</v>
      </c>
      <c r="F18" s="243">
        <v>0</v>
      </c>
      <c r="G18" s="243">
        <v>0</v>
      </c>
      <c r="H18" s="243">
        <v>0</v>
      </c>
      <c r="I18" s="243">
        <v>0</v>
      </c>
      <c r="J18" s="243">
        <v>0</v>
      </c>
      <c r="K18" s="243">
        <v>0</v>
      </c>
      <c r="L18" s="243">
        <v>0</v>
      </c>
      <c r="M18" s="243">
        <v>0</v>
      </c>
      <c r="N18" s="244">
        <v>0</v>
      </c>
    </row>
    <row r="19" spans="2:14" ht="18.75" customHeight="1">
      <c r="B19" s="439"/>
      <c r="C19" s="162" t="s">
        <v>180</v>
      </c>
      <c r="D19" s="242" t="str">
        <f t="shared" si="0"/>
        <v>－</v>
      </c>
      <c r="E19" s="243">
        <v>0</v>
      </c>
      <c r="F19" s="243">
        <v>0</v>
      </c>
      <c r="G19" s="243">
        <v>0</v>
      </c>
      <c r="H19" s="243">
        <v>0</v>
      </c>
      <c r="I19" s="243">
        <v>0</v>
      </c>
      <c r="J19" s="243">
        <v>0</v>
      </c>
      <c r="K19" s="243">
        <v>0</v>
      </c>
      <c r="L19" s="243">
        <v>0</v>
      </c>
      <c r="M19" s="243">
        <v>0</v>
      </c>
      <c r="N19" s="244">
        <v>0</v>
      </c>
    </row>
    <row r="20" spans="2:14" ht="18.75" customHeight="1">
      <c r="B20" s="439"/>
      <c r="C20" s="162" t="s">
        <v>181</v>
      </c>
      <c r="D20" s="242">
        <f t="shared" si="0"/>
        <v>81</v>
      </c>
      <c r="E20" s="243">
        <v>13</v>
      </c>
      <c r="F20" s="243">
        <v>6</v>
      </c>
      <c r="G20" s="243">
        <v>19</v>
      </c>
      <c r="H20" s="243">
        <v>11</v>
      </c>
      <c r="I20" s="243">
        <v>11</v>
      </c>
      <c r="J20" s="243">
        <v>5</v>
      </c>
      <c r="K20" s="243">
        <v>4</v>
      </c>
      <c r="L20" s="243">
        <v>11</v>
      </c>
      <c r="M20" s="243">
        <v>0</v>
      </c>
      <c r="N20" s="244">
        <v>1</v>
      </c>
    </row>
    <row r="21" spans="2:14" ht="18.75" customHeight="1">
      <c r="B21" s="439"/>
      <c r="C21" s="162" t="s">
        <v>182</v>
      </c>
      <c r="D21" s="242" t="str">
        <f t="shared" si="0"/>
        <v>－</v>
      </c>
      <c r="E21" s="243">
        <v>0</v>
      </c>
      <c r="F21" s="243">
        <v>0</v>
      </c>
      <c r="G21" s="243">
        <v>0</v>
      </c>
      <c r="H21" s="243">
        <v>0</v>
      </c>
      <c r="I21" s="243">
        <v>0</v>
      </c>
      <c r="J21" s="243">
        <v>0</v>
      </c>
      <c r="K21" s="243">
        <v>0</v>
      </c>
      <c r="L21" s="243">
        <v>0</v>
      </c>
      <c r="M21" s="243">
        <v>0</v>
      </c>
      <c r="N21" s="248">
        <v>0</v>
      </c>
    </row>
    <row r="22" spans="2:14" ht="18.75" customHeight="1">
      <c r="B22" s="440"/>
      <c r="C22" s="178" t="s">
        <v>183</v>
      </c>
      <c r="D22" s="245" t="str">
        <f t="shared" si="0"/>
        <v>－</v>
      </c>
      <c r="E22" s="243">
        <v>0</v>
      </c>
      <c r="F22" s="243">
        <v>0</v>
      </c>
      <c r="G22" s="243">
        <v>0</v>
      </c>
      <c r="H22" s="243">
        <v>0</v>
      </c>
      <c r="I22" s="243">
        <v>0</v>
      </c>
      <c r="J22" s="243">
        <v>0</v>
      </c>
      <c r="K22" s="243">
        <v>0</v>
      </c>
      <c r="L22" s="243">
        <v>0</v>
      </c>
      <c r="M22" s="243">
        <v>0</v>
      </c>
      <c r="N22" s="248">
        <v>0</v>
      </c>
    </row>
    <row r="23" spans="2:14" ht="18.75" customHeight="1">
      <c r="B23" s="427" t="s">
        <v>184</v>
      </c>
      <c r="C23" s="179" t="s">
        <v>185</v>
      </c>
      <c r="D23" s="243">
        <f t="shared" si="0"/>
        <v>2</v>
      </c>
      <c r="E23" s="249">
        <v>0</v>
      </c>
      <c r="F23" s="240">
        <v>0</v>
      </c>
      <c r="G23" s="240">
        <v>0</v>
      </c>
      <c r="H23" s="240">
        <v>0</v>
      </c>
      <c r="I23" s="240">
        <v>0</v>
      </c>
      <c r="J23" s="240">
        <v>1</v>
      </c>
      <c r="K23" s="240">
        <v>0</v>
      </c>
      <c r="L23" s="240">
        <v>1</v>
      </c>
      <c r="M23" s="240">
        <v>0</v>
      </c>
      <c r="N23" s="250">
        <v>0</v>
      </c>
    </row>
    <row r="24" spans="2:14" ht="18.75" customHeight="1">
      <c r="B24" s="428"/>
      <c r="C24" s="169" t="s">
        <v>186</v>
      </c>
      <c r="D24" s="243" t="str">
        <f t="shared" si="0"/>
        <v>－</v>
      </c>
      <c r="E24" s="251">
        <v>0</v>
      </c>
      <c r="F24" s="243">
        <v>0</v>
      </c>
      <c r="G24" s="243">
        <v>0</v>
      </c>
      <c r="H24" s="243">
        <v>0</v>
      </c>
      <c r="I24" s="243">
        <v>0</v>
      </c>
      <c r="J24" s="243">
        <v>0</v>
      </c>
      <c r="K24" s="243">
        <v>0</v>
      </c>
      <c r="L24" s="243">
        <v>0</v>
      </c>
      <c r="M24" s="243">
        <v>0</v>
      </c>
      <c r="N24" s="248">
        <v>0</v>
      </c>
    </row>
    <row r="25" spans="2:14" ht="18.75" customHeight="1">
      <c r="B25" s="428"/>
      <c r="C25" s="169" t="s">
        <v>187</v>
      </c>
      <c r="D25" s="243" t="str">
        <f t="shared" si="0"/>
        <v>－</v>
      </c>
      <c r="E25" s="251">
        <v>0</v>
      </c>
      <c r="F25" s="243">
        <v>0</v>
      </c>
      <c r="G25" s="243">
        <v>0</v>
      </c>
      <c r="H25" s="243">
        <v>0</v>
      </c>
      <c r="I25" s="243">
        <v>0</v>
      </c>
      <c r="J25" s="243">
        <v>0</v>
      </c>
      <c r="K25" s="243">
        <v>0</v>
      </c>
      <c r="L25" s="243">
        <v>0</v>
      </c>
      <c r="M25" s="243">
        <v>0</v>
      </c>
      <c r="N25" s="248">
        <v>0</v>
      </c>
    </row>
    <row r="26" spans="2:14" ht="18.75" customHeight="1">
      <c r="B26" s="428"/>
      <c r="C26" s="169" t="s">
        <v>188</v>
      </c>
      <c r="D26" s="243" t="str">
        <f t="shared" ref="D26:D89" si="1">IF(SUM(E26:N26)=0,"－",SUM(E26:N26))</f>
        <v>－</v>
      </c>
      <c r="E26" s="251">
        <v>0</v>
      </c>
      <c r="F26" s="243">
        <v>0</v>
      </c>
      <c r="G26" s="243">
        <v>0</v>
      </c>
      <c r="H26" s="243">
        <v>0</v>
      </c>
      <c r="I26" s="243">
        <v>0</v>
      </c>
      <c r="J26" s="243">
        <v>0</v>
      </c>
      <c r="K26" s="243">
        <v>0</v>
      </c>
      <c r="L26" s="243">
        <v>0</v>
      </c>
      <c r="M26" s="243">
        <v>0</v>
      </c>
      <c r="N26" s="248">
        <v>0</v>
      </c>
    </row>
    <row r="27" spans="2:14" ht="18.75" customHeight="1">
      <c r="B27" s="428"/>
      <c r="C27" s="169" t="s">
        <v>189</v>
      </c>
      <c r="D27" s="243" t="str">
        <f t="shared" si="1"/>
        <v>－</v>
      </c>
      <c r="E27" s="251">
        <v>0</v>
      </c>
      <c r="F27" s="243">
        <v>0</v>
      </c>
      <c r="G27" s="243">
        <v>0</v>
      </c>
      <c r="H27" s="243">
        <v>0</v>
      </c>
      <c r="I27" s="243">
        <v>0</v>
      </c>
      <c r="J27" s="243">
        <v>0</v>
      </c>
      <c r="K27" s="243">
        <v>0</v>
      </c>
      <c r="L27" s="243">
        <v>0</v>
      </c>
      <c r="M27" s="243">
        <v>0</v>
      </c>
      <c r="N27" s="248">
        <v>0</v>
      </c>
    </row>
    <row r="28" spans="2:14" ht="18.75" customHeight="1">
      <c r="B28" s="428"/>
      <c r="C28" s="169" t="s">
        <v>190</v>
      </c>
      <c r="D28" s="243">
        <f t="shared" si="1"/>
        <v>1</v>
      </c>
      <c r="E28" s="251">
        <v>0</v>
      </c>
      <c r="F28" s="243">
        <v>0</v>
      </c>
      <c r="G28" s="243">
        <v>0</v>
      </c>
      <c r="H28" s="243">
        <v>0</v>
      </c>
      <c r="I28" s="243">
        <v>0</v>
      </c>
      <c r="J28" s="243">
        <v>0</v>
      </c>
      <c r="K28" s="243">
        <v>0</v>
      </c>
      <c r="L28" s="243">
        <v>1</v>
      </c>
      <c r="M28" s="243">
        <v>0</v>
      </c>
      <c r="N28" s="248">
        <v>0</v>
      </c>
    </row>
    <row r="29" spans="2:14" ht="18.75" customHeight="1">
      <c r="B29" s="428"/>
      <c r="C29" s="169" t="s">
        <v>191</v>
      </c>
      <c r="D29" s="243" t="str">
        <f t="shared" si="1"/>
        <v>－</v>
      </c>
      <c r="E29" s="251">
        <v>0</v>
      </c>
      <c r="F29" s="243">
        <v>0</v>
      </c>
      <c r="G29" s="243">
        <v>0</v>
      </c>
      <c r="H29" s="243">
        <v>0</v>
      </c>
      <c r="I29" s="243">
        <v>0</v>
      </c>
      <c r="J29" s="243">
        <v>0</v>
      </c>
      <c r="K29" s="243">
        <v>0</v>
      </c>
      <c r="L29" s="243">
        <v>0</v>
      </c>
      <c r="M29" s="243">
        <v>0</v>
      </c>
      <c r="N29" s="248">
        <v>0</v>
      </c>
    </row>
    <row r="30" spans="2:14" ht="18.75" customHeight="1">
      <c r="B30" s="428"/>
      <c r="C30" s="169" t="s">
        <v>192</v>
      </c>
      <c r="D30" s="243" t="str">
        <f t="shared" si="1"/>
        <v>－</v>
      </c>
      <c r="E30" s="251">
        <v>0</v>
      </c>
      <c r="F30" s="243">
        <v>0</v>
      </c>
      <c r="G30" s="243">
        <v>0</v>
      </c>
      <c r="H30" s="243">
        <v>0</v>
      </c>
      <c r="I30" s="243">
        <v>0</v>
      </c>
      <c r="J30" s="243">
        <v>0</v>
      </c>
      <c r="K30" s="243">
        <v>0</v>
      </c>
      <c r="L30" s="243">
        <v>0</v>
      </c>
      <c r="M30" s="243">
        <v>0</v>
      </c>
      <c r="N30" s="248">
        <v>0</v>
      </c>
    </row>
    <row r="31" spans="2:14" ht="18.75" customHeight="1">
      <c r="B31" s="428"/>
      <c r="C31" s="169" t="s">
        <v>193</v>
      </c>
      <c r="D31" s="243" t="str">
        <f t="shared" si="1"/>
        <v>－</v>
      </c>
      <c r="E31" s="251">
        <v>0</v>
      </c>
      <c r="F31" s="243">
        <v>0</v>
      </c>
      <c r="G31" s="243">
        <v>0</v>
      </c>
      <c r="H31" s="243">
        <v>0</v>
      </c>
      <c r="I31" s="243">
        <v>0</v>
      </c>
      <c r="J31" s="243">
        <v>0</v>
      </c>
      <c r="K31" s="243">
        <v>0</v>
      </c>
      <c r="L31" s="243">
        <v>0</v>
      </c>
      <c r="M31" s="243">
        <v>0</v>
      </c>
      <c r="N31" s="248">
        <v>0</v>
      </c>
    </row>
    <row r="32" spans="2:14" ht="18.75" customHeight="1">
      <c r="B32" s="428"/>
      <c r="C32" s="169" t="s">
        <v>194</v>
      </c>
      <c r="D32" s="243" t="str">
        <f t="shared" si="1"/>
        <v>－</v>
      </c>
      <c r="E32" s="251">
        <v>0</v>
      </c>
      <c r="F32" s="243">
        <v>0</v>
      </c>
      <c r="G32" s="243">
        <v>0</v>
      </c>
      <c r="H32" s="243">
        <v>0</v>
      </c>
      <c r="I32" s="243">
        <v>0</v>
      </c>
      <c r="J32" s="243">
        <v>0</v>
      </c>
      <c r="K32" s="243">
        <v>0</v>
      </c>
      <c r="L32" s="243">
        <v>0</v>
      </c>
      <c r="M32" s="243">
        <v>0</v>
      </c>
      <c r="N32" s="248">
        <v>0</v>
      </c>
    </row>
    <row r="33" spans="2:14" ht="18.75" customHeight="1">
      <c r="B33" s="428"/>
      <c r="C33" s="218" t="s">
        <v>195</v>
      </c>
      <c r="D33" s="243" t="str">
        <f t="shared" si="1"/>
        <v>－</v>
      </c>
      <c r="E33" s="251">
        <v>0</v>
      </c>
      <c r="F33" s="243">
        <v>0</v>
      </c>
      <c r="G33" s="243">
        <v>0</v>
      </c>
      <c r="H33" s="243">
        <v>0</v>
      </c>
      <c r="I33" s="243">
        <v>0</v>
      </c>
      <c r="J33" s="243">
        <v>0</v>
      </c>
      <c r="K33" s="243">
        <v>0</v>
      </c>
      <c r="L33" s="243">
        <v>0</v>
      </c>
      <c r="M33" s="243">
        <v>0</v>
      </c>
      <c r="N33" s="248">
        <v>0</v>
      </c>
    </row>
    <row r="34" spans="2:14" ht="18.75" customHeight="1">
      <c r="B34" s="428"/>
      <c r="C34" s="169" t="s">
        <v>196</v>
      </c>
      <c r="D34" s="243" t="str">
        <f t="shared" si="1"/>
        <v>－</v>
      </c>
      <c r="E34" s="251">
        <v>0</v>
      </c>
      <c r="F34" s="243">
        <v>0</v>
      </c>
      <c r="G34" s="243">
        <v>0</v>
      </c>
      <c r="H34" s="243">
        <v>0</v>
      </c>
      <c r="I34" s="243">
        <v>0</v>
      </c>
      <c r="J34" s="243">
        <v>0</v>
      </c>
      <c r="K34" s="243">
        <v>0</v>
      </c>
      <c r="L34" s="243">
        <v>0</v>
      </c>
      <c r="M34" s="243">
        <v>0</v>
      </c>
      <c r="N34" s="248">
        <v>0</v>
      </c>
    </row>
    <row r="35" spans="2:14" ht="18.75" customHeight="1">
      <c r="B35" s="428"/>
      <c r="C35" s="169" t="s">
        <v>197</v>
      </c>
      <c r="D35" s="243" t="str">
        <f t="shared" si="1"/>
        <v>－</v>
      </c>
      <c r="E35" s="251">
        <v>0</v>
      </c>
      <c r="F35" s="243">
        <v>0</v>
      </c>
      <c r="G35" s="243">
        <v>0</v>
      </c>
      <c r="H35" s="243">
        <v>0</v>
      </c>
      <c r="I35" s="243">
        <v>0</v>
      </c>
      <c r="J35" s="243">
        <v>0</v>
      </c>
      <c r="K35" s="243">
        <v>0</v>
      </c>
      <c r="L35" s="243">
        <v>0</v>
      </c>
      <c r="M35" s="243">
        <v>0</v>
      </c>
      <c r="N35" s="248">
        <v>0</v>
      </c>
    </row>
    <row r="36" spans="2:14" ht="18.75" customHeight="1">
      <c r="B36" s="428"/>
      <c r="C36" s="169" t="s">
        <v>198</v>
      </c>
      <c r="D36" s="243" t="str">
        <f t="shared" si="1"/>
        <v>－</v>
      </c>
      <c r="E36" s="251">
        <v>0</v>
      </c>
      <c r="F36" s="243">
        <v>0</v>
      </c>
      <c r="G36" s="243">
        <v>0</v>
      </c>
      <c r="H36" s="243">
        <v>0</v>
      </c>
      <c r="I36" s="243">
        <v>0</v>
      </c>
      <c r="J36" s="243">
        <v>0</v>
      </c>
      <c r="K36" s="243">
        <v>0</v>
      </c>
      <c r="L36" s="243">
        <v>0</v>
      </c>
      <c r="M36" s="243">
        <v>0</v>
      </c>
      <c r="N36" s="248">
        <v>0</v>
      </c>
    </row>
    <row r="37" spans="2:14" ht="18.75" customHeight="1">
      <c r="B37" s="428"/>
      <c r="C37" s="169" t="s">
        <v>199</v>
      </c>
      <c r="D37" s="243">
        <f t="shared" si="1"/>
        <v>6</v>
      </c>
      <c r="E37" s="251">
        <v>0</v>
      </c>
      <c r="F37" s="243">
        <v>0</v>
      </c>
      <c r="G37" s="243">
        <v>0</v>
      </c>
      <c r="H37" s="243">
        <v>0</v>
      </c>
      <c r="I37" s="243">
        <v>0</v>
      </c>
      <c r="J37" s="243">
        <v>1</v>
      </c>
      <c r="K37" s="243">
        <v>1</v>
      </c>
      <c r="L37" s="243">
        <v>1</v>
      </c>
      <c r="M37" s="243">
        <v>3</v>
      </c>
      <c r="N37" s="248">
        <v>0</v>
      </c>
    </row>
    <row r="38" spans="2:14" ht="18.75" customHeight="1">
      <c r="B38" s="428"/>
      <c r="C38" s="169" t="s">
        <v>200</v>
      </c>
      <c r="D38" s="243" t="str">
        <f t="shared" si="1"/>
        <v>－</v>
      </c>
      <c r="E38" s="251">
        <v>0</v>
      </c>
      <c r="F38" s="243">
        <v>0</v>
      </c>
      <c r="G38" s="243">
        <v>0</v>
      </c>
      <c r="H38" s="243">
        <v>0</v>
      </c>
      <c r="I38" s="243">
        <v>0</v>
      </c>
      <c r="J38" s="243">
        <v>0</v>
      </c>
      <c r="K38" s="243">
        <v>0</v>
      </c>
      <c r="L38" s="243">
        <v>0</v>
      </c>
      <c r="M38" s="243">
        <v>0</v>
      </c>
      <c r="N38" s="248">
        <v>0</v>
      </c>
    </row>
    <row r="39" spans="2:14" ht="18.75" customHeight="1">
      <c r="B39" s="428"/>
      <c r="C39" s="169" t="s">
        <v>201</v>
      </c>
      <c r="D39" s="243" t="str">
        <f t="shared" si="1"/>
        <v>－</v>
      </c>
      <c r="E39" s="251">
        <v>0</v>
      </c>
      <c r="F39" s="243">
        <v>0</v>
      </c>
      <c r="G39" s="243">
        <v>0</v>
      </c>
      <c r="H39" s="243">
        <v>0</v>
      </c>
      <c r="I39" s="243">
        <v>0</v>
      </c>
      <c r="J39" s="243">
        <v>0</v>
      </c>
      <c r="K39" s="243">
        <v>0</v>
      </c>
      <c r="L39" s="243">
        <v>0</v>
      </c>
      <c r="M39" s="243">
        <v>0</v>
      </c>
      <c r="N39" s="248">
        <v>0</v>
      </c>
    </row>
    <row r="40" spans="2:14" ht="18.75" customHeight="1">
      <c r="B40" s="428"/>
      <c r="C40" s="169" t="s">
        <v>202</v>
      </c>
      <c r="D40" s="243" t="str">
        <f t="shared" si="1"/>
        <v>－</v>
      </c>
      <c r="E40" s="251">
        <v>0</v>
      </c>
      <c r="F40" s="243">
        <v>0</v>
      </c>
      <c r="G40" s="243">
        <v>0</v>
      </c>
      <c r="H40" s="243">
        <v>0</v>
      </c>
      <c r="I40" s="243">
        <v>0</v>
      </c>
      <c r="J40" s="243">
        <v>0</v>
      </c>
      <c r="K40" s="243">
        <v>0</v>
      </c>
      <c r="L40" s="243">
        <v>0</v>
      </c>
      <c r="M40" s="243">
        <v>0</v>
      </c>
      <c r="N40" s="248">
        <v>0</v>
      </c>
    </row>
    <row r="41" spans="2:14" ht="18.75" customHeight="1">
      <c r="B41" s="428"/>
      <c r="C41" s="169" t="s">
        <v>203</v>
      </c>
      <c r="D41" s="243" t="str">
        <f t="shared" si="1"/>
        <v>－</v>
      </c>
      <c r="E41" s="251">
        <v>0</v>
      </c>
      <c r="F41" s="243">
        <v>0</v>
      </c>
      <c r="G41" s="243">
        <v>0</v>
      </c>
      <c r="H41" s="243">
        <v>0</v>
      </c>
      <c r="I41" s="243">
        <v>0</v>
      </c>
      <c r="J41" s="243">
        <v>0</v>
      </c>
      <c r="K41" s="243">
        <v>0</v>
      </c>
      <c r="L41" s="243">
        <v>0</v>
      </c>
      <c r="M41" s="243">
        <v>0</v>
      </c>
      <c r="N41" s="248">
        <v>0</v>
      </c>
    </row>
    <row r="42" spans="2:14" ht="18.75" customHeight="1">
      <c r="B42" s="428"/>
      <c r="C42" s="169" t="s">
        <v>204</v>
      </c>
      <c r="D42" s="243" t="str">
        <f t="shared" si="1"/>
        <v>－</v>
      </c>
      <c r="E42" s="251">
        <v>0</v>
      </c>
      <c r="F42" s="243">
        <v>0</v>
      </c>
      <c r="G42" s="243">
        <v>0</v>
      </c>
      <c r="H42" s="243">
        <v>0</v>
      </c>
      <c r="I42" s="243">
        <v>0</v>
      </c>
      <c r="J42" s="243">
        <v>0</v>
      </c>
      <c r="K42" s="243">
        <v>0</v>
      </c>
      <c r="L42" s="243">
        <v>0</v>
      </c>
      <c r="M42" s="243">
        <v>0</v>
      </c>
      <c r="N42" s="248">
        <v>0</v>
      </c>
    </row>
    <row r="43" spans="2:14" ht="18.75" customHeight="1">
      <c r="B43" s="428"/>
      <c r="C43" s="169" t="s">
        <v>205</v>
      </c>
      <c r="D43" s="243">
        <f t="shared" si="1"/>
        <v>4</v>
      </c>
      <c r="E43" s="251">
        <v>0</v>
      </c>
      <c r="F43" s="243">
        <v>0</v>
      </c>
      <c r="G43" s="243">
        <v>0</v>
      </c>
      <c r="H43" s="243">
        <v>0</v>
      </c>
      <c r="I43" s="243">
        <v>0</v>
      </c>
      <c r="J43" s="243">
        <v>0</v>
      </c>
      <c r="K43" s="243">
        <v>0</v>
      </c>
      <c r="L43" s="243">
        <v>1</v>
      </c>
      <c r="M43" s="243">
        <v>2</v>
      </c>
      <c r="N43" s="248">
        <v>1</v>
      </c>
    </row>
    <row r="44" spans="2:14" ht="18.75" customHeight="1">
      <c r="B44" s="428"/>
      <c r="C44" s="169" t="s">
        <v>206</v>
      </c>
      <c r="D44" s="242" t="str">
        <f t="shared" si="1"/>
        <v>－</v>
      </c>
      <c r="E44" s="243">
        <v>0</v>
      </c>
      <c r="F44" s="243">
        <v>0</v>
      </c>
      <c r="G44" s="243">
        <v>0</v>
      </c>
      <c r="H44" s="243">
        <v>0</v>
      </c>
      <c r="I44" s="243">
        <v>0</v>
      </c>
      <c r="J44" s="243">
        <v>0</v>
      </c>
      <c r="K44" s="243">
        <v>0</v>
      </c>
      <c r="L44" s="243">
        <v>0</v>
      </c>
      <c r="M44" s="243">
        <v>0</v>
      </c>
      <c r="N44" s="244">
        <v>0</v>
      </c>
    </row>
    <row r="45" spans="2:14" ht="18.75" customHeight="1">
      <c r="B45" s="428"/>
      <c r="C45" s="218" t="s">
        <v>207</v>
      </c>
      <c r="D45" s="243" t="str">
        <f t="shared" si="1"/>
        <v>－</v>
      </c>
      <c r="E45" s="243">
        <v>0</v>
      </c>
      <c r="F45" s="243">
        <v>0</v>
      </c>
      <c r="G45" s="243">
        <v>0</v>
      </c>
      <c r="H45" s="243">
        <v>0</v>
      </c>
      <c r="I45" s="243">
        <v>0</v>
      </c>
      <c r="J45" s="243">
        <v>0</v>
      </c>
      <c r="K45" s="243">
        <v>0</v>
      </c>
      <c r="L45" s="243">
        <v>0</v>
      </c>
      <c r="M45" s="243">
        <v>0</v>
      </c>
      <c r="N45" s="244">
        <v>0</v>
      </c>
    </row>
    <row r="46" spans="2:14" ht="18.75" customHeight="1">
      <c r="B46" s="428"/>
      <c r="C46" s="252" t="s">
        <v>208</v>
      </c>
      <c r="D46" s="243" t="str">
        <f t="shared" si="1"/>
        <v>－</v>
      </c>
      <c r="E46" s="243">
        <v>0</v>
      </c>
      <c r="F46" s="243">
        <v>0</v>
      </c>
      <c r="G46" s="243">
        <v>0</v>
      </c>
      <c r="H46" s="243">
        <v>0</v>
      </c>
      <c r="I46" s="243">
        <v>0</v>
      </c>
      <c r="J46" s="243">
        <v>0</v>
      </c>
      <c r="K46" s="243">
        <v>0</v>
      </c>
      <c r="L46" s="243">
        <v>0</v>
      </c>
      <c r="M46" s="243">
        <v>0</v>
      </c>
      <c r="N46" s="244">
        <v>0</v>
      </c>
    </row>
    <row r="47" spans="2:14" ht="18.75" customHeight="1">
      <c r="B47" s="428"/>
      <c r="C47" s="169" t="s">
        <v>209</v>
      </c>
      <c r="D47" s="243" t="str">
        <f t="shared" si="1"/>
        <v>－</v>
      </c>
      <c r="E47" s="243">
        <v>0</v>
      </c>
      <c r="F47" s="243">
        <v>0</v>
      </c>
      <c r="G47" s="243">
        <v>0</v>
      </c>
      <c r="H47" s="243">
        <v>0</v>
      </c>
      <c r="I47" s="243">
        <v>0</v>
      </c>
      <c r="J47" s="243">
        <v>0</v>
      </c>
      <c r="K47" s="243">
        <v>0</v>
      </c>
      <c r="L47" s="243">
        <v>0</v>
      </c>
      <c r="M47" s="243">
        <v>0</v>
      </c>
      <c r="N47" s="244">
        <v>0</v>
      </c>
    </row>
    <row r="48" spans="2:14" ht="18.75" customHeight="1">
      <c r="B48" s="428"/>
      <c r="C48" s="169" t="s">
        <v>210</v>
      </c>
      <c r="D48" s="242">
        <f t="shared" si="1"/>
        <v>9</v>
      </c>
      <c r="E48" s="243">
        <v>0</v>
      </c>
      <c r="F48" s="243">
        <v>0</v>
      </c>
      <c r="G48" s="243">
        <v>0</v>
      </c>
      <c r="H48" s="243">
        <v>0</v>
      </c>
      <c r="I48" s="243">
        <v>1</v>
      </c>
      <c r="J48" s="243">
        <v>1</v>
      </c>
      <c r="K48" s="243">
        <v>2</v>
      </c>
      <c r="L48" s="243">
        <v>3</v>
      </c>
      <c r="M48" s="243">
        <v>2</v>
      </c>
      <c r="N48" s="244">
        <v>0</v>
      </c>
    </row>
    <row r="49" spans="2:18" ht="18.75" customHeight="1">
      <c r="B49" s="428"/>
      <c r="C49" s="169" t="s">
        <v>211</v>
      </c>
      <c r="D49" s="243" t="str">
        <f t="shared" si="1"/>
        <v>－</v>
      </c>
      <c r="E49" s="251">
        <v>0</v>
      </c>
      <c r="F49" s="243">
        <v>0</v>
      </c>
      <c r="G49" s="243">
        <v>0</v>
      </c>
      <c r="H49" s="243">
        <v>0</v>
      </c>
      <c r="I49" s="243">
        <v>0</v>
      </c>
      <c r="J49" s="243">
        <v>0</v>
      </c>
      <c r="K49" s="243">
        <v>0</v>
      </c>
      <c r="L49" s="243">
        <v>0</v>
      </c>
      <c r="M49" s="243">
        <v>0</v>
      </c>
      <c r="N49" s="248">
        <v>0</v>
      </c>
    </row>
    <row r="50" spans="2:18" ht="18.75" customHeight="1">
      <c r="B50" s="428"/>
      <c r="C50" s="169" t="s">
        <v>212</v>
      </c>
      <c r="D50" s="243" t="str">
        <f t="shared" si="1"/>
        <v>－</v>
      </c>
      <c r="E50" s="251">
        <v>0</v>
      </c>
      <c r="F50" s="243">
        <v>0</v>
      </c>
      <c r="G50" s="243">
        <v>0</v>
      </c>
      <c r="H50" s="243">
        <v>0</v>
      </c>
      <c r="I50" s="243">
        <v>0</v>
      </c>
      <c r="J50" s="243">
        <v>0</v>
      </c>
      <c r="K50" s="243">
        <v>0</v>
      </c>
      <c r="L50" s="243">
        <v>0</v>
      </c>
      <c r="M50" s="243">
        <v>0</v>
      </c>
      <c r="N50" s="248">
        <v>0</v>
      </c>
    </row>
    <row r="51" spans="2:18" ht="18.75" customHeight="1">
      <c r="B51" s="428"/>
      <c r="C51" s="169" t="s">
        <v>213</v>
      </c>
      <c r="D51" s="243" t="str">
        <f t="shared" si="1"/>
        <v>－</v>
      </c>
      <c r="E51" s="251">
        <v>0</v>
      </c>
      <c r="F51" s="243">
        <v>0</v>
      </c>
      <c r="G51" s="243">
        <v>0</v>
      </c>
      <c r="H51" s="243">
        <v>0</v>
      </c>
      <c r="I51" s="243">
        <v>0</v>
      </c>
      <c r="J51" s="243">
        <v>0</v>
      </c>
      <c r="K51" s="243">
        <v>0</v>
      </c>
      <c r="L51" s="243">
        <v>0</v>
      </c>
      <c r="M51" s="243">
        <v>0</v>
      </c>
      <c r="N51" s="248">
        <v>0</v>
      </c>
    </row>
    <row r="52" spans="2:18" ht="18.75" customHeight="1">
      <c r="B52" s="428"/>
      <c r="C52" s="169" t="s">
        <v>214</v>
      </c>
      <c r="D52" s="243" t="str">
        <f t="shared" si="1"/>
        <v>－</v>
      </c>
      <c r="E52" s="251">
        <v>0</v>
      </c>
      <c r="F52" s="243">
        <v>0</v>
      </c>
      <c r="G52" s="243">
        <v>0</v>
      </c>
      <c r="H52" s="243">
        <v>0</v>
      </c>
      <c r="I52" s="243">
        <v>0</v>
      </c>
      <c r="J52" s="243">
        <v>0</v>
      </c>
      <c r="K52" s="243">
        <v>0</v>
      </c>
      <c r="L52" s="243">
        <v>0</v>
      </c>
      <c r="M52" s="243">
        <v>0</v>
      </c>
      <c r="N52" s="248">
        <v>0</v>
      </c>
    </row>
    <row r="53" spans="2:18" ht="18.75" customHeight="1">
      <c r="B53" s="428"/>
      <c r="C53" s="169" t="s">
        <v>215</v>
      </c>
      <c r="D53" s="243" t="str">
        <f t="shared" si="1"/>
        <v>－</v>
      </c>
      <c r="E53" s="251">
        <v>0</v>
      </c>
      <c r="F53" s="243">
        <v>0</v>
      </c>
      <c r="G53" s="243">
        <v>0</v>
      </c>
      <c r="H53" s="243">
        <v>0</v>
      </c>
      <c r="I53" s="243">
        <v>0</v>
      </c>
      <c r="J53" s="243">
        <v>0</v>
      </c>
      <c r="K53" s="243">
        <v>0</v>
      </c>
      <c r="L53" s="243">
        <v>0</v>
      </c>
      <c r="M53" s="243">
        <v>0</v>
      </c>
      <c r="N53" s="248">
        <v>0</v>
      </c>
    </row>
    <row r="54" spans="2:18" ht="18.75" customHeight="1">
      <c r="B54" s="428"/>
      <c r="C54" s="169" t="s">
        <v>216</v>
      </c>
      <c r="D54" s="243" t="str">
        <f t="shared" si="1"/>
        <v>－</v>
      </c>
      <c r="E54" s="251">
        <v>0</v>
      </c>
      <c r="F54" s="243">
        <v>0</v>
      </c>
      <c r="G54" s="243">
        <v>0</v>
      </c>
      <c r="H54" s="243">
        <v>0</v>
      </c>
      <c r="I54" s="243">
        <v>0</v>
      </c>
      <c r="J54" s="243">
        <v>0</v>
      </c>
      <c r="K54" s="243">
        <v>0</v>
      </c>
      <c r="L54" s="243">
        <v>0</v>
      </c>
      <c r="M54" s="243">
        <v>0</v>
      </c>
      <c r="N54" s="248">
        <v>0</v>
      </c>
    </row>
    <row r="55" spans="2:18" ht="18.75" customHeight="1">
      <c r="B55" s="428"/>
      <c r="C55" s="218" t="s">
        <v>217</v>
      </c>
      <c r="D55" s="243" t="str">
        <f t="shared" si="1"/>
        <v>－</v>
      </c>
      <c r="E55" s="251">
        <v>0</v>
      </c>
      <c r="F55" s="243">
        <v>0</v>
      </c>
      <c r="G55" s="243">
        <v>0</v>
      </c>
      <c r="H55" s="243">
        <v>0</v>
      </c>
      <c r="I55" s="243">
        <v>0</v>
      </c>
      <c r="J55" s="243">
        <v>0</v>
      </c>
      <c r="K55" s="243">
        <v>0</v>
      </c>
      <c r="L55" s="243">
        <v>0</v>
      </c>
      <c r="M55" s="243">
        <v>0</v>
      </c>
      <c r="N55" s="248">
        <v>0</v>
      </c>
    </row>
    <row r="56" spans="2:18" ht="18.75" customHeight="1">
      <c r="B56" s="428"/>
      <c r="C56" s="169" t="s">
        <v>218</v>
      </c>
      <c r="D56" s="243" t="str">
        <f t="shared" si="1"/>
        <v>－</v>
      </c>
      <c r="E56" s="251">
        <v>0</v>
      </c>
      <c r="F56" s="243">
        <v>0</v>
      </c>
      <c r="G56" s="243">
        <v>0</v>
      </c>
      <c r="H56" s="243">
        <v>0</v>
      </c>
      <c r="I56" s="243">
        <v>0</v>
      </c>
      <c r="J56" s="243">
        <v>0</v>
      </c>
      <c r="K56" s="243">
        <v>0</v>
      </c>
      <c r="L56" s="243">
        <v>0</v>
      </c>
      <c r="M56" s="243">
        <v>0</v>
      </c>
      <c r="N56" s="248">
        <v>0</v>
      </c>
    </row>
    <row r="57" spans="2:18" ht="18.75" customHeight="1">
      <c r="B57" s="428"/>
      <c r="C57" s="218" t="s">
        <v>219</v>
      </c>
      <c r="D57" s="243" t="str">
        <f t="shared" si="1"/>
        <v>－</v>
      </c>
      <c r="E57" s="251">
        <v>0</v>
      </c>
      <c r="F57" s="243">
        <v>0</v>
      </c>
      <c r="G57" s="243">
        <v>0</v>
      </c>
      <c r="H57" s="243">
        <v>0</v>
      </c>
      <c r="I57" s="243">
        <v>0</v>
      </c>
      <c r="J57" s="243">
        <v>0</v>
      </c>
      <c r="K57" s="243">
        <v>0</v>
      </c>
      <c r="L57" s="243">
        <v>0</v>
      </c>
      <c r="M57" s="243">
        <v>0</v>
      </c>
      <c r="N57" s="248">
        <v>0</v>
      </c>
    </row>
    <row r="58" spans="2:18" ht="18.75" customHeight="1">
      <c r="B58" s="428"/>
      <c r="C58" s="169" t="s">
        <v>317</v>
      </c>
      <c r="D58" s="243" t="str">
        <f t="shared" si="1"/>
        <v>－</v>
      </c>
      <c r="E58" s="251">
        <v>0</v>
      </c>
      <c r="F58" s="243">
        <v>0</v>
      </c>
      <c r="G58" s="243">
        <v>0</v>
      </c>
      <c r="H58" s="243">
        <v>0</v>
      </c>
      <c r="I58" s="243">
        <v>0</v>
      </c>
      <c r="J58" s="243">
        <v>0</v>
      </c>
      <c r="K58" s="243">
        <v>0</v>
      </c>
      <c r="L58" s="243">
        <v>0</v>
      </c>
      <c r="M58" s="243">
        <v>0</v>
      </c>
      <c r="N58" s="248">
        <v>0</v>
      </c>
    </row>
    <row r="59" spans="2:18" ht="18.75" customHeight="1">
      <c r="B59" s="428"/>
      <c r="C59" s="169" t="s">
        <v>221</v>
      </c>
      <c r="D59" s="243" t="str">
        <f t="shared" si="1"/>
        <v>－</v>
      </c>
      <c r="E59" s="251">
        <v>0</v>
      </c>
      <c r="F59" s="243">
        <v>0</v>
      </c>
      <c r="G59" s="243">
        <v>0</v>
      </c>
      <c r="H59" s="243">
        <v>0</v>
      </c>
      <c r="I59" s="243">
        <v>0</v>
      </c>
      <c r="J59" s="243">
        <v>0</v>
      </c>
      <c r="K59" s="243">
        <v>0</v>
      </c>
      <c r="L59" s="243">
        <v>0</v>
      </c>
      <c r="M59" s="243">
        <v>0</v>
      </c>
      <c r="N59" s="248">
        <v>0</v>
      </c>
    </row>
    <row r="60" spans="2:18" ht="18.75" customHeight="1">
      <c r="B60" s="428"/>
      <c r="C60" s="169" t="s">
        <v>222</v>
      </c>
      <c r="D60" s="243" t="str">
        <f t="shared" si="1"/>
        <v>－</v>
      </c>
      <c r="E60" s="251">
        <v>0</v>
      </c>
      <c r="F60" s="243">
        <v>0</v>
      </c>
      <c r="G60" s="243">
        <v>0</v>
      </c>
      <c r="H60" s="243">
        <v>0</v>
      </c>
      <c r="I60" s="243">
        <v>0</v>
      </c>
      <c r="J60" s="243">
        <v>0</v>
      </c>
      <c r="K60" s="243">
        <v>0</v>
      </c>
      <c r="L60" s="243">
        <v>0</v>
      </c>
      <c r="M60" s="243">
        <v>0</v>
      </c>
      <c r="N60" s="248">
        <v>0</v>
      </c>
    </row>
    <row r="61" spans="2:18" ht="18.75" customHeight="1">
      <c r="B61" s="428"/>
      <c r="C61" s="169" t="s">
        <v>223</v>
      </c>
      <c r="D61" s="243" t="str">
        <f t="shared" si="1"/>
        <v>－</v>
      </c>
      <c r="E61" s="251">
        <v>0</v>
      </c>
      <c r="F61" s="243">
        <v>0</v>
      </c>
      <c r="G61" s="243">
        <v>0</v>
      </c>
      <c r="H61" s="243">
        <v>0</v>
      </c>
      <c r="I61" s="243">
        <v>0</v>
      </c>
      <c r="J61" s="243">
        <v>0</v>
      </c>
      <c r="K61" s="243">
        <v>0</v>
      </c>
      <c r="L61" s="243">
        <v>0</v>
      </c>
      <c r="M61" s="243">
        <v>0</v>
      </c>
      <c r="N61" s="248">
        <v>0</v>
      </c>
    </row>
    <row r="62" spans="2:18" ht="18.75" customHeight="1">
      <c r="B62" s="428"/>
      <c r="C62" s="169" t="s">
        <v>224</v>
      </c>
      <c r="D62" s="243" t="str">
        <f t="shared" si="1"/>
        <v>－</v>
      </c>
      <c r="E62" s="251">
        <v>0</v>
      </c>
      <c r="F62" s="243">
        <v>0</v>
      </c>
      <c r="G62" s="243">
        <v>0</v>
      </c>
      <c r="H62" s="243">
        <v>0</v>
      </c>
      <c r="I62" s="243">
        <v>0</v>
      </c>
      <c r="J62" s="243">
        <v>0</v>
      </c>
      <c r="K62" s="243">
        <v>0</v>
      </c>
      <c r="L62" s="243">
        <v>0</v>
      </c>
      <c r="M62" s="243">
        <v>0</v>
      </c>
      <c r="N62" s="248">
        <v>0</v>
      </c>
    </row>
    <row r="63" spans="2:18" ht="18.75" customHeight="1">
      <c r="B63" s="428"/>
      <c r="C63" s="218" t="s">
        <v>225</v>
      </c>
      <c r="D63" s="243" t="str">
        <f t="shared" si="1"/>
        <v>－</v>
      </c>
      <c r="E63" s="251">
        <v>0</v>
      </c>
      <c r="F63" s="243">
        <v>0</v>
      </c>
      <c r="G63" s="243">
        <v>0</v>
      </c>
      <c r="H63" s="243">
        <v>0</v>
      </c>
      <c r="I63" s="243">
        <v>0</v>
      </c>
      <c r="J63" s="243">
        <v>0</v>
      </c>
      <c r="K63" s="243">
        <v>0</v>
      </c>
      <c r="L63" s="243">
        <v>0</v>
      </c>
      <c r="M63" s="243">
        <v>0</v>
      </c>
      <c r="N63" s="248">
        <v>0</v>
      </c>
    </row>
    <row r="64" spans="2:18" ht="18.75" customHeight="1">
      <c r="B64" s="428"/>
      <c r="C64" s="169" t="s">
        <v>226</v>
      </c>
      <c r="D64" s="242">
        <f t="shared" si="1"/>
        <v>57</v>
      </c>
      <c r="E64" s="243">
        <v>0</v>
      </c>
      <c r="F64" s="243">
        <v>0</v>
      </c>
      <c r="G64" s="243">
        <v>0</v>
      </c>
      <c r="H64" s="243">
        <v>2</v>
      </c>
      <c r="I64" s="243">
        <v>2</v>
      </c>
      <c r="J64" s="243">
        <v>6</v>
      </c>
      <c r="K64" s="243">
        <v>17</v>
      </c>
      <c r="L64" s="243">
        <v>18</v>
      </c>
      <c r="M64" s="243">
        <v>4</v>
      </c>
      <c r="N64" s="244">
        <v>8</v>
      </c>
      <c r="R64" s="147"/>
    </row>
    <row r="65" spans="2:14" ht="18.75" customHeight="1">
      <c r="B65" s="428"/>
      <c r="C65" s="169" t="s">
        <v>227</v>
      </c>
      <c r="D65" s="243" t="str">
        <f t="shared" si="1"/>
        <v>－</v>
      </c>
      <c r="E65" s="251">
        <v>0</v>
      </c>
      <c r="F65" s="243">
        <v>0</v>
      </c>
      <c r="G65" s="243">
        <v>0</v>
      </c>
      <c r="H65" s="243">
        <v>0</v>
      </c>
      <c r="I65" s="243">
        <v>0</v>
      </c>
      <c r="J65" s="243">
        <v>0</v>
      </c>
      <c r="K65" s="243">
        <v>0</v>
      </c>
      <c r="L65" s="243">
        <v>0</v>
      </c>
      <c r="M65" s="243">
        <v>0</v>
      </c>
      <c r="N65" s="248">
        <v>0</v>
      </c>
    </row>
    <row r="66" spans="2:14" ht="18.75" customHeight="1">
      <c r="B66" s="429"/>
      <c r="C66" s="182" t="s">
        <v>228</v>
      </c>
      <c r="D66" s="245" t="str">
        <f t="shared" si="1"/>
        <v>－</v>
      </c>
      <c r="E66" s="253">
        <v>0</v>
      </c>
      <c r="F66" s="245">
        <v>0</v>
      </c>
      <c r="G66" s="245">
        <v>0</v>
      </c>
      <c r="H66" s="245">
        <v>0</v>
      </c>
      <c r="I66" s="245">
        <v>0</v>
      </c>
      <c r="J66" s="245">
        <v>0</v>
      </c>
      <c r="K66" s="245">
        <v>0</v>
      </c>
      <c r="L66" s="245">
        <v>0</v>
      </c>
      <c r="M66" s="245">
        <v>0</v>
      </c>
      <c r="N66" s="254">
        <v>0</v>
      </c>
    </row>
    <row r="67" spans="2:14" ht="18.75" customHeight="1">
      <c r="B67" s="427" t="s">
        <v>229</v>
      </c>
      <c r="C67" s="179" t="s">
        <v>230</v>
      </c>
      <c r="D67" s="240">
        <f t="shared" si="1"/>
        <v>14</v>
      </c>
      <c r="E67" s="243">
        <v>0</v>
      </c>
      <c r="F67" s="243">
        <v>0</v>
      </c>
      <c r="G67" s="243">
        <v>0</v>
      </c>
      <c r="H67" s="243">
        <v>2</v>
      </c>
      <c r="I67" s="243">
        <v>2</v>
      </c>
      <c r="J67" s="243">
        <v>4</v>
      </c>
      <c r="K67" s="243">
        <v>4</v>
      </c>
      <c r="L67" s="243">
        <v>2</v>
      </c>
      <c r="M67" s="243">
        <v>0</v>
      </c>
      <c r="N67" s="248">
        <v>0</v>
      </c>
    </row>
    <row r="68" spans="2:14" ht="18.75" customHeight="1">
      <c r="B68" s="428"/>
      <c r="C68" s="183" t="s">
        <v>231</v>
      </c>
      <c r="D68" s="242">
        <f t="shared" si="1"/>
        <v>4</v>
      </c>
      <c r="E68" s="243">
        <v>0</v>
      </c>
      <c r="F68" s="243">
        <v>0</v>
      </c>
      <c r="G68" s="243">
        <v>2</v>
      </c>
      <c r="H68" s="243">
        <v>1</v>
      </c>
      <c r="I68" s="243">
        <v>0</v>
      </c>
      <c r="J68" s="243">
        <v>0</v>
      </c>
      <c r="K68" s="243">
        <v>0</v>
      </c>
      <c r="L68" s="243">
        <v>1</v>
      </c>
      <c r="M68" s="243">
        <v>0</v>
      </c>
      <c r="N68" s="244">
        <v>0</v>
      </c>
    </row>
    <row r="69" spans="2:14" ht="18.75" customHeight="1">
      <c r="B69" s="428"/>
      <c r="C69" s="183" t="s">
        <v>232</v>
      </c>
      <c r="D69" s="242">
        <f t="shared" si="1"/>
        <v>32</v>
      </c>
      <c r="E69" s="243">
        <v>0</v>
      </c>
      <c r="F69" s="243">
        <v>1</v>
      </c>
      <c r="G69" s="243">
        <v>0</v>
      </c>
      <c r="H69" s="243">
        <v>0</v>
      </c>
      <c r="I69" s="243">
        <v>3</v>
      </c>
      <c r="J69" s="243">
        <v>4</v>
      </c>
      <c r="K69" s="243">
        <v>5</v>
      </c>
      <c r="L69" s="243">
        <v>14</v>
      </c>
      <c r="M69" s="243">
        <v>5</v>
      </c>
      <c r="N69" s="244">
        <v>0</v>
      </c>
    </row>
    <row r="70" spans="2:14" ht="18.75" customHeight="1">
      <c r="B70" s="428"/>
      <c r="C70" s="183" t="s">
        <v>318</v>
      </c>
      <c r="D70" s="242">
        <f t="shared" si="1"/>
        <v>1</v>
      </c>
      <c r="E70" s="243">
        <v>0</v>
      </c>
      <c r="F70" s="243">
        <v>1</v>
      </c>
      <c r="G70" s="243">
        <v>0</v>
      </c>
      <c r="H70" s="243">
        <v>0</v>
      </c>
      <c r="I70" s="243">
        <v>0</v>
      </c>
      <c r="J70" s="243">
        <v>0</v>
      </c>
      <c r="K70" s="243">
        <v>0</v>
      </c>
      <c r="L70" s="243">
        <v>0</v>
      </c>
      <c r="M70" s="243">
        <v>0</v>
      </c>
      <c r="N70" s="244">
        <v>0</v>
      </c>
    </row>
    <row r="71" spans="2:14" ht="18.75" customHeight="1">
      <c r="B71" s="428"/>
      <c r="C71" s="183" t="s">
        <v>234</v>
      </c>
      <c r="D71" s="242">
        <f t="shared" si="1"/>
        <v>8</v>
      </c>
      <c r="E71" s="243">
        <v>6</v>
      </c>
      <c r="F71" s="243">
        <v>1</v>
      </c>
      <c r="G71" s="243">
        <v>0</v>
      </c>
      <c r="H71" s="243">
        <v>0</v>
      </c>
      <c r="I71" s="243">
        <v>0</v>
      </c>
      <c r="J71" s="243">
        <v>1</v>
      </c>
      <c r="K71" s="243">
        <v>0</v>
      </c>
      <c r="L71" s="243">
        <v>0</v>
      </c>
      <c r="M71" s="243">
        <v>0</v>
      </c>
      <c r="N71" s="244">
        <v>0</v>
      </c>
    </row>
    <row r="72" spans="2:14" ht="18.75" customHeight="1">
      <c r="B72" s="428"/>
      <c r="C72" s="169" t="s">
        <v>235</v>
      </c>
      <c r="D72" s="242" t="str">
        <f t="shared" si="1"/>
        <v>－</v>
      </c>
      <c r="E72" s="243">
        <v>0</v>
      </c>
      <c r="F72" s="243">
        <v>0</v>
      </c>
      <c r="G72" s="243">
        <v>0</v>
      </c>
      <c r="H72" s="243">
        <v>0</v>
      </c>
      <c r="I72" s="243">
        <v>0</v>
      </c>
      <c r="J72" s="243">
        <v>0</v>
      </c>
      <c r="K72" s="243">
        <v>0</v>
      </c>
      <c r="L72" s="243">
        <v>0</v>
      </c>
      <c r="M72" s="243">
        <v>0</v>
      </c>
      <c r="N72" s="244">
        <v>0</v>
      </c>
    </row>
    <row r="73" spans="2:14" ht="18.75" customHeight="1">
      <c r="B73" s="428"/>
      <c r="C73" s="169" t="s">
        <v>236</v>
      </c>
      <c r="D73" s="242">
        <f t="shared" si="1"/>
        <v>4</v>
      </c>
      <c r="E73" s="243">
        <v>0</v>
      </c>
      <c r="F73" s="243">
        <v>0</v>
      </c>
      <c r="G73" s="243">
        <v>0</v>
      </c>
      <c r="H73" s="243">
        <v>0</v>
      </c>
      <c r="I73" s="243">
        <v>0</v>
      </c>
      <c r="J73" s="243">
        <v>1</v>
      </c>
      <c r="K73" s="243">
        <v>0</v>
      </c>
      <c r="L73" s="243">
        <v>2</v>
      </c>
      <c r="M73" s="243">
        <v>1</v>
      </c>
      <c r="N73" s="244">
        <v>0</v>
      </c>
    </row>
    <row r="74" spans="2:14" ht="18.75" customHeight="1">
      <c r="B74" s="428"/>
      <c r="C74" s="184" t="s">
        <v>237</v>
      </c>
      <c r="D74" s="242">
        <f t="shared" si="1"/>
        <v>4</v>
      </c>
      <c r="E74" s="243">
        <v>0</v>
      </c>
      <c r="F74" s="243">
        <v>0</v>
      </c>
      <c r="G74" s="243">
        <v>0</v>
      </c>
      <c r="H74" s="243">
        <v>0</v>
      </c>
      <c r="I74" s="243">
        <v>0</v>
      </c>
      <c r="J74" s="243">
        <v>0</v>
      </c>
      <c r="K74" s="243">
        <v>1</v>
      </c>
      <c r="L74" s="243">
        <v>1</v>
      </c>
      <c r="M74" s="243">
        <v>1</v>
      </c>
      <c r="N74" s="244">
        <v>1</v>
      </c>
    </row>
    <row r="75" spans="2:14" ht="18.75" customHeight="1">
      <c r="B75" s="428"/>
      <c r="C75" s="169" t="s">
        <v>238</v>
      </c>
      <c r="D75" s="242">
        <f t="shared" si="1"/>
        <v>13</v>
      </c>
      <c r="E75" s="243">
        <v>0</v>
      </c>
      <c r="F75" s="243">
        <v>0</v>
      </c>
      <c r="G75" s="243">
        <v>1</v>
      </c>
      <c r="H75" s="243">
        <v>8</v>
      </c>
      <c r="I75" s="243">
        <v>3</v>
      </c>
      <c r="J75" s="243">
        <v>0</v>
      </c>
      <c r="K75" s="243">
        <v>1</v>
      </c>
      <c r="L75" s="243">
        <v>0</v>
      </c>
      <c r="M75" s="243">
        <v>0</v>
      </c>
      <c r="N75" s="244">
        <v>0</v>
      </c>
    </row>
    <row r="76" spans="2:14" ht="18.75" customHeight="1">
      <c r="B76" s="428"/>
      <c r="C76" s="169" t="s">
        <v>239</v>
      </c>
      <c r="D76" s="242">
        <f t="shared" si="1"/>
        <v>1</v>
      </c>
      <c r="E76" s="243">
        <v>0</v>
      </c>
      <c r="F76" s="243">
        <v>0</v>
      </c>
      <c r="G76" s="243">
        <v>0</v>
      </c>
      <c r="H76" s="243">
        <v>0</v>
      </c>
      <c r="I76" s="243">
        <v>0</v>
      </c>
      <c r="J76" s="243">
        <v>0</v>
      </c>
      <c r="K76" s="243">
        <v>0</v>
      </c>
      <c r="L76" s="243">
        <v>1</v>
      </c>
      <c r="M76" s="243">
        <v>0</v>
      </c>
      <c r="N76" s="244">
        <v>0</v>
      </c>
    </row>
    <row r="77" spans="2:14" ht="18.75" customHeight="1">
      <c r="B77" s="428"/>
      <c r="C77" s="169" t="s">
        <v>240</v>
      </c>
      <c r="D77" s="242" t="str">
        <f t="shared" si="1"/>
        <v>－</v>
      </c>
      <c r="E77" s="243">
        <v>0</v>
      </c>
      <c r="F77" s="243">
        <v>0</v>
      </c>
      <c r="G77" s="243">
        <v>0</v>
      </c>
      <c r="H77" s="243">
        <v>0</v>
      </c>
      <c r="I77" s="243">
        <v>0</v>
      </c>
      <c r="J77" s="243">
        <v>0</v>
      </c>
      <c r="K77" s="243">
        <v>0</v>
      </c>
      <c r="L77" s="243">
        <v>0</v>
      </c>
      <c r="M77" s="243">
        <v>0</v>
      </c>
      <c r="N77" s="244">
        <v>0</v>
      </c>
    </row>
    <row r="78" spans="2:14" ht="18.75" customHeight="1">
      <c r="B78" s="428"/>
      <c r="C78" s="169" t="s">
        <v>241</v>
      </c>
      <c r="D78" s="242" t="str">
        <f t="shared" si="1"/>
        <v>－</v>
      </c>
      <c r="E78" s="243">
        <v>0</v>
      </c>
      <c r="F78" s="243">
        <v>0</v>
      </c>
      <c r="G78" s="243">
        <v>0</v>
      </c>
      <c r="H78" s="243">
        <v>0</v>
      </c>
      <c r="I78" s="243">
        <v>0</v>
      </c>
      <c r="J78" s="243">
        <v>0</v>
      </c>
      <c r="K78" s="243">
        <v>0</v>
      </c>
      <c r="L78" s="243">
        <v>0</v>
      </c>
      <c r="M78" s="243">
        <v>0</v>
      </c>
      <c r="N78" s="244">
        <v>0</v>
      </c>
    </row>
    <row r="79" spans="2:14" ht="18.75" customHeight="1">
      <c r="B79" s="428"/>
      <c r="C79" s="169" t="s">
        <v>242</v>
      </c>
      <c r="D79" s="242">
        <f t="shared" si="1"/>
        <v>17</v>
      </c>
      <c r="E79" s="243">
        <v>5</v>
      </c>
      <c r="F79" s="243">
        <v>0</v>
      </c>
      <c r="G79" s="243">
        <v>0</v>
      </c>
      <c r="H79" s="243">
        <v>0</v>
      </c>
      <c r="I79" s="243">
        <v>0</v>
      </c>
      <c r="J79" s="243">
        <v>0</v>
      </c>
      <c r="K79" s="243">
        <v>5</v>
      </c>
      <c r="L79" s="243">
        <v>5</v>
      </c>
      <c r="M79" s="243">
        <v>1</v>
      </c>
      <c r="N79" s="244">
        <v>1</v>
      </c>
    </row>
    <row r="80" spans="2:14" ht="18.75" customHeight="1">
      <c r="B80" s="428"/>
      <c r="C80" s="169" t="s">
        <v>243</v>
      </c>
      <c r="D80" s="242">
        <f t="shared" si="1"/>
        <v>9</v>
      </c>
      <c r="E80" s="243">
        <v>0</v>
      </c>
      <c r="F80" s="243">
        <v>0</v>
      </c>
      <c r="G80" s="243">
        <v>2</v>
      </c>
      <c r="H80" s="243">
        <v>4</v>
      </c>
      <c r="I80" s="243">
        <v>2</v>
      </c>
      <c r="J80" s="243">
        <v>0</v>
      </c>
      <c r="K80" s="243">
        <v>0</v>
      </c>
      <c r="L80" s="243">
        <v>1</v>
      </c>
      <c r="M80" s="243">
        <v>0</v>
      </c>
      <c r="N80" s="244">
        <v>0</v>
      </c>
    </row>
    <row r="81" spans="2:16" ht="18.75" customHeight="1">
      <c r="B81" s="428"/>
      <c r="C81" s="169" t="s">
        <v>244</v>
      </c>
      <c r="D81" s="242">
        <f t="shared" si="1"/>
        <v>1</v>
      </c>
      <c r="E81" s="243">
        <v>1</v>
      </c>
      <c r="F81" s="243">
        <v>0</v>
      </c>
      <c r="G81" s="243">
        <v>0</v>
      </c>
      <c r="H81" s="243">
        <v>0</v>
      </c>
      <c r="I81" s="243">
        <v>0</v>
      </c>
      <c r="J81" s="243">
        <v>0</v>
      </c>
      <c r="K81" s="243">
        <v>0</v>
      </c>
      <c r="L81" s="243">
        <v>0</v>
      </c>
      <c r="M81" s="243">
        <v>0</v>
      </c>
      <c r="N81" s="248">
        <v>0</v>
      </c>
    </row>
    <row r="82" spans="2:16" ht="18.75" customHeight="1">
      <c r="B82" s="428"/>
      <c r="C82" s="169" t="s">
        <v>245</v>
      </c>
      <c r="D82" s="242">
        <f t="shared" si="1"/>
        <v>160</v>
      </c>
      <c r="E82" s="243">
        <v>0</v>
      </c>
      <c r="F82" s="243">
        <v>7</v>
      </c>
      <c r="G82" s="243">
        <v>53</v>
      </c>
      <c r="H82" s="243">
        <v>36</v>
      </c>
      <c r="I82" s="243">
        <v>33</v>
      </c>
      <c r="J82" s="243">
        <v>19</v>
      </c>
      <c r="K82" s="243">
        <v>8</v>
      </c>
      <c r="L82" s="243">
        <v>1</v>
      </c>
      <c r="M82" s="243">
        <v>1</v>
      </c>
      <c r="N82" s="248">
        <v>2</v>
      </c>
    </row>
    <row r="83" spans="2:16" ht="18.75" customHeight="1">
      <c r="B83" s="428"/>
      <c r="C83" s="169" t="s">
        <v>246</v>
      </c>
      <c r="D83" s="242">
        <f t="shared" si="1"/>
        <v>1</v>
      </c>
      <c r="E83" s="243">
        <v>0</v>
      </c>
      <c r="F83" s="243">
        <v>0</v>
      </c>
      <c r="G83" s="243">
        <v>0</v>
      </c>
      <c r="H83" s="243">
        <v>0</v>
      </c>
      <c r="I83" s="243">
        <v>0</v>
      </c>
      <c r="J83" s="243">
        <v>0</v>
      </c>
      <c r="K83" s="243">
        <v>0</v>
      </c>
      <c r="L83" s="243">
        <v>1</v>
      </c>
      <c r="M83" s="243">
        <v>0</v>
      </c>
      <c r="N83" s="248">
        <v>0</v>
      </c>
    </row>
    <row r="84" spans="2:16" ht="18.75" customHeight="1">
      <c r="B84" s="428"/>
      <c r="C84" s="169" t="s">
        <v>247</v>
      </c>
      <c r="D84" s="255">
        <f t="shared" si="1"/>
        <v>1</v>
      </c>
      <c r="E84" s="243">
        <v>0</v>
      </c>
      <c r="F84" s="243">
        <v>0</v>
      </c>
      <c r="G84" s="243">
        <v>0</v>
      </c>
      <c r="H84" s="243">
        <v>0</v>
      </c>
      <c r="I84" s="243">
        <v>0</v>
      </c>
      <c r="J84" s="243">
        <v>0</v>
      </c>
      <c r="K84" s="243">
        <v>1</v>
      </c>
      <c r="L84" s="243">
        <v>0</v>
      </c>
      <c r="M84" s="243">
        <v>0</v>
      </c>
      <c r="N84" s="248">
        <v>0</v>
      </c>
    </row>
    <row r="85" spans="2:16" ht="18.75" customHeight="1">
      <c r="B85" s="428"/>
      <c r="C85" s="169" t="s">
        <v>248</v>
      </c>
      <c r="D85" s="242" t="str">
        <f t="shared" si="1"/>
        <v>－</v>
      </c>
      <c r="E85" s="243">
        <v>0</v>
      </c>
      <c r="F85" s="243">
        <v>0</v>
      </c>
      <c r="G85" s="243">
        <v>0</v>
      </c>
      <c r="H85" s="243">
        <v>0</v>
      </c>
      <c r="I85" s="243">
        <v>0</v>
      </c>
      <c r="J85" s="243">
        <v>0</v>
      </c>
      <c r="K85" s="243">
        <v>0</v>
      </c>
      <c r="L85" s="243">
        <v>0</v>
      </c>
      <c r="M85" s="243">
        <v>0</v>
      </c>
      <c r="N85" s="244">
        <v>0</v>
      </c>
    </row>
    <row r="86" spans="2:16" ht="18.75" customHeight="1">
      <c r="B86" s="428"/>
      <c r="C86" s="169" t="s">
        <v>249</v>
      </c>
      <c r="D86" s="255" t="str">
        <f t="shared" si="1"/>
        <v>－</v>
      </c>
      <c r="E86" s="243">
        <v>0</v>
      </c>
      <c r="F86" s="243">
        <v>0</v>
      </c>
      <c r="G86" s="243">
        <v>0</v>
      </c>
      <c r="H86" s="243">
        <v>0</v>
      </c>
      <c r="I86" s="243">
        <v>0</v>
      </c>
      <c r="J86" s="243">
        <v>0</v>
      </c>
      <c r="K86" s="243">
        <v>0</v>
      </c>
      <c r="L86" s="243">
        <v>0</v>
      </c>
      <c r="M86" s="243">
        <v>0</v>
      </c>
      <c r="N86" s="244">
        <v>0</v>
      </c>
    </row>
    <row r="87" spans="2:16" ht="18.75" customHeight="1">
      <c r="B87" s="428"/>
      <c r="C87" s="169" t="s">
        <v>250</v>
      </c>
      <c r="D87" s="255">
        <f t="shared" si="1"/>
        <v>15</v>
      </c>
      <c r="E87" s="243">
        <v>4</v>
      </c>
      <c r="F87" s="243">
        <v>2</v>
      </c>
      <c r="G87" s="243">
        <v>1</v>
      </c>
      <c r="H87" s="243">
        <v>2</v>
      </c>
      <c r="I87" s="243">
        <v>3</v>
      </c>
      <c r="J87" s="243">
        <v>1</v>
      </c>
      <c r="K87" s="243">
        <v>0</v>
      </c>
      <c r="L87" s="243">
        <v>1</v>
      </c>
      <c r="M87" s="243">
        <v>1</v>
      </c>
      <c r="N87" s="244">
        <v>0</v>
      </c>
    </row>
    <row r="88" spans="2:16" ht="18.75" customHeight="1">
      <c r="B88" s="428"/>
      <c r="C88" s="169" t="s">
        <v>251</v>
      </c>
      <c r="D88" s="255" t="str">
        <f t="shared" si="1"/>
        <v>－</v>
      </c>
      <c r="E88" s="243">
        <v>0</v>
      </c>
      <c r="F88" s="243">
        <v>0</v>
      </c>
      <c r="G88" s="243">
        <v>0</v>
      </c>
      <c r="H88" s="243">
        <v>0</v>
      </c>
      <c r="I88" s="243">
        <v>0</v>
      </c>
      <c r="J88" s="243">
        <v>0</v>
      </c>
      <c r="K88" s="243">
        <v>0</v>
      </c>
      <c r="L88" s="243">
        <v>0</v>
      </c>
      <c r="M88" s="243">
        <v>0</v>
      </c>
      <c r="N88" s="248">
        <v>0</v>
      </c>
    </row>
    <row r="89" spans="2:16" ht="18.75" customHeight="1">
      <c r="B89" s="428"/>
      <c r="C89" s="169" t="s">
        <v>252</v>
      </c>
      <c r="D89" s="255" t="str">
        <f t="shared" si="1"/>
        <v>－</v>
      </c>
      <c r="E89" s="243">
        <v>0</v>
      </c>
      <c r="F89" s="243">
        <v>0</v>
      </c>
      <c r="G89" s="243">
        <v>0</v>
      </c>
      <c r="H89" s="243">
        <v>0</v>
      </c>
      <c r="I89" s="243">
        <v>0</v>
      </c>
      <c r="J89" s="243">
        <v>0</v>
      </c>
      <c r="K89" s="243">
        <v>0</v>
      </c>
      <c r="L89" s="243">
        <v>0</v>
      </c>
      <c r="M89" s="243">
        <v>0</v>
      </c>
      <c r="N89" s="248">
        <v>0</v>
      </c>
    </row>
    <row r="90" spans="2:16" ht="18.75" customHeight="1" thickBot="1">
      <c r="B90" s="430"/>
      <c r="C90" s="185" t="s">
        <v>253</v>
      </c>
      <c r="D90" s="256" t="str">
        <f t="shared" ref="D90" si="2">IF(SUM(E90:N90)=0,"－",SUM(E90:N90))</f>
        <v>－</v>
      </c>
      <c r="E90" s="257">
        <v>0</v>
      </c>
      <c r="F90" s="257">
        <v>0</v>
      </c>
      <c r="G90" s="257">
        <v>0</v>
      </c>
      <c r="H90" s="257">
        <v>0</v>
      </c>
      <c r="I90" s="257">
        <v>0</v>
      </c>
      <c r="J90" s="257">
        <v>0</v>
      </c>
      <c r="K90" s="257">
        <v>0</v>
      </c>
      <c r="L90" s="257">
        <v>0</v>
      </c>
      <c r="M90" s="257">
        <v>0</v>
      </c>
      <c r="N90" s="258">
        <v>0</v>
      </c>
    </row>
    <row r="91" spans="2:16" ht="16.5" customHeight="1">
      <c r="B91" s="189" t="s">
        <v>351</v>
      </c>
      <c r="C91" s="259"/>
      <c r="D91" s="242"/>
      <c r="E91" s="242"/>
      <c r="F91" s="242"/>
      <c r="G91" s="242"/>
      <c r="H91" s="242"/>
      <c r="I91" s="242"/>
      <c r="J91" s="242"/>
      <c r="K91" s="242"/>
      <c r="L91" s="242"/>
      <c r="M91" s="242"/>
      <c r="N91" s="242"/>
    </row>
    <row r="92" spans="2:16" ht="16.5" customHeight="1">
      <c r="B92" s="198" t="s">
        <v>352</v>
      </c>
      <c r="C92" s="431" t="s">
        <v>353</v>
      </c>
      <c r="D92" s="431"/>
      <c r="E92" s="431"/>
      <c r="F92" s="431"/>
      <c r="G92" s="431"/>
      <c r="H92" s="431"/>
      <c r="I92" s="431"/>
      <c r="J92" s="431"/>
      <c r="K92" s="431"/>
      <c r="L92" s="431"/>
      <c r="M92" s="431"/>
      <c r="N92" s="431"/>
    </row>
    <row r="93" spans="2:16" ht="16.5" customHeight="1">
      <c r="B93" s="260"/>
      <c r="C93" s="431"/>
      <c r="D93" s="431"/>
      <c r="E93" s="431"/>
      <c r="F93" s="431"/>
      <c r="G93" s="431"/>
      <c r="H93" s="431"/>
      <c r="I93" s="431"/>
      <c r="J93" s="431"/>
      <c r="K93" s="431"/>
      <c r="L93" s="431"/>
      <c r="M93" s="431"/>
      <c r="N93" s="431"/>
    </row>
    <row r="94" spans="2:16" ht="16.5" customHeight="1">
      <c r="C94" s="189" t="s">
        <v>354</v>
      </c>
    </row>
    <row r="95" spans="2:16" ht="16.5" customHeight="1">
      <c r="C95" s="189" t="s">
        <v>355</v>
      </c>
    </row>
    <row r="96" spans="2:16" ht="15" customHeight="1">
      <c r="C96" s="189" t="s">
        <v>356</v>
      </c>
      <c r="D96" s="191"/>
      <c r="E96" s="191"/>
      <c r="F96" s="191"/>
      <c r="G96" s="191"/>
      <c r="H96" s="191"/>
      <c r="I96" s="191"/>
      <c r="J96" s="191"/>
      <c r="K96" s="191"/>
      <c r="L96" s="191"/>
      <c r="M96" s="191"/>
      <c r="N96" s="191"/>
      <c r="O96" s="191"/>
      <c r="P96" s="191"/>
    </row>
    <row r="97" spans="2:16" ht="15" customHeight="1">
      <c r="C97" s="192" t="s">
        <v>357</v>
      </c>
      <c r="D97" s="191"/>
      <c r="E97" s="191"/>
      <c r="F97" s="191"/>
      <c r="G97" s="191"/>
      <c r="H97" s="191"/>
      <c r="I97" s="191"/>
      <c r="J97" s="191"/>
      <c r="K97" s="191"/>
      <c r="L97" s="191"/>
      <c r="M97" s="191"/>
      <c r="N97" s="191"/>
      <c r="O97" s="191"/>
      <c r="P97" s="191"/>
    </row>
    <row r="98" spans="2:16" ht="15" customHeight="1">
      <c r="C98" s="192" t="s">
        <v>358</v>
      </c>
      <c r="D98" s="191"/>
      <c r="E98" s="191"/>
      <c r="F98" s="191"/>
      <c r="G98" s="191"/>
      <c r="H98" s="191"/>
      <c r="I98" s="191"/>
      <c r="J98" s="191"/>
      <c r="K98" s="191"/>
      <c r="L98" s="191"/>
      <c r="M98" s="191"/>
      <c r="N98" s="191"/>
      <c r="O98" s="191"/>
      <c r="P98" s="191"/>
    </row>
    <row r="99" spans="2:16" ht="15" customHeight="1">
      <c r="C99" s="192" t="s">
        <v>359</v>
      </c>
      <c r="D99" s="191"/>
      <c r="E99" s="191"/>
      <c r="F99" s="191"/>
      <c r="G99" s="191"/>
      <c r="H99" s="191"/>
      <c r="I99" s="191"/>
      <c r="J99" s="191"/>
      <c r="K99" s="191"/>
      <c r="L99" s="191"/>
      <c r="M99" s="191"/>
      <c r="N99" s="191"/>
      <c r="O99" s="191"/>
      <c r="P99" s="191"/>
    </row>
    <row r="100" spans="2:16" ht="15" customHeight="1">
      <c r="C100" s="431" t="s">
        <v>360</v>
      </c>
      <c r="D100" s="431"/>
      <c r="E100" s="431"/>
      <c r="F100" s="431"/>
      <c r="G100" s="431"/>
      <c r="H100" s="431"/>
      <c r="I100" s="431"/>
      <c r="J100" s="431"/>
      <c r="K100" s="431"/>
      <c r="L100" s="431"/>
      <c r="M100" s="431"/>
      <c r="N100" s="431"/>
      <c r="O100" s="191"/>
      <c r="P100" s="191"/>
    </row>
    <row r="101" spans="2:16" ht="15" customHeight="1">
      <c r="B101" s="261"/>
      <c r="C101" s="431"/>
      <c r="D101" s="431"/>
      <c r="E101" s="431"/>
      <c r="F101" s="431"/>
      <c r="G101" s="431"/>
      <c r="H101" s="431"/>
      <c r="I101" s="431"/>
      <c r="J101" s="431"/>
      <c r="K101" s="431"/>
      <c r="L101" s="431"/>
      <c r="M101" s="431"/>
      <c r="N101" s="431"/>
      <c r="O101" s="191"/>
      <c r="P101" s="191"/>
    </row>
    <row r="102" spans="2:16" ht="15" customHeight="1">
      <c r="C102" s="432" t="s">
        <v>361</v>
      </c>
      <c r="D102" s="432"/>
      <c r="E102" s="432"/>
      <c r="F102" s="432"/>
      <c r="G102" s="432"/>
      <c r="H102" s="432"/>
      <c r="I102" s="432"/>
      <c r="J102" s="432"/>
      <c r="K102" s="432"/>
      <c r="L102" s="432"/>
      <c r="M102" s="432"/>
      <c r="N102" s="432"/>
      <c r="O102" s="191"/>
      <c r="P102" s="191"/>
    </row>
    <row r="103" spans="2:16" ht="15" customHeight="1">
      <c r="B103" s="222"/>
      <c r="C103" s="432"/>
      <c r="D103" s="432"/>
      <c r="E103" s="432"/>
      <c r="F103" s="432"/>
      <c r="G103" s="432"/>
      <c r="H103" s="432"/>
      <c r="I103" s="432"/>
      <c r="J103" s="432"/>
      <c r="K103" s="432"/>
      <c r="L103" s="432"/>
      <c r="M103" s="432"/>
      <c r="N103" s="432"/>
      <c r="O103" s="191"/>
      <c r="P103" s="191"/>
    </row>
    <row r="104" spans="2:16" ht="15" customHeight="1">
      <c r="C104" s="262" t="s">
        <v>362</v>
      </c>
      <c r="D104" s="262"/>
      <c r="E104" s="262"/>
      <c r="F104" s="262"/>
      <c r="G104" s="262"/>
      <c r="H104" s="262"/>
      <c r="I104" s="262"/>
      <c r="J104" s="262"/>
      <c r="K104" s="262"/>
      <c r="L104" s="262"/>
      <c r="M104" s="262"/>
      <c r="N104" s="262"/>
      <c r="O104" s="191"/>
      <c r="P104" s="191"/>
    </row>
    <row r="105" spans="2:16" ht="15" customHeight="1">
      <c r="C105" s="262" t="s">
        <v>363</v>
      </c>
      <c r="D105" s="262"/>
      <c r="E105" s="262"/>
      <c r="F105" s="262"/>
      <c r="G105" s="262"/>
      <c r="H105" s="262"/>
      <c r="I105" s="262"/>
      <c r="J105" s="262"/>
      <c r="K105" s="262"/>
      <c r="L105" s="262"/>
      <c r="M105" s="262"/>
      <c r="N105" s="262"/>
      <c r="O105" s="262"/>
      <c r="P105" s="262"/>
    </row>
    <row r="106" spans="2:16" ht="16.5" customHeight="1">
      <c r="B106" s="192" t="s">
        <v>267</v>
      </c>
    </row>
    <row r="108" spans="2:16" ht="18" customHeight="1">
      <c r="D108" s="263">
        <f>SUM(D4:D90)</f>
        <v>695</v>
      </c>
      <c r="E108" s="263">
        <f>SUM(E4:E90)</f>
        <v>34</v>
      </c>
      <c r="F108" s="263">
        <f t="shared" ref="F108:N108" si="3">SUM(F4:F90)</f>
        <v>22</v>
      </c>
      <c r="G108" s="263">
        <f t="shared" si="3"/>
        <v>106</v>
      </c>
      <c r="H108" s="263">
        <f t="shared" si="3"/>
        <v>73</v>
      </c>
      <c r="I108" s="263">
        <f t="shared" si="3"/>
        <v>76</v>
      </c>
      <c r="J108" s="263">
        <f t="shared" si="3"/>
        <v>54</v>
      </c>
      <c r="K108" s="263">
        <f t="shared" si="3"/>
        <v>72</v>
      </c>
      <c r="L108" s="263">
        <f t="shared" si="3"/>
        <v>114</v>
      </c>
      <c r="M108" s="263">
        <f t="shared" si="3"/>
        <v>87</v>
      </c>
      <c r="N108" s="263">
        <f t="shared" si="3"/>
        <v>57</v>
      </c>
    </row>
    <row r="110" spans="2:16" ht="17.25" customHeight="1">
      <c r="B110" s="194"/>
    </row>
    <row r="111" spans="2:16" ht="18" customHeight="1">
      <c r="C111" s="194"/>
      <c r="D111" s="194"/>
      <c r="E111" s="194"/>
      <c r="F111" s="194"/>
      <c r="G111" s="194"/>
      <c r="H111" s="194"/>
      <c r="I111" s="194"/>
      <c r="J111" s="145"/>
      <c r="K111" s="145"/>
      <c r="L111" s="145"/>
      <c r="M111" s="145"/>
      <c r="N111" s="145"/>
    </row>
    <row r="112" spans="2:16" ht="18" customHeight="1">
      <c r="C112" s="194"/>
      <c r="D112" s="194"/>
      <c r="E112" s="194"/>
      <c r="F112" s="194"/>
      <c r="G112" s="194"/>
      <c r="H112" s="194"/>
      <c r="I112" s="194"/>
      <c r="J112" s="145"/>
      <c r="K112" s="145"/>
      <c r="L112" s="145"/>
      <c r="M112" s="145"/>
      <c r="N112" s="145"/>
    </row>
    <row r="113" spans="3:16" ht="19.5" customHeight="1">
      <c r="O113" s="146"/>
      <c r="P113" s="146"/>
    </row>
    <row r="114" spans="3:16" ht="18" customHeight="1">
      <c r="C114" s="194"/>
      <c r="D114" s="194"/>
      <c r="E114" s="194"/>
      <c r="F114" s="194"/>
      <c r="G114" s="194"/>
      <c r="H114" s="194"/>
      <c r="I114" s="194"/>
      <c r="J114" s="145"/>
      <c r="K114" s="145"/>
      <c r="L114" s="145"/>
      <c r="M114" s="145"/>
      <c r="N114" s="145"/>
    </row>
  </sheetData>
  <mergeCells count="10">
    <mergeCell ref="B67:B90"/>
    <mergeCell ref="C92:N93"/>
    <mergeCell ref="C100:N101"/>
    <mergeCell ref="C102:N103"/>
    <mergeCell ref="M2:N2"/>
    <mergeCell ref="B3:C3"/>
    <mergeCell ref="B4:B10"/>
    <mergeCell ref="B11:B17"/>
    <mergeCell ref="B18:B22"/>
    <mergeCell ref="B23:B66"/>
  </mergeCells>
  <phoneticPr fontId="3"/>
  <printOptions horizontalCentered="1"/>
  <pageMargins left="0.51181102362204722" right="0.51181102362204722" top="0.39370078740157483" bottom="0.59055118110236227" header="0.51181102362204722" footer="0.39370078740157483"/>
  <pageSetup paperSize="9" scale="42" firstPageNumber="168"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6-1,2</vt:lpstr>
      <vt:lpstr>6-3,4</vt:lpstr>
      <vt:lpstr>6-5,6</vt:lpstr>
      <vt:lpstr>6-7</vt:lpstr>
      <vt:lpstr>6-8</vt:lpstr>
      <vt:lpstr>6-9</vt:lpstr>
      <vt:lpstr>6-10</vt:lpstr>
      <vt:lpstr>6-11</vt:lpstr>
      <vt:lpstr>6-12</vt:lpstr>
      <vt:lpstr>6-13</vt:lpstr>
      <vt:lpstr>'6-1,2'!Print_Area</vt:lpstr>
      <vt:lpstr>'6-10'!Print_Area</vt:lpstr>
      <vt:lpstr>'6-11'!Print_Area</vt:lpstr>
      <vt:lpstr>'6-12'!Print_Area</vt:lpstr>
      <vt:lpstr>'6-13'!Print_Area</vt:lpstr>
      <vt:lpstr>'6-3,4'!Print_Area</vt:lpstr>
      <vt:lpstr>'6-5,6'!Print_Area</vt:lpstr>
      <vt:lpstr>'6-7'!Print_Area</vt:lpstr>
      <vt:lpstr>'6-8'!Print_Area</vt:lpstr>
      <vt:lpstr>'6-9'!Print_Area</vt:lpstr>
      <vt:lpstr>印刷範囲</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武久　磨菜</dc:creator>
  <cp:lastModifiedBy>武久　磨菜</cp:lastModifiedBy>
  <dcterms:created xsi:type="dcterms:W3CDTF">2023-11-20T03:04:04Z</dcterms:created>
  <dcterms:modified xsi:type="dcterms:W3CDTF">2023-11-20T03:07:08Z</dcterms:modified>
</cp:coreProperties>
</file>