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AO34" i="9"/>
  <c r="W36" i="9"/>
  <c r="W35" i="9"/>
  <c r="W34" i="9"/>
  <c r="CQ43" i="9"/>
  <c r="CO43" i="9" s="1"/>
  <c r="CQ42" i="9"/>
  <c r="CQ41" i="9"/>
  <c r="CQ40" i="9"/>
  <c r="CO40" i="9"/>
  <c r="CQ39" i="9"/>
  <c r="CO39" i="9" s="1"/>
  <c r="CQ38" i="9"/>
  <c r="CO38" i="9" s="1"/>
  <c r="CQ37" i="9"/>
  <c r="CO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c r="E40" i="9"/>
  <c r="C40" i="9" s="1"/>
  <c r="E39" i="9"/>
  <c r="C39" i="9" s="1"/>
  <c r="E38" i="9"/>
  <c r="C38" i="9"/>
  <c r="E37" i="9"/>
  <c r="E36" i="9"/>
  <c r="E35" i="9"/>
  <c r="E34" i="9"/>
  <c r="C34" i="9" s="1"/>
  <c r="C43" i="9"/>
  <c r="U37" i="9"/>
  <c r="U38" i="9"/>
  <c r="U39" i="9"/>
  <c r="U40" i="9"/>
  <c r="U41" i="9"/>
  <c r="U42" i="9"/>
  <c r="U43" i="9"/>
  <c r="AM35" i="9"/>
  <c r="AM36" i="9"/>
  <c r="AM37" i="9"/>
  <c r="AM38" i="9"/>
  <c r="AM39" i="9"/>
  <c r="AM40" i="9"/>
  <c r="AM41" i="9"/>
  <c r="AM42" i="9"/>
  <c r="AM43" i="9"/>
  <c r="BE36" i="9"/>
  <c r="BE37" i="9"/>
  <c r="BE38" i="9"/>
  <c r="BE39" i="9"/>
  <c r="BE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C35" i="9"/>
  <c r="C36" i="9" s="1"/>
  <c r="C37" i="9" s="1"/>
  <c r="AM34" i="9" l="1"/>
  <c r="BE34" i="9" l="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<sst xmlns="http://schemas.openxmlformats.org/spreadsheetml/2006/main" count="999" uniqueCount="601">
  <si>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</si>
  <si>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</si>
  <si>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</si>
  <si>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</si>
  <si>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</si>
  <si>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</si>
  <si>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</si>
  <si>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</si>
  <si>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</si>
  <si>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</si>
  <si>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</si>
  <si>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</si>
  <si>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</si>
  <si>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</si>
  <si>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</si>
  <si>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</si>
  <si>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</si>
  <si>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</si>
  <si>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</si>
  <si>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</si>
  <si>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</si>
  <si>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</si>
  <si>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</si>
  <si>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</si>
  <si>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</si>
  <si>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</si>
  <si>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</si>
  <si>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</si>
  <si>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</si>
  <si>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</si>
  <si>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</si>
  <si>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</si>
  <si>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</si>
  <si>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</si>
  <si>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</si>
  <si>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</si>
  <si>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</si>
  <si>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</si>
  <si>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</si>
  <si>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</si>
  <si>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</si>
  <si>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</si>
  <si>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</si>
  <si>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</si>
  <si>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</si>
  <si>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</si>
  <si>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</si>
  <si>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</si>
  <si>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</si>
  <si>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</si>
  <si>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</si>
  <si>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</si>
  <si>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</si>
  <si>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</si>
  <si>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</si>
  <si>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</si>
  <si>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勝央町住宅新築資金等貸付事業特別会計</t>
  </si>
  <si>
    <t>▲ 1.46</t>
  </si>
  <si>
    <t>▲ 1.38</t>
  </si>
  <si>
    <t>▲ 1.26</t>
  </si>
  <si>
    <t>▲ 1.23</t>
  </si>
  <si>
    <t>▲ 1.21</t>
  </si>
  <si>
    <t>一般会計</t>
  </si>
  <si>
    <t>勝央町上水道事業会計</t>
  </si>
  <si>
    <t>勝央町国民健康保険事業勘定特別会計</t>
  </si>
  <si>
    <t>勝央町介護保険特別会計</t>
  </si>
  <si>
    <t>勝央町公共下水道事業特別会計</t>
  </si>
  <si>
    <t>勝央町農業集落排水事業特別会計</t>
  </si>
  <si>
    <t>勝田郡介護認定等審査会特別会計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</si>
  <si>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</si>
  <si>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</si>
  <si>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</si>
  <si>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</si>
  <si>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</si>
  <si>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</si>
  <si>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</si>
  <si>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</si>
  <si>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</si>
  <si>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</si>
  <si>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</si>
  <si>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</si>
  <si>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</si>
  <si>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</si>
  <si>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</si>
  <si>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</si>
  <si>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</si>
  <si>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</si>
  <si>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</si>
  <si>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</si>
  <si>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</si>
  <si>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</si>
  <si>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</si>
  <si>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</si>
  <si>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</si>
  <si>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</si>
  <si>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</si>
  <si>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</si>
  <si>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</si>
  <si>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</si>
  <si>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</si>
  <si>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</si>
  <si>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</si>
  <si>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</si>
  <si>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</si>
  <si>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</si>
  <si>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</si>
  <si>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</si>
  <si>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</si>
  <si>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</si>
  <si>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</si>
  <si>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</si>
  <si>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</si>
  <si>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</si>
  <si>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</si>
  <si>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</si>
  <si>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</si>
  <si>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</si>
  <si>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</si>
  <si>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</si>
  <si>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</si>
  <si>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</si>
  <si>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</si>
  <si>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</si>
  <si>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</si>
  <si>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</si>
  <si>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</si>
  <si>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</si>
  <si>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</si>
  <si>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</si>
  <si>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</si>
  <si>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</si>
  <si>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</si>
  <si>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</si>
  <si>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</si>
  <si>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</si>
  <si>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</si>
  <si>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</si>
  <si>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</si>
  <si>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</si>
  <si>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</si>
  <si>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</si>
  <si>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</si>
  <si>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</si>
  <si>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</si>
  <si>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</si>
  <si>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</si>
  <si>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</si>
  <si>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</si>
  <si>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</si>
  <si>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</si>
  <si>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</si>
  <si>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</si>
  <si>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</si>
  <si>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</si>
  <si>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</si>
  <si>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</si>
  <si>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</si>
  <si>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</si>
  <si>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勝央町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</si>
  <si>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</si>
  <si>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</si>
  <si>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</si>
  <si>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</si>
  <si>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</si>
  <si>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</si>
  <si>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</si>
  <si>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</si>
  <si>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</si>
  <si>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</si>
  <si>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</si>
  <si>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</si>
  <si>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</si>
  <si>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</si>
  <si>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</si>
  <si>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</si>
  <si>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</si>
  <si>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</si>
  <si>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</si>
  <si>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</si>
  <si>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</si>
  <si>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</si>
  <si>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</si>
  <si>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</si>
  <si>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</si>
  <si>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</si>
  <si>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</si>
  <si>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</si>
  <si>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</si>
  <si>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</si>
  <si>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</si>
  <si>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</si>
  <si>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</si>
  <si>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</si>
  <si>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</si>
  <si>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</si>
  <si>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</si>
  <si>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</si>
  <si>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</si>
  <si>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</si>
  <si>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</si>
  <si>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</si>
  <si>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</si>
  <si>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</si>
  <si>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</si>
  <si>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</si>
  <si>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</si>
  <si>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</si>
  <si>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</si>
  <si>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</si>
  <si>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</si>
  <si>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</si>
  <si>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</si>
  <si>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</si>
  <si>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</si>
  <si>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</si>
  <si>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</si>
  <si>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</si>
  <si>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</si>
  <si>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</si>
  <si>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</si>
  <si>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</si>
  <si>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</si>
  <si>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</si>
  <si>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</si>
  <si>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</si>
  <si>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</si>
  <si>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</si>
  <si>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</si>
  <si>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</si>
  <si>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</si>
  <si>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</si>
  <si>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</si>
  <si>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</si>
  <si>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</si>
  <si>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</si>
  <si>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</si>
  <si>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</si>
  <si>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</si>
  <si>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</si>
  <si>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</si>
  <si>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</si>
  <si>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</si>
  <si>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</si>
  <si>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</si>
  <si>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</si>
  <si>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</si>
  <si>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</si>
  <si>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</si>
  <si>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</si>
  <si>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</si>
  <si>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</si>
  <si>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</si>
  <si>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</si>
  <si>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</si>
  <si>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104.0                 ( 96.1 )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</si>
  <si>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</si>
  <si>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</si>
  <si>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</si>
  <si>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</si>
  <si>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</si>
  <si>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</si>
  <si>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</si>
  <si>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</si>
  <si>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</si>
  <si>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</si>
  <si>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</si>
  <si>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</si>
  <si>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</si>
  <si>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</si>
  <si>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</si>
  <si>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</si>
  <si>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</si>
  <si>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</si>
  <si>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</si>
  <si>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</si>
  <si>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</si>
  <si>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</si>
  <si>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</si>
  <si>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</si>
  <si>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</si>
  <si>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</si>
  <si>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</si>
  <si>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</si>
  <si>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</si>
  <si>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</si>
  <si>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</si>
  <si>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</si>
  <si>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</si>
  <si>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</si>
  <si>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</si>
  <si>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</si>
  <si>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</si>
  <si>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</si>
  <si>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</si>
  <si>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</si>
  <si>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</si>
  <si>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</si>
  <si>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</si>
  <si>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</si>
  <si>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</si>
  <si>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</si>
  <si>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</si>
  <si>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</si>
  <si>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</si>
  <si>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</si>
  <si>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</si>
  <si>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</si>
  <si>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</si>
  <si>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</si>
  <si>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</si>
  <si>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</si>
  <si>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</si>
  <si>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</si>
  <si>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</si>
  <si>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</si>
  <si>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</si>
  <si>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</si>
  <si>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</si>
  <si>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</si>
  <si>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</si>
  <si>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</si>
  <si>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</si>
  <si>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</si>
  <si>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</si>
  <si>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</si>
  <si>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</si>
  <si>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</si>
  <si>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</si>
  <si>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</si>
  <si>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</si>
  <si>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</si>
  <si>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</si>
  <si>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</si>
  <si>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</si>
  <si>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</si>
  <si>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</si>
  <si>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</si>
  <si>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</si>
  <si>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</si>
  <si>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</si>
  <si>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</si>
  <si>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</si>
  <si>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</si>
  <si>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</si>
  <si>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</si>
  <si>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</si>
  <si>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</si>
  <si>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</si>
  <si>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</si>
  <si>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</si>
  <si>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</si>
  <si>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</si>
  <si>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</si>
  <si>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</si>
  <si>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</si>
  <si>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</si>
  <si>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</si>
  <si>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</si>
  <si>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</si>
  <si>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</si>
  <si>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</si>
  <si>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</si>
  <si>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</si>
  <si>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</si>
  <si>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</si>
  <si>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</si>
  <si>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</si>
  <si>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</si>
  <si>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</si>
  <si>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</si>
  <si>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</si>
  <si>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</si>
  <si>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</si>
  <si>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</si>
  <si>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</si>
  <si>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</si>
  <si>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</si>
  <si>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</si>
  <si>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</si>
  <si>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</si>
  <si>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</si>
  <si>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</si>
  <si>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</si>
  <si>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</si>
  <si>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</si>
  <si>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</si>
  <si>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</si>
  <si>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</si>
  <si>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</si>
  <si>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</si>
  <si>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</si>
  <si>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</si>
  <si>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</si>
  <si>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</si>
  <si>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</si>
  <si>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</si>
  <si>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</si>
  <si>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</si>
  <si>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</si>
  <si>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</si>
  <si>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</si>
  <si>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</si>
  <si>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岡山県勝央町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</si>
  <si>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</si>
  <si>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</si>
  <si>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</si>
  <si>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</si>
  <si>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</si>
  <si>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</si>
  <si>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</si>
  <si>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</si>
  <si>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</si>
  <si>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</si>
  <si>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</si>
  <si>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</si>
  <si>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</si>
  <si>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</si>
  <si>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</si>
  <si>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</si>
  <si>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</si>
  <si>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</si>
  <si>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</si>
  <si>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</si>
  <si>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</si>
  <si>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</si>
  <si>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</si>
  <si>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</si>
  <si>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</si>
  <si>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</si>
  <si>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</si>
  <si>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</si>
  <si>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</si>
  <si>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</si>
  <si>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</si>
  <si>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</si>
  <si>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岡山県勝央町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</si>
  <si>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</si>
  <si>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</si>
  <si>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</si>
  <si>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</si>
  <si>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</si>
  <si>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</si>
  <si>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</si>
  <si>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</si>
  <si>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</si>
  <si>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</si>
  <si>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</si>
  <si>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</si>
  <si>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</si>
  <si>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</si>
  <si>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</si>
  <si>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</si>
  <si>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</si>
  <si>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</si>
  <si>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</si>
  <si>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</si>
  <si>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</si>
  <si>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</si>
  <si>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勝央町住宅新築資金等貸付事業特別会計</t>
    <phoneticPr fontId="22"/>
  </si>
  <si>
    <t>勝田郡介護認定等審査会特別会計</t>
    <phoneticPr fontId="22"/>
  </si>
  <si>
    <t>勝田郡障害者地域生活支援事業特別会計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</si>
  <si>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</si>
  <si>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</si>
  <si>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</si>
  <si>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</si>
  <si>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</si>
  <si>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</si>
  <si>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</si>
  <si>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</si>
  <si>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</si>
  <si>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</si>
  <si>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</si>
  <si>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</si>
  <si>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</si>
  <si>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</si>
  <si>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勝央町国民健康保険事業勘定特別会計</t>
    <phoneticPr fontId="22"/>
  </si>
  <si>
    <t>勝央町介護保険特別会計</t>
    <phoneticPr fontId="22"/>
  </si>
  <si>
    <t>勝央町後期高齢者医療特別会計</t>
    <phoneticPr fontId="22"/>
  </si>
  <si>
    <t>勝央町上水道事業会計</t>
    <phoneticPr fontId="22"/>
  </si>
  <si>
    <t>法適用企業</t>
    <phoneticPr fontId="22"/>
  </si>
  <si>
    <t>勝央町公共下水道事業特別会計</t>
    <phoneticPr fontId="22"/>
  </si>
  <si>
    <t>法非適用企業</t>
    <phoneticPr fontId="22"/>
  </si>
  <si>
    <t>勝央町農業集落排水事業特別会計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</si>
  <si>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</si>
  <si>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</si>
  <si>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</si>
  <si>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</si>
  <si>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</si>
  <si>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</si>
  <si>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</si>
  <si>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</si>
  <si>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</si>
  <si>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</si>
  <si>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</si>
  <si>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</si>
  <si>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</si>
  <si>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</si>
  <si>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</si>
  <si>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</si>
  <si>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</si>
  <si>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</si>
  <si>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</si>
  <si>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</si>
  <si>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</si>
  <si>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</si>
  <si>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</si>
  <si>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</si>
  <si>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</si>
  <si>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</si>
  <si>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</si>
  <si>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</si>
  <si>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</si>
  <si>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</si>
  <si>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</si>
  <si>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</si>
  <si>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</si>
  <si>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</si>
  <si>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</si>
  <si>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</si>
  <si>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</si>
  <si>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</si>
  <si>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</si>
  <si>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</si>
  <si>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</si>
  <si>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</si>
  <si>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</si>
  <si>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</si>
  <si>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</si>
  <si>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</si>
  <si>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</si>
  <si>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</si>
  <si>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</si>
  <si>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</si>
  <si>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</si>
  <si>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</si>
  <si>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</si>
  <si>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</si>
  <si>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</si>
  <si>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</si>
  <si>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</si>
  <si>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</si>
  <si>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</si>
  <si>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</si>
  <si>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</si>
  <si>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</si>
  <si>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</si>
  <si>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</si>
  <si>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</si>
  <si>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</si>
  <si>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</si>
  <si>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</si>
  <si>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</si>
  <si>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勝央町上水道事業会計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</si>
  <si>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</si>
  <si>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</si>
  <si>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</si>
  <si>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</si>
  <si>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</si>
  <si>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</si>
  <si>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</si>
  <si>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</si>
  <si>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</si>
  <si>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</si>
  <si>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</si>
  <si>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</si>
  <si>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</si>
  <si>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</si>
  <si>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</si>
  <si>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</si>
  <si>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</si>
  <si>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</si>
  <si>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</si>
  <si>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</si>
  <si>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</si>
  <si>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</si>
  <si>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</si>
  <si>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</si>
  <si>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</si>
  <si>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</si>
  <si>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</si>
  <si>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</si>
  <si>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</si>
  <si>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岡山県広域水道企業団</t>
    <rPh sb="0" eb="3">
      <t>オカヤマケン</t>
    </rPh>
    <rPh sb="3" eb="5">
      <t>コウイキ</t>
    </rPh>
    <rPh sb="5" eb="7">
      <t>スイドウ</t>
    </rPh>
    <rPh sb="7" eb="9">
      <t>キギョウ</t>
    </rPh>
    <rPh sb="9" eb="10">
      <t>ダン</t>
    </rPh>
    <phoneticPr fontId="2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</si>
  <si>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</si>
  <si>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</si>
  <si>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</si>
  <si>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</si>
  <si>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2"/>
  </si>
  <si>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22"/>
  </si>
  <si>
    <t>岡山県市町村税整理組合</t>
    <rPh sb="0" eb="3">
      <t>オカヤマケン</t>
    </rPh>
    <rPh sb="3" eb="6">
      <t>シチョウソン</t>
    </rPh>
    <rPh sb="6" eb="7">
      <t>ゼイ</t>
    </rPh>
    <rPh sb="7" eb="9">
      <t>セイリ</t>
    </rPh>
    <rPh sb="9" eb="11">
      <t>クミアイ</t>
    </rPh>
    <phoneticPr fontId="22"/>
  </si>
  <si>
    <t>津山広域事務組合一般会計</t>
    <rPh sb="0" eb="2">
      <t>ツヤマ</t>
    </rPh>
    <rPh sb="2" eb="4">
      <t>コウイキ</t>
    </rPh>
    <rPh sb="4" eb="6">
      <t>ジム</t>
    </rPh>
    <rPh sb="6" eb="8">
      <t>クミアイ</t>
    </rPh>
    <rPh sb="8" eb="10">
      <t>イッパン</t>
    </rPh>
    <rPh sb="10" eb="12">
      <t>カイケイ</t>
    </rPh>
    <phoneticPr fontId="22"/>
  </si>
  <si>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22"/>
  </si>
  <si>
    <t>津山圏域消防組合</t>
    <rPh sb="0" eb="2">
      <t>ツヤマ</t>
    </rPh>
    <rPh sb="2" eb="4">
      <t>ケンイキ</t>
    </rPh>
    <rPh sb="4" eb="6">
      <t>ショウボウ</t>
    </rPh>
    <rPh sb="6" eb="8">
      <t>クミアイ</t>
    </rPh>
    <phoneticPr fontId="22"/>
  </si>
  <si>
    <t>勝英衛生施設組合</t>
    <rPh sb="0" eb="2">
      <t>ショウエイ</t>
    </rPh>
    <rPh sb="2" eb="4">
      <t>エイセイ</t>
    </rPh>
    <rPh sb="4" eb="6">
      <t>シセツ</t>
    </rPh>
    <rPh sb="6" eb="8">
      <t>クミアイ</t>
    </rPh>
    <phoneticPr fontId="22"/>
  </si>
  <si>
    <t>津山圏域東部衛生施設組合</t>
    <rPh sb="0" eb="2">
      <t>ツヤマ</t>
    </rPh>
    <rPh sb="2" eb="4">
      <t>ケンイキ</t>
    </rPh>
    <rPh sb="4" eb="6">
      <t>トウブ</t>
    </rPh>
    <rPh sb="6" eb="8">
      <t>エイセイ</t>
    </rPh>
    <rPh sb="8" eb="10">
      <t>シセツ</t>
    </rPh>
    <rPh sb="10" eb="12">
      <t>クミアイ</t>
    </rPh>
    <phoneticPr fontId="22"/>
  </si>
  <si>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22"/>
  </si>
  <si>
    <t>勝田郡老人福祉施設組合訪問介護事業特別会計</t>
    <rPh sb="0" eb="3">
      <t>カツタグン</t>
    </rPh>
    <rPh sb="3" eb="5">
      <t>ロウジン</t>
    </rPh>
    <rPh sb="5" eb="7">
      <t>フクシ</t>
    </rPh>
    <rPh sb="7" eb="9">
      <t>シセツ</t>
    </rPh>
    <rPh sb="9" eb="11">
      <t>クミアイ</t>
    </rPh>
    <rPh sb="11" eb="13">
      <t>ホウモン</t>
    </rPh>
    <rPh sb="13" eb="15">
      <t>カイゴ</t>
    </rPh>
    <rPh sb="15" eb="17">
      <t>ジギョウ</t>
    </rPh>
    <rPh sb="17" eb="19">
      <t>トクベツ</t>
    </rPh>
    <rPh sb="19" eb="21">
      <t>カイケイ</t>
    </rPh>
    <phoneticPr fontId="22"/>
  </si>
  <si>
    <t>勝英農業共済事務組合</t>
    <rPh sb="0" eb="2">
      <t>ショウエイ</t>
    </rPh>
    <rPh sb="2" eb="4">
      <t>ノウギョウ</t>
    </rPh>
    <rPh sb="4" eb="6">
      <t>キョウサイ</t>
    </rPh>
    <rPh sb="6" eb="8">
      <t>ジム</t>
    </rPh>
    <rPh sb="8" eb="10">
      <t>クミアイ</t>
    </rPh>
    <phoneticPr fontId="22"/>
  </si>
  <si>
    <t>津山圏域資源循環施設組合</t>
    <rPh sb="0" eb="2">
      <t>ツヤマ</t>
    </rPh>
    <rPh sb="2" eb="4">
      <t>ケンイキ</t>
    </rPh>
    <rPh sb="4" eb="6">
      <t>シゲン</t>
    </rPh>
    <rPh sb="6" eb="8">
      <t>ジュンカン</t>
    </rPh>
    <rPh sb="8" eb="10">
      <t>シセツ</t>
    </rPh>
    <rPh sb="10" eb="12">
      <t>クミアイ</t>
    </rPh>
    <phoneticPr fontId="22"/>
  </si>
  <si>
    <t>（有）アグリスポット岡山</t>
    <rPh sb="1" eb="2">
      <t>ユウ</t>
    </rPh>
    <rPh sb="10" eb="12">
      <t>オカヤマ</t>
    </rPh>
    <phoneticPr fontId="22"/>
  </si>
  <si>
    <t>（公財）金太郎スポーツ振興財団</t>
    <rPh sb="1" eb="2">
      <t>コウ</t>
    </rPh>
    <rPh sb="2" eb="3">
      <t>ザイ</t>
    </rPh>
    <rPh sb="4" eb="7">
      <t>キンタロウ</t>
    </rPh>
    <rPh sb="11" eb="13">
      <t>シンコウ</t>
    </rPh>
    <rPh sb="13" eb="15">
      <t>ザイダン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</si>
</sst>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0"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3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1"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91" fontId="40" fillId="26" borderId="132"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36"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83"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220_勝央町_2012" xfId="54"/>
    <cellStyle name="標準 3" xfId="55"/>
    <cellStyle name="標準 3 2" xfId="56"/>
    <cellStyle name="標準 3_APAHO401000" xfId="57"/>
    <cellStyle name="標準 3_ZJ01_336220_勝央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3F01-47F5-A05C-6F2D58C5D474}"/>
              </c:ext>
            </c:extLst>
          </c:dPt>
          <c:dPt>
            <c:idx val="2"/>
            <c:bubble3D val="0"/>
            <c:extLst>
              <c:ext xmlns:c16="http://schemas.microsoft.com/office/drawing/2014/chart" uri="{C3380CC4-5D6E-409C-BE32-E72D297353CC}">
                <c16:uniqueId val="{00000003-3F01-47F5-A05C-6F2D58C5D474}"/>
              </c:ext>
            </c:extLst>
          </c:dPt>
          <c:dPt>
            <c:idx val="3"/>
            <c:bubble3D val="0"/>
            <c:extLst>
              <c:ext xmlns:c16="http://schemas.microsoft.com/office/drawing/2014/chart" uri="{C3380CC4-5D6E-409C-BE32-E72D297353CC}">
                <c16:uniqueId val="{00000005-3F01-47F5-A05C-6F2D58C5D474}"/>
              </c:ext>
            </c:extLst>
          </c:dPt>
          <c:dPt>
            <c:idx val="4"/>
            <c:bubble3D val="0"/>
            <c:extLst>
              <c:ext xmlns:c16="http://schemas.microsoft.com/office/drawing/2014/chart" uri="{C3380CC4-5D6E-409C-BE32-E72D297353CC}">
                <c16:uniqueId val="{00000007-3F01-47F5-A05C-6F2D58C5D474}"/>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54836</c:v>
                </c:pt>
                <c:pt idx="1">
                  <c:v>86910</c:v>
                </c:pt>
                <c:pt idx="2">
                  <c:v>95443</c:v>
                </c:pt>
                <c:pt idx="3">
                  <c:v>72729</c:v>
                </c:pt>
                <c:pt idx="4">
                  <c:v>70317</c:v>
                </c:pt>
              </c:numCache>
            </c:numRef>
          </c:val>
          <c:smooth val="0"/>
          <c:extLst>
            <c:ext xmlns:c16="http://schemas.microsoft.com/office/drawing/2014/chart" uri="{C3380CC4-5D6E-409C-BE32-E72D297353CC}">
              <c16:uniqueId val="{00000008-3F01-47F5-A05C-6F2D58C5D4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104293</c:v>
                </c:pt>
                <c:pt idx="1">
                  <c:v>29600</c:v>
                </c:pt>
                <c:pt idx="2">
                  <c:v>29585</c:v>
                </c:pt>
                <c:pt idx="3">
                  <c:v>22236</c:v>
                </c:pt>
                <c:pt idx="4">
                  <c:v>25517</c:v>
                </c:pt>
              </c:numCache>
            </c:numRef>
          </c:val>
          <c:smooth val="0"/>
          <c:extLst>
            <c:ext xmlns:c16="http://schemas.microsoft.com/office/drawing/2014/chart" uri="{C3380CC4-5D6E-409C-BE32-E72D297353CC}">
              <c16:uniqueId val="{00000009-3F01-47F5-A05C-6F2D58C5D474}"/>
            </c:ext>
          </c:extLst>
        </c:ser>
        <c:dLbls>
          <c:showLegendKey val="0"/>
          <c:showVal val="0"/>
          <c:showCatName val="0"/>
          <c:showSerName val="0"/>
          <c:showPercent val="0"/>
          <c:showBubbleSize val="0"/>
        </c:dLbls>
        <c:marker val="1"/>
        <c:smooth val="0"/>
        <c:axId val="420617608"/>
        <c:axId val="1"/>
      </c:lineChart>
      <c:catAx>
        <c:axId val="420617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617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7.16</c:v>
                </c:pt>
                <c:pt idx="1">
                  <c:v>4.49</c:v>
                </c:pt>
                <c:pt idx="2">
                  <c:v>8.94</c:v>
                </c:pt>
                <c:pt idx="3">
                  <c:v>10.18</c:v>
                </c:pt>
                <c:pt idx="4">
                  <c:v>10.65</c:v>
                </c:pt>
              </c:numCache>
            </c:numRef>
          </c:val>
          <c:extLst>
            <c:ext xmlns:c16="http://schemas.microsoft.com/office/drawing/2014/chart" uri="{C3380CC4-5D6E-409C-BE32-E72D297353CC}">
              <c16:uniqueId val="{00000000-060A-470E-B827-EBDF98BFB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14.02</c:v>
                </c:pt>
                <c:pt idx="1">
                  <c:v>22.67</c:v>
                </c:pt>
                <c:pt idx="2">
                  <c:v>28.34</c:v>
                </c:pt>
                <c:pt idx="3">
                  <c:v>36.590000000000003</c:v>
                </c:pt>
                <c:pt idx="4">
                  <c:v>42.26</c:v>
                </c:pt>
              </c:numCache>
            </c:numRef>
          </c:val>
          <c:extLst>
            <c:ext xmlns:c16="http://schemas.microsoft.com/office/drawing/2014/chart" uri="{C3380CC4-5D6E-409C-BE32-E72D297353CC}">
              <c16:uniqueId val="{00000001-060A-470E-B827-EBDF98BFB332}"/>
            </c:ext>
          </c:extLst>
        </c:ser>
        <c:dLbls>
          <c:showLegendKey val="0"/>
          <c:showVal val="0"/>
          <c:showCatName val="0"/>
          <c:showSerName val="0"/>
          <c:showPercent val="0"/>
          <c:showBubbleSize val="0"/>
        </c:dLbls>
        <c:gapWidth val="250"/>
        <c:overlap val="100"/>
        <c:axId val="28887653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6.27</c:v>
                </c:pt>
                <c:pt idx="1">
                  <c:v>6.54</c:v>
                </c:pt>
                <c:pt idx="2">
                  <c:v>11.19</c:v>
                </c:pt>
                <c:pt idx="3">
                  <c:v>9.1</c:v>
                </c:pt>
                <c:pt idx="4">
                  <c:v>6.26</c:v>
                </c:pt>
              </c:numCache>
            </c:numRef>
          </c:val>
          <c:smooth val="0"/>
          <c:extLst>
            <c:ext xmlns:c16="http://schemas.microsoft.com/office/drawing/2014/chart" uri="{C3380CC4-5D6E-409C-BE32-E72D297353CC}">
              <c16:uniqueId val="{00000002-060A-470E-B827-EBDF98BFB332}"/>
            </c:ext>
          </c:extLst>
        </c:ser>
        <c:dLbls>
          <c:showLegendKey val="0"/>
          <c:showVal val="0"/>
          <c:showCatName val="0"/>
          <c:showSerName val="0"/>
          <c:showPercent val="0"/>
          <c:showBubbleSize val="0"/>
        </c:dLbls>
        <c:marker val="1"/>
        <c:smooth val="0"/>
        <c:axId val="288876536"/>
        <c:axId val="1"/>
      </c:lineChart>
      <c:catAx>
        <c:axId val="28887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76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0.89</c:v>
                </c:pt>
                <c:pt idx="2">
                  <c:v>#N/A</c:v>
                </c:pt>
                <c:pt idx="3">
                  <c:v>0.01</c:v>
                </c:pt>
                <c:pt idx="4">
                  <c:v>#N/A</c:v>
                </c:pt>
                <c:pt idx="5">
                  <c:v>0</c:v>
                </c:pt>
                <c:pt idx="6">
                  <c:v>#N/A</c:v>
                </c:pt>
                <c:pt idx="7">
                  <c:v>0.1</c:v>
                </c:pt>
                <c:pt idx="8">
                  <c:v>#N/A</c:v>
                </c:pt>
                <c:pt idx="9">
                  <c:v>0.01</c:v>
                </c:pt>
              </c:numCache>
            </c:numRef>
          </c:val>
          <c:extLst>
            <c:ext xmlns:c16="http://schemas.microsoft.com/office/drawing/2014/chart" uri="{C3380CC4-5D6E-409C-BE32-E72D297353CC}">
              <c16:uniqueId val="{00000000-F756-4E2E-B809-7C6C2B233C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56-4E2E-B809-7C6C2B233C7F}"/>
            </c:ext>
          </c:extLst>
        </c:ser>
        <c:ser>
          <c:idx val="2"/>
          <c:order val="2"/>
          <c:tx>
            <c:strRef>
              <c:f>データシート!$A$29</c:f>
              <c:strCache>
                <c:ptCount val="1"/>
                <c:pt idx="0">
                  <c:v>勝田郡介護認定等審査会特別会計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2-F756-4E2E-B809-7C6C2B233C7F}"/>
            </c:ext>
          </c:extLst>
        </c:ser>
        <c:ser>
          <c:idx val="3"/>
          <c:order val="3"/>
          <c:tx>
            <c:strRef>
              <c:f>データシート!$A$30</c:f>
              <c:strCache>
                <c:ptCount val="1"/>
                <c:pt idx="0">
                  <c:v>勝央町農業集落排水事業特別会計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0.11</c:v>
                </c:pt>
                <c:pt idx="2">
                  <c:v>#N/A</c:v>
                </c:pt>
                <c:pt idx="3">
                  <c:v>0.08</c:v>
                </c:pt>
                <c:pt idx="4">
                  <c:v>#N/A</c:v>
                </c:pt>
                <c:pt idx="5">
                  <c:v>0.06</c:v>
                </c:pt>
                <c:pt idx="6">
                  <c:v>#N/A</c:v>
                </c:pt>
                <c:pt idx="7">
                  <c:v>7.0000000000000007E-2</c:v>
                </c:pt>
                <c:pt idx="8">
                  <c:v>#N/A</c:v>
                </c:pt>
                <c:pt idx="9">
                  <c:v>0.2</c:v>
                </c:pt>
              </c:numCache>
            </c:numRef>
          </c:val>
          <c:extLst>
            <c:ext xmlns:c16="http://schemas.microsoft.com/office/drawing/2014/chart" uri="{C3380CC4-5D6E-409C-BE32-E72D297353CC}">
              <c16:uniqueId val="{00000003-F756-4E2E-B809-7C6C2B233C7F}"/>
            </c:ext>
          </c:extLst>
        </c:ser>
        <c:ser>
          <c:idx val="4"/>
          <c:order val="4"/>
          <c:tx>
            <c:strRef>
              <c:f>データシート!$A$31</c:f>
              <c:strCache>
                <c:ptCount val="1"/>
                <c:pt idx="0">
                  <c:v>勝央町公共下水道事業特別会計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1.1200000000000001</c:v>
                </c:pt>
                <c:pt idx="2">
                  <c:v>#N/A</c:v>
                </c:pt>
                <c:pt idx="3">
                  <c:v>0.69</c:v>
                </c:pt>
                <c:pt idx="4">
                  <c:v>#N/A</c:v>
                </c:pt>
                <c:pt idx="5">
                  <c:v>0.7</c:v>
                </c:pt>
                <c:pt idx="6">
                  <c:v>#N/A</c:v>
                </c:pt>
                <c:pt idx="7">
                  <c:v>0.43</c:v>
                </c:pt>
                <c:pt idx="8">
                  <c:v>#N/A</c:v>
                </c:pt>
                <c:pt idx="9">
                  <c:v>0.37</c:v>
                </c:pt>
              </c:numCache>
            </c:numRef>
          </c:val>
          <c:extLst>
            <c:ext xmlns:c16="http://schemas.microsoft.com/office/drawing/2014/chart" uri="{C3380CC4-5D6E-409C-BE32-E72D297353CC}">
              <c16:uniqueId val="{00000004-F756-4E2E-B809-7C6C2B233C7F}"/>
            </c:ext>
          </c:extLst>
        </c:ser>
        <c:ser>
          <c:idx val="5"/>
          <c:order val="5"/>
          <c:tx>
            <c:strRef>
              <c:f>データシート!$A$32</c:f>
              <c:strCache>
                <c:ptCount val="1"/>
                <c:pt idx="0">
                  <c:v>勝央町介護保険特別会計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1.3</c:v>
                </c:pt>
                <c:pt idx="2">
                  <c:v>#N/A</c:v>
                </c:pt>
                <c:pt idx="3">
                  <c:v>1.62</c:v>
                </c:pt>
                <c:pt idx="4">
                  <c:v>#N/A</c:v>
                </c:pt>
                <c:pt idx="5">
                  <c:v>1.59</c:v>
                </c:pt>
                <c:pt idx="6">
                  <c:v>#N/A</c:v>
                </c:pt>
                <c:pt idx="7">
                  <c:v>1.35</c:v>
                </c:pt>
                <c:pt idx="8">
                  <c:v>#N/A</c:v>
                </c:pt>
                <c:pt idx="9">
                  <c:v>1.34</c:v>
                </c:pt>
              </c:numCache>
            </c:numRef>
          </c:val>
          <c:extLst>
            <c:ext xmlns:c16="http://schemas.microsoft.com/office/drawing/2014/chart" uri="{C3380CC4-5D6E-409C-BE32-E72D297353CC}">
              <c16:uniqueId val="{00000005-F756-4E2E-B809-7C6C2B233C7F}"/>
            </c:ext>
          </c:extLst>
        </c:ser>
        <c:ser>
          <c:idx val="6"/>
          <c:order val="6"/>
          <c:tx>
            <c:strRef>
              <c:f>データシート!$A$33</c:f>
              <c:strCache>
                <c:ptCount val="1"/>
                <c:pt idx="0">
                  <c:v>勝央町国民健康保険事業勘定特別会計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1.56</c:v>
                </c:pt>
                <c:pt idx="2">
                  <c:v>#N/A</c:v>
                </c:pt>
                <c:pt idx="3">
                  <c:v>1.1599999999999999</c:v>
                </c:pt>
                <c:pt idx="4">
                  <c:v>#N/A</c:v>
                </c:pt>
                <c:pt idx="5">
                  <c:v>1.9</c:v>
                </c:pt>
                <c:pt idx="6">
                  <c:v>#N/A</c:v>
                </c:pt>
                <c:pt idx="7">
                  <c:v>3.17</c:v>
                </c:pt>
                <c:pt idx="8">
                  <c:v>#N/A</c:v>
                </c:pt>
                <c:pt idx="9">
                  <c:v>3.33</c:v>
                </c:pt>
              </c:numCache>
            </c:numRef>
          </c:val>
          <c:extLst>
            <c:ext xmlns:c16="http://schemas.microsoft.com/office/drawing/2014/chart" uri="{C3380CC4-5D6E-409C-BE32-E72D297353CC}">
              <c16:uniqueId val="{00000006-F756-4E2E-B809-7C6C2B233C7F}"/>
            </c:ext>
          </c:extLst>
        </c:ser>
        <c:ser>
          <c:idx val="7"/>
          <c:order val="7"/>
          <c:tx>
            <c:strRef>
              <c:f>データシート!$A$34</c:f>
              <c:strCache>
                <c:ptCount val="1"/>
                <c:pt idx="0">
                  <c:v>勝央町上水道事業会計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13.59</c:v>
                </c:pt>
                <c:pt idx="2">
                  <c:v>#N/A</c:v>
                </c:pt>
                <c:pt idx="3">
                  <c:v>12.22</c:v>
                </c:pt>
                <c:pt idx="4">
                  <c:v>#N/A</c:v>
                </c:pt>
                <c:pt idx="5">
                  <c:v>10.74</c:v>
                </c:pt>
                <c:pt idx="6">
                  <c:v>#N/A</c:v>
                </c:pt>
                <c:pt idx="7">
                  <c:v>9.44</c:v>
                </c:pt>
                <c:pt idx="8">
                  <c:v>#N/A</c:v>
                </c:pt>
                <c:pt idx="9">
                  <c:v>8.4700000000000006</c:v>
                </c:pt>
              </c:numCache>
            </c:numRef>
          </c:val>
          <c:extLst>
            <c:ext xmlns:c16="http://schemas.microsoft.com/office/drawing/2014/chart" uri="{C3380CC4-5D6E-409C-BE32-E72D297353CC}">
              <c16:uniqueId val="{00000007-F756-4E2E-B809-7C6C2B233C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8.61</c:v>
                </c:pt>
                <c:pt idx="2">
                  <c:v>#N/A</c:v>
                </c:pt>
                <c:pt idx="3">
                  <c:v>5.87</c:v>
                </c:pt>
                <c:pt idx="4">
                  <c:v>#N/A</c:v>
                </c:pt>
                <c:pt idx="5">
                  <c:v>10.19</c:v>
                </c:pt>
                <c:pt idx="6">
                  <c:v>#N/A</c:v>
                </c:pt>
                <c:pt idx="7">
                  <c:v>11.41</c:v>
                </c:pt>
                <c:pt idx="8">
                  <c:v>#N/A</c:v>
                </c:pt>
                <c:pt idx="9">
                  <c:v>11.83</c:v>
                </c:pt>
              </c:numCache>
            </c:numRef>
          </c:val>
          <c:extLst>
            <c:ext xmlns:c16="http://schemas.microsoft.com/office/drawing/2014/chart" uri="{C3380CC4-5D6E-409C-BE32-E72D297353CC}">
              <c16:uniqueId val="{00000008-F756-4E2E-B809-7C6C2B233C7F}"/>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1.46</c:v>
                </c:pt>
                <c:pt idx="1">
                  <c:v>#N/A</c:v>
                </c:pt>
                <c:pt idx="2">
                  <c:v>1.38</c:v>
                </c:pt>
                <c:pt idx="3">
                  <c:v>#N/A</c:v>
                </c:pt>
                <c:pt idx="4">
                  <c:v>1.26</c:v>
                </c:pt>
                <c:pt idx="5">
                  <c:v>#N/A</c:v>
                </c:pt>
                <c:pt idx="6">
                  <c:v>1.23</c:v>
                </c:pt>
                <c:pt idx="7">
                  <c:v>#N/A</c:v>
                </c:pt>
                <c:pt idx="8">
                  <c:v>1.21</c:v>
                </c:pt>
                <c:pt idx="9">
                  <c:v>#N/A</c:v>
                </c:pt>
              </c:numCache>
            </c:numRef>
          </c:val>
          <c:extLst>
            <c:ext xmlns:c16="http://schemas.microsoft.com/office/drawing/2014/chart" uri="{C3380CC4-5D6E-409C-BE32-E72D297353CC}">
              <c16:uniqueId val="{00000009-F756-4E2E-B809-7C6C2B233C7F}"/>
            </c:ext>
          </c:extLst>
        </c:ser>
        <c:dLbls>
          <c:showLegendKey val="0"/>
          <c:showVal val="0"/>
          <c:showCatName val="0"/>
          <c:showSerName val="0"/>
          <c:showPercent val="0"/>
          <c:showBubbleSize val="0"/>
        </c:dLbls>
        <c:gapWidth val="150"/>
        <c:overlap val="100"/>
        <c:axId val="288875880"/>
        <c:axId val="1"/>
      </c:barChart>
      <c:catAx>
        <c:axId val="28887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75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749</c:v>
                </c:pt>
                <c:pt idx="5">
                  <c:v>777</c:v>
                </c:pt>
                <c:pt idx="8">
                  <c:v>755</c:v>
                </c:pt>
                <c:pt idx="11">
                  <c:v>742</c:v>
                </c:pt>
                <c:pt idx="14">
                  <c:v>743</c:v>
                </c:pt>
              </c:numCache>
            </c:numRef>
          </c:val>
          <c:extLst>
            <c:ext xmlns:c16="http://schemas.microsoft.com/office/drawing/2014/chart" uri="{C3380CC4-5D6E-409C-BE32-E72D297353CC}">
              <c16:uniqueId val="{00000000-A0EB-431A-9674-EFB074CE2A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EB-431A-9674-EFB074CE2A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70</c:v>
                </c:pt>
                <c:pt idx="3">
                  <c:v>68</c:v>
                </c:pt>
                <c:pt idx="6">
                  <c:v>68</c:v>
                </c:pt>
                <c:pt idx="9">
                  <c:v>68</c:v>
                </c:pt>
                <c:pt idx="12">
                  <c:v>41</c:v>
                </c:pt>
              </c:numCache>
            </c:numRef>
          </c:val>
          <c:extLst>
            <c:ext xmlns:c16="http://schemas.microsoft.com/office/drawing/2014/chart" uri="{C3380CC4-5D6E-409C-BE32-E72D297353CC}">
              <c16:uniqueId val="{00000002-A0EB-431A-9674-EFB074CE2A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87</c:v>
                </c:pt>
                <c:pt idx="3">
                  <c:v>82</c:v>
                </c:pt>
                <c:pt idx="6">
                  <c:v>58</c:v>
                </c:pt>
                <c:pt idx="9">
                  <c:v>51</c:v>
                </c:pt>
                <c:pt idx="12">
                  <c:v>42</c:v>
                </c:pt>
              </c:numCache>
            </c:numRef>
          </c:val>
          <c:extLst>
            <c:ext xmlns:c16="http://schemas.microsoft.com/office/drawing/2014/chart" uri="{C3380CC4-5D6E-409C-BE32-E72D297353CC}">
              <c16:uniqueId val="{00000003-A0EB-431A-9674-EFB074CE2A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418</c:v>
                </c:pt>
                <c:pt idx="3">
                  <c:v>440</c:v>
                </c:pt>
                <c:pt idx="6">
                  <c:v>425</c:v>
                </c:pt>
                <c:pt idx="9">
                  <c:v>362</c:v>
                </c:pt>
                <c:pt idx="12">
                  <c:v>416</c:v>
                </c:pt>
              </c:numCache>
            </c:numRef>
          </c:val>
          <c:extLst>
            <c:ext xmlns:c16="http://schemas.microsoft.com/office/drawing/2014/chart" uri="{C3380CC4-5D6E-409C-BE32-E72D297353CC}">
              <c16:uniqueId val="{00000004-A0EB-431A-9674-EFB074CE2A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EB-431A-9674-EFB074CE2A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EB-431A-9674-EFB074CE2A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638</c:v>
                </c:pt>
                <c:pt idx="3">
                  <c:v>659</c:v>
                </c:pt>
                <c:pt idx="6">
                  <c:v>693</c:v>
                </c:pt>
                <c:pt idx="9">
                  <c:v>682</c:v>
                </c:pt>
                <c:pt idx="12">
                  <c:v>697</c:v>
                </c:pt>
              </c:numCache>
            </c:numRef>
          </c:val>
          <c:extLst>
            <c:ext xmlns:c16="http://schemas.microsoft.com/office/drawing/2014/chart" uri="{C3380CC4-5D6E-409C-BE32-E72D297353CC}">
              <c16:uniqueId val="{00000007-A0EB-431A-9674-EFB074CE2A5F}"/>
            </c:ext>
          </c:extLst>
        </c:ser>
        <c:dLbls>
          <c:showLegendKey val="0"/>
          <c:showVal val="0"/>
          <c:showCatName val="0"/>
          <c:showSerName val="0"/>
          <c:showPercent val="0"/>
          <c:showBubbleSize val="0"/>
        </c:dLbls>
        <c:gapWidth val="100"/>
        <c:overlap val="100"/>
        <c:axId val="42129992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464</c:v>
                </c:pt>
                <c:pt idx="2">
                  <c:v>#N/A</c:v>
                </c:pt>
                <c:pt idx="3">
                  <c:v>#N/A</c:v>
                </c:pt>
                <c:pt idx="4">
                  <c:v>472</c:v>
                </c:pt>
                <c:pt idx="5">
                  <c:v>#N/A</c:v>
                </c:pt>
                <c:pt idx="6">
                  <c:v>#N/A</c:v>
                </c:pt>
                <c:pt idx="7">
                  <c:v>489</c:v>
                </c:pt>
                <c:pt idx="8">
                  <c:v>#N/A</c:v>
                </c:pt>
                <c:pt idx="9">
                  <c:v>#N/A</c:v>
                </c:pt>
                <c:pt idx="10">
                  <c:v>421</c:v>
                </c:pt>
                <c:pt idx="11">
                  <c:v>#N/A</c:v>
                </c:pt>
                <c:pt idx="12">
                  <c:v>#N/A</c:v>
                </c:pt>
                <c:pt idx="13">
                  <c:v>453</c:v>
                </c:pt>
                <c:pt idx="14">
                  <c:v>#N/A</c:v>
                </c:pt>
              </c:numCache>
            </c:numRef>
          </c:val>
          <c:smooth val="0"/>
          <c:extLst>
            <c:ext xmlns:c16="http://schemas.microsoft.com/office/drawing/2014/chart" uri="{C3380CC4-5D6E-409C-BE32-E72D297353CC}">
              <c16:uniqueId val="{00000008-A0EB-431A-9674-EFB074CE2A5F}"/>
            </c:ext>
          </c:extLst>
        </c:ser>
        <c:dLbls>
          <c:showLegendKey val="0"/>
          <c:showVal val="0"/>
          <c:showCatName val="0"/>
          <c:showSerName val="0"/>
          <c:showPercent val="0"/>
          <c:showBubbleSize val="0"/>
        </c:dLbls>
        <c:marker val="1"/>
        <c:smooth val="0"/>
        <c:axId val="421299920"/>
        <c:axId val="1"/>
      </c:lineChart>
      <c:catAx>
        <c:axId val="42129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299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9264</c:v>
                </c:pt>
                <c:pt idx="5">
                  <c:v>9058</c:v>
                </c:pt>
                <c:pt idx="8">
                  <c:v>8938</c:v>
                </c:pt>
                <c:pt idx="11">
                  <c:v>8700</c:v>
                </c:pt>
                <c:pt idx="14">
                  <c:v>8649</c:v>
                </c:pt>
              </c:numCache>
            </c:numRef>
          </c:val>
          <c:extLst>
            <c:ext xmlns:c16="http://schemas.microsoft.com/office/drawing/2014/chart" uri="{C3380CC4-5D6E-409C-BE32-E72D297353CC}">
              <c16:uniqueId val="{00000000-53F0-40A8-9623-75DF072F48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100</c:v>
                </c:pt>
                <c:pt idx="5">
                  <c:v>78</c:v>
                </c:pt>
                <c:pt idx="8">
                  <c:v>62</c:v>
                </c:pt>
                <c:pt idx="11">
                  <c:v>47</c:v>
                </c:pt>
                <c:pt idx="14">
                  <c:v>36</c:v>
                </c:pt>
              </c:numCache>
            </c:numRef>
          </c:val>
          <c:extLst>
            <c:ext xmlns:c16="http://schemas.microsoft.com/office/drawing/2014/chart" uri="{C3380CC4-5D6E-409C-BE32-E72D297353CC}">
              <c16:uniqueId val="{00000001-53F0-40A8-9623-75DF072F48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778</c:v>
                </c:pt>
                <c:pt idx="5">
                  <c:v>1100</c:v>
                </c:pt>
                <c:pt idx="8">
                  <c:v>1320</c:v>
                </c:pt>
                <c:pt idx="11">
                  <c:v>1616</c:v>
                </c:pt>
                <c:pt idx="14">
                  <c:v>1844</c:v>
                </c:pt>
              </c:numCache>
            </c:numRef>
          </c:val>
          <c:extLst>
            <c:ext xmlns:c16="http://schemas.microsoft.com/office/drawing/2014/chart" uri="{C3380CC4-5D6E-409C-BE32-E72D297353CC}">
              <c16:uniqueId val="{00000002-53F0-40A8-9623-75DF072F48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F0-40A8-9623-75DF072F48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F0-40A8-9623-75DF072F48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F0-40A8-9623-75DF072F48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1169</c:v>
                </c:pt>
                <c:pt idx="3">
                  <c:v>1184</c:v>
                </c:pt>
                <c:pt idx="6">
                  <c:v>1269</c:v>
                </c:pt>
                <c:pt idx="9">
                  <c:v>1251</c:v>
                </c:pt>
                <c:pt idx="12">
                  <c:v>1131</c:v>
                </c:pt>
              </c:numCache>
            </c:numRef>
          </c:val>
          <c:extLst>
            <c:ext xmlns:c16="http://schemas.microsoft.com/office/drawing/2014/chart" uri="{C3380CC4-5D6E-409C-BE32-E72D297353CC}">
              <c16:uniqueId val="{00000006-53F0-40A8-9623-75DF072F48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353</c:v>
                </c:pt>
                <c:pt idx="3">
                  <c:v>299</c:v>
                </c:pt>
                <c:pt idx="6">
                  <c:v>287</c:v>
                </c:pt>
                <c:pt idx="9">
                  <c:v>287</c:v>
                </c:pt>
                <c:pt idx="12">
                  <c:v>270</c:v>
                </c:pt>
              </c:numCache>
            </c:numRef>
          </c:val>
          <c:extLst>
            <c:ext xmlns:c16="http://schemas.microsoft.com/office/drawing/2014/chart" uri="{C3380CC4-5D6E-409C-BE32-E72D297353CC}">
              <c16:uniqueId val="{00000007-53F0-40A8-9623-75DF072F48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6469</c:v>
                </c:pt>
                <c:pt idx="3">
                  <c:v>6543</c:v>
                </c:pt>
                <c:pt idx="6">
                  <c:v>6371</c:v>
                </c:pt>
                <c:pt idx="9">
                  <c:v>5977</c:v>
                </c:pt>
                <c:pt idx="12">
                  <c:v>5754</c:v>
                </c:pt>
              </c:numCache>
            </c:numRef>
          </c:val>
          <c:extLst>
            <c:ext xmlns:c16="http://schemas.microsoft.com/office/drawing/2014/chart" uri="{C3380CC4-5D6E-409C-BE32-E72D297353CC}">
              <c16:uniqueId val="{00000008-53F0-40A8-9623-75DF072F48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507</c:v>
                </c:pt>
                <c:pt idx="3">
                  <c:v>428</c:v>
                </c:pt>
                <c:pt idx="6">
                  <c:v>351</c:v>
                </c:pt>
                <c:pt idx="9">
                  <c:v>275</c:v>
                </c:pt>
                <c:pt idx="12">
                  <c:v>242</c:v>
                </c:pt>
              </c:numCache>
            </c:numRef>
          </c:val>
          <c:extLst>
            <c:ext xmlns:c16="http://schemas.microsoft.com/office/drawing/2014/chart" uri="{C3380CC4-5D6E-409C-BE32-E72D297353CC}">
              <c16:uniqueId val="{00000009-53F0-40A8-9623-75DF072F48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7843</c:v>
                </c:pt>
                <c:pt idx="3">
                  <c:v>7571</c:v>
                </c:pt>
                <c:pt idx="6">
                  <c:v>7364</c:v>
                </c:pt>
                <c:pt idx="9">
                  <c:v>7094</c:v>
                </c:pt>
                <c:pt idx="12">
                  <c:v>6877</c:v>
                </c:pt>
              </c:numCache>
            </c:numRef>
          </c:val>
          <c:extLst>
            <c:ext xmlns:c16="http://schemas.microsoft.com/office/drawing/2014/chart" uri="{C3380CC4-5D6E-409C-BE32-E72D297353CC}">
              <c16:uniqueId val="{0000000A-53F0-40A8-9623-75DF072F48A6}"/>
            </c:ext>
          </c:extLst>
        </c:ser>
        <c:dLbls>
          <c:showLegendKey val="0"/>
          <c:showVal val="0"/>
          <c:showCatName val="0"/>
          <c:showSerName val="0"/>
          <c:showPercent val="0"/>
          <c:showBubbleSize val="0"/>
        </c:dLbls>
        <c:gapWidth val="100"/>
        <c:overlap val="100"/>
        <c:axId val="28887555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6198</c:v>
                </c:pt>
                <c:pt idx="2">
                  <c:v>#N/A</c:v>
                </c:pt>
                <c:pt idx="3">
                  <c:v>#N/A</c:v>
                </c:pt>
                <c:pt idx="4">
                  <c:v>5790</c:v>
                </c:pt>
                <c:pt idx="5">
                  <c:v>#N/A</c:v>
                </c:pt>
                <c:pt idx="6">
                  <c:v>#N/A</c:v>
                </c:pt>
                <c:pt idx="7">
                  <c:v>5322</c:v>
                </c:pt>
                <c:pt idx="8">
                  <c:v>#N/A</c:v>
                </c:pt>
                <c:pt idx="9">
                  <c:v>#N/A</c:v>
                </c:pt>
                <c:pt idx="10">
                  <c:v>4520</c:v>
                </c:pt>
                <c:pt idx="11">
                  <c:v>#N/A</c:v>
                </c:pt>
                <c:pt idx="12">
                  <c:v>#N/A</c:v>
                </c:pt>
                <c:pt idx="13">
                  <c:v>3744</c:v>
                </c:pt>
                <c:pt idx="14">
                  <c:v>#N/A</c:v>
                </c:pt>
              </c:numCache>
            </c:numRef>
          </c:val>
          <c:smooth val="0"/>
          <c:extLst>
            <c:ext xmlns:c16="http://schemas.microsoft.com/office/drawing/2014/chart" uri="{C3380CC4-5D6E-409C-BE32-E72D297353CC}">
              <c16:uniqueId val="{0000000B-53F0-40A8-9623-75DF072F48A6}"/>
            </c:ext>
          </c:extLst>
        </c:ser>
        <c:dLbls>
          <c:showLegendKey val="0"/>
          <c:showVal val="0"/>
          <c:showCatName val="0"/>
          <c:showSerName val="0"/>
          <c:showPercent val="0"/>
          <c:showBubbleSize val="0"/>
        </c:dLbls>
        <c:marker val="1"/>
        <c:smooth val="0"/>
        <c:axId val="288875552"/>
        <c:axId val="1"/>
      </c:lineChart>
      <c:catAx>
        <c:axId val="2888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8755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41"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42"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72202"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72203"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岡山県勝央町</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72205"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72206"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72208"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11,404</a:t>
          </a:r>
        </a:p>
        <a:p>
          <a:pPr algn="r" rtl="0">
            <a:lnSpc>
              <a:spcPts val="1300"/>
            </a:lnSpc>
            <a:defRPr sz="1000"/>
          </a:pPr>
          <a:r>
            <a:rPr lang="ja-JP" altLang="en-US" sz="1100" b="1" i="0" u="none" strike="noStrike" baseline="0">
              <a:solidFill>
                <a:srgbClr val="000000"/>
              </a:solidFill>
              <a:latin typeface="ＭＳ ゴシック"/>
              <a:ea typeface="ＭＳ ゴシック"/>
            </a:rPr>
            <a:t>11,364</a:t>
          </a:r>
        </a:p>
        <a:p>
          <a:pPr algn="r" rtl="0">
            <a:lnSpc>
              <a:spcPts val="1300"/>
            </a:lnSpc>
            <a:defRPr sz="1000"/>
          </a:pPr>
          <a:r>
            <a:rPr lang="ja-JP" altLang="en-US" sz="1100" b="1" i="0" u="none" strike="noStrike" baseline="0">
              <a:solidFill>
                <a:srgbClr val="000000"/>
              </a:solidFill>
              <a:latin typeface="ＭＳ ゴシック"/>
              <a:ea typeface="ＭＳ ゴシック"/>
            </a:rPr>
            <a:t>54.09</a:t>
          </a:r>
        </a:p>
        <a:p>
          <a:pPr algn="r" rtl="0">
            <a:lnSpc>
              <a:spcPts val="1300"/>
            </a:lnSpc>
            <a:defRPr sz="1000"/>
          </a:pPr>
          <a:r>
            <a:rPr lang="ja-JP" altLang="en-US" sz="1100" b="1" i="0" u="none" strike="noStrike" baseline="0">
              <a:solidFill>
                <a:srgbClr val="000000"/>
              </a:solidFill>
              <a:latin typeface="ＭＳ ゴシック"/>
              <a:ea typeface="ＭＳ ゴシック"/>
            </a:rPr>
            <a:t>5,452,442</a:t>
          </a:r>
        </a:p>
        <a:p>
          <a:pPr algn="r" rtl="0">
            <a:lnSpc>
              <a:spcPts val="1300"/>
            </a:lnSpc>
            <a:defRPr sz="1000"/>
          </a:pPr>
          <a:r>
            <a:rPr lang="ja-JP" altLang="en-US" sz="1100" b="1" i="0" u="none" strike="noStrike" baseline="0">
              <a:solidFill>
                <a:srgbClr val="000000"/>
              </a:solidFill>
              <a:latin typeface="ＭＳ ゴシック"/>
              <a:ea typeface="ＭＳ ゴシック"/>
            </a:rPr>
            <a:t>4,950,921</a:t>
          </a:r>
        </a:p>
        <a:p>
          <a:pPr algn="r" rtl="0">
            <a:lnSpc>
              <a:spcPts val="1300"/>
            </a:lnSpc>
            <a:defRPr sz="1000"/>
          </a:pPr>
          <a:r>
            <a:rPr lang="ja-JP" altLang="en-US" sz="1100" b="1" i="0" u="none" strike="noStrike" baseline="0">
              <a:solidFill>
                <a:srgbClr val="000000"/>
              </a:solidFill>
              <a:latin typeface="ＭＳ ゴシック"/>
              <a:ea typeface="ＭＳ ゴシック"/>
            </a:rPr>
            <a:t>404,087</a:t>
          </a:r>
        </a:p>
        <a:p>
          <a:pPr algn="r" rtl="0">
            <a:defRPr sz="1000"/>
          </a:pPr>
          <a:r>
            <a:rPr lang="ja-JP" altLang="en-US" sz="1100" b="1" i="0" u="none" strike="noStrike" baseline="0">
              <a:solidFill>
                <a:srgbClr val="000000"/>
              </a:solidFill>
              <a:latin typeface="ＭＳ ゴシック"/>
              <a:ea typeface="ＭＳ ゴシック"/>
            </a:rPr>
            <a:t>3,793,836</a:t>
          </a:r>
        </a:p>
        <a:p>
          <a:pPr algn="r" rtl="0">
            <a:lnSpc>
              <a:spcPts val="1200"/>
            </a:lnSpc>
            <a:defRPr sz="1000"/>
          </a:pPr>
          <a:r>
            <a:rPr lang="ja-JP" altLang="en-US" sz="1100" b="1" i="0" u="none" strike="noStrike" baseline="0">
              <a:solidFill>
                <a:srgbClr val="000000"/>
              </a:solidFill>
              <a:latin typeface="ＭＳ ゴシック"/>
              <a:ea typeface="ＭＳ ゴシック"/>
            </a:rPr>
            <a:t>6,876,896</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14.8</a:t>
          </a:r>
        </a:p>
        <a:p>
          <a:pPr algn="r" rtl="0">
            <a:lnSpc>
              <a:spcPts val="1200"/>
            </a:lnSpc>
            <a:defRPr sz="1000"/>
          </a:pPr>
          <a:r>
            <a:rPr lang="ja-JP" altLang="en-US" sz="1100" b="1" i="0" u="none" strike="noStrike" baseline="0">
              <a:solidFill>
                <a:srgbClr val="000000"/>
              </a:solidFill>
              <a:latin typeface="ＭＳ ゴシック"/>
              <a:ea typeface="ＭＳ ゴシック"/>
            </a:rPr>
            <a:t>122.5</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72217"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72221"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72222"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72223"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72224"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72225"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72226"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72227"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[0.49]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12/26</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72243"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72244"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勝央中核工業団地の誘致企業を中心に安定した税収があるものの、０．</a:t>
          </a:r>
          <a:r>
            <a:rPr lang="ja-JP" altLang="en-US" sz="1100">
              <a:effectLst/>
              <a:latin typeface="+mn-lt"/>
              <a:ea typeface="+mn-ea"/>
              <a:cs typeface="+mn-cs"/>
            </a:rPr>
            <a:t>４９</a:t>
          </a:r>
          <a:r>
            <a:rPr lang="ja-JP" altLang="ja-JP" sz="1100">
              <a:effectLst/>
              <a:latin typeface="+mn-lt"/>
              <a:ea typeface="+mn-ea"/>
              <a:cs typeface="+mn-cs"/>
            </a:rPr>
            <a:t>と類似団体平均をやや下回っている。今後も景気動向などによる法人町民税等の不安定要素が考えられる。</a:t>
          </a:r>
          <a:endParaRPr lang="ja-JP" altLang="ja-JP" sz="1400">
            <a:effectLst/>
          </a:endParaRPr>
        </a:p>
        <a:p>
          <a:pPr>
            <a:lnSpc>
              <a:spcPts val="1300"/>
            </a:lnSpc>
          </a:pPr>
          <a:r>
            <a:rPr lang="ja-JP" altLang="ja-JP" sz="1100">
              <a:effectLst/>
              <a:latin typeface="+mn-lt"/>
              <a:ea typeface="+mn-ea"/>
              <a:cs typeface="+mn-cs"/>
            </a:rPr>
            <a:t>　３年間の傾向は、基準財政収入額は減少傾向、基準財政需要額は増加傾向ということで、年々財政力指数は落ちている。</a:t>
          </a:r>
          <a:endParaRPr lang="ja-JP" altLang="ja-JP" sz="1400">
            <a:effectLst/>
          </a:endParaRP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72247"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72249" name="Line 49"/>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72251" name="Line 51"/>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72253" name="Line 53"/>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72255" name="Line 55"/>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72257" name="Line 57"/>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72259" name="Line 59"/>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72261" name="Line 61"/>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72263"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36</xdr:row>
      <xdr:rowOff>158750</xdr:rowOff>
    </xdr:from>
    <xdr:to>
      <xdr:col>7</xdr:col>
      <xdr:colOff>139700</xdr:colOff>
      <xdr:row>46</xdr:row>
      <xdr:rowOff>25400</xdr:rowOff>
    </xdr:to>
    <xdr:sp macro="" textlink="">
      <xdr:nvSpPr>
        <xdr:cNvPr id="72264" name="Line 64"/>
        <xdr:cNvSpPr>
          <a:spLocks noChangeShapeType="1"/>
        </xdr:cNvSpPr>
      </xdr:nvSpPr>
      <xdr:spPr bwMode="auto">
        <a:xfrm flipV="1">
          <a:off x="4540250" y="6102350"/>
          <a:ext cx="0" cy="1517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46</xdr:row>
      <xdr:rowOff>22225</xdr:rowOff>
    </xdr:from>
    <xdr:to>
      <xdr:col>8</xdr:col>
      <xdr:colOff>282575</xdr:colOff>
      <xdr:row>47</xdr:row>
      <xdr:rowOff>60325</xdr:rowOff>
    </xdr:to>
    <xdr:sp macro="" textlink="">
      <xdr:nvSpPr>
        <xdr:cNvPr id="10305" name="財政力最小値テキスト"/>
        <xdr:cNvSpPr txBox="1">
          <a:spLocks noChangeArrowheads="1"/>
        </xdr:cNvSpPr>
      </xdr:nvSpPr>
      <xdr:spPr bwMode="auto">
        <a:xfrm>
          <a:off x="5038725" y="791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0.24</a:t>
          </a:r>
        </a:p>
      </xdr:txBody>
    </xdr:sp>
    <xdr:clientData/>
  </xdr:twoCellAnchor>
  <xdr:twoCellAnchor>
    <xdr:from>
      <xdr:col>7</xdr:col>
      <xdr:colOff>63500</xdr:colOff>
      <xdr:row>46</xdr:row>
      <xdr:rowOff>25400</xdr:rowOff>
    </xdr:from>
    <xdr:to>
      <xdr:col>7</xdr:col>
      <xdr:colOff>222250</xdr:colOff>
      <xdr:row>46</xdr:row>
      <xdr:rowOff>25400</xdr:rowOff>
    </xdr:to>
    <xdr:sp macro="" textlink="">
      <xdr:nvSpPr>
        <xdr:cNvPr id="72266" name="Line 66"/>
        <xdr:cNvSpPr>
          <a:spLocks noChangeShapeType="1"/>
        </xdr:cNvSpPr>
      </xdr:nvSpPr>
      <xdr:spPr bwMode="auto">
        <a:xfrm>
          <a:off x="4464050" y="76200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35</xdr:row>
      <xdr:rowOff>98425</xdr:rowOff>
    </xdr:from>
    <xdr:to>
      <xdr:col>8</xdr:col>
      <xdr:colOff>282575</xdr:colOff>
      <xdr:row>36</xdr:row>
      <xdr:rowOff>136525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7</xdr:col>
      <xdr:colOff>63500</xdr:colOff>
      <xdr:row>36</xdr:row>
      <xdr:rowOff>158750</xdr:rowOff>
    </xdr:from>
    <xdr:to>
      <xdr:col>7</xdr:col>
      <xdr:colOff>222250</xdr:colOff>
      <xdr:row>36</xdr:row>
      <xdr:rowOff>158750</xdr:rowOff>
    </xdr:to>
    <xdr:sp macro="" textlink="">
      <xdr:nvSpPr>
        <xdr:cNvPr id="72268" name="Line 68"/>
        <xdr:cNvSpPr>
          <a:spLocks noChangeShapeType="1"/>
        </xdr:cNvSpPr>
      </xdr:nvSpPr>
      <xdr:spPr bwMode="auto">
        <a:xfrm>
          <a:off x="4464050" y="61023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76200</xdr:rowOff>
    </xdr:from>
    <xdr:to>
      <xdr:col>7</xdr:col>
      <xdr:colOff>139700</xdr:colOff>
      <xdr:row>44</xdr:row>
      <xdr:rowOff>82550</xdr:rowOff>
    </xdr:to>
    <xdr:sp macro="" textlink="">
      <xdr:nvSpPr>
        <xdr:cNvPr id="72269" name="Line 69"/>
        <xdr:cNvSpPr>
          <a:spLocks noChangeShapeType="1"/>
        </xdr:cNvSpPr>
      </xdr:nvSpPr>
      <xdr:spPr bwMode="auto">
        <a:xfrm>
          <a:off x="3771900" y="73406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43</xdr:row>
      <xdr:rowOff>19050</xdr:rowOff>
    </xdr:from>
    <xdr:to>
      <xdr:col>8</xdr:col>
      <xdr:colOff>282575</xdr:colOff>
      <xdr:row>44</xdr:row>
      <xdr:rowOff>57150</xdr:rowOff>
    </xdr:to>
    <xdr:sp macro="" textlink="">
      <xdr:nvSpPr>
        <xdr:cNvPr id="10310" name="財政力平均値テキスト"/>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0.54</a:t>
          </a:r>
        </a:p>
      </xdr:txBody>
    </xdr:sp>
    <xdr:clientData/>
  </xdr:twoCellAnchor>
  <xdr:twoCellAnchor>
    <xdr:from>
      <xdr:col>7</xdr:col>
      <xdr:colOff>95250</xdr:colOff>
      <xdr:row>43</xdr:row>
      <xdr:rowOff>146050</xdr:rowOff>
    </xdr:from>
    <xdr:to>
      <xdr:col>7</xdr:col>
      <xdr:colOff>184150</xdr:colOff>
      <xdr:row>44</xdr:row>
      <xdr:rowOff>76200</xdr:rowOff>
    </xdr:to>
    <xdr:sp macro="" textlink="">
      <xdr:nvSpPr>
        <xdr:cNvPr id="72271" name="AutoShape 71"/>
        <xdr:cNvSpPr>
          <a:spLocks noChangeArrowheads="1"/>
        </xdr:cNvSpPr>
      </xdr:nvSpPr>
      <xdr:spPr bwMode="auto">
        <a:xfrm>
          <a:off x="4495800" y="724535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44</xdr:row>
      <xdr:rowOff>57150</xdr:rowOff>
    </xdr:from>
    <xdr:to>
      <xdr:col>6</xdr:col>
      <xdr:colOff>0</xdr:colOff>
      <xdr:row>44</xdr:row>
      <xdr:rowOff>76200</xdr:rowOff>
    </xdr:to>
    <xdr:sp macro="" textlink="">
      <xdr:nvSpPr>
        <xdr:cNvPr id="72272" name="Line 72"/>
        <xdr:cNvSpPr>
          <a:spLocks noChangeShapeType="1"/>
        </xdr:cNvSpPr>
      </xdr:nvSpPr>
      <xdr:spPr bwMode="auto">
        <a:xfrm>
          <a:off x="2959100" y="73215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43</xdr:row>
      <xdr:rowOff>76200</xdr:rowOff>
    </xdr:from>
    <xdr:to>
      <xdr:col>6</xdr:col>
      <xdr:colOff>44450</xdr:colOff>
      <xdr:row>44</xdr:row>
      <xdr:rowOff>6350</xdr:rowOff>
    </xdr:to>
    <xdr:sp macro="" textlink="">
      <xdr:nvSpPr>
        <xdr:cNvPr id="72273" name="AutoShape 73"/>
        <xdr:cNvSpPr>
          <a:spLocks noChangeArrowheads="1"/>
        </xdr:cNvSpPr>
      </xdr:nvSpPr>
      <xdr:spPr bwMode="auto">
        <a:xfrm>
          <a:off x="3727450" y="71755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42</xdr:row>
      <xdr:rowOff>41275</xdr:rowOff>
    </xdr:from>
    <xdr:to>
      <xdr:col>6</xdr:col>
      <xdr:colOff>320705</xdr:colOff>
      <xdr:row>43</xdr:row>
      <xdr:rowOff>79375</xdr:rowOff>
    </xdr:to>
    <xdr:sp macro="" textlink="">
      <xdr:nvSpPr>
        <xdr:cNvPr id="10314" name="Text Box 74"/>
        <xdr:cNvSpPr txBox="1">
          <a:spLocks noChangeArrowheads="1"/>
        </xdr:cNvSpPr>
      </xdr:nvSpPr>
      <xdr:spPr bwMode="auto">
        <a:xfrm>
          <a:off x="3733800"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0.60</a:t>
          </a:r>
        </a:p>
      </xdr:txBody>
    </xdr:sp>
    <xdr:clientData/>
  </xdr:twoCellAnchor>
  <xdr:twoCellAnchor>
    <xdr:from>
      <xdr:col>3</xdr:col>
      <xdr:colOff>254000</xdr:colOff>
      <xdr:row>44</xdr:row>
      <xdr:rowOff>38100</xdr:rowOff>
    </xdr:from>
    <xdr:to>
      <xdr:col>4</xdr:col>
      <xdr:colOff>444500</xdr:colOff>
      <xdr:row>44</xdr:row>
      <xdr:rowOff>57150</xdr:rowOff>
    </xdr:to>
    <xdr:sp macro="" textlink="">
      <xdr:nvSpPr>
        <xdr:cNvPr id="72275" name="Line 75"/>
        <xdr:cNvSpPr>
          <a:spLocks noChangeShapeType="1"/>
        </xdr:cNvSpPr>
      </xdr:nvSpPr>
      <xdr:spPr bwMode="auto">
        <a:xfrm>
          <a:off x="2139950" y="73025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44</xdr:row>
      <xdr:rowOff>6350</xdr:rowOff>
    </xdr:from>
    <xdr:to>
      <xdr:col>4</xdr:col>
      <xdr:colOff>488950</xdr:colOff>
      <xdr:row>44</xdr:row>
      <xdr:rowOff>107950</xdr:rowOff>
    </xdr:to>
    <xdr:sp macro="" textlink="">
      <xdr:nvSpPr>
        <xdr:cNvPr id="72276" name="AutoShape 76"/>
        <xdr:cNvSpPr>
          <a:spLocks noChangeArrowheads="1"/>
        </xdr:cNvSpPr>
      </xdr:nvSpPr>
      <xdr:spPr bwMode="auto">
        <a:xfrm>
          <a:off x="2908300" y="7270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44</xdr:row>
      <xdr:rowOff>117475</xdr:rowOff>
    </xdr:from>
    <xdr:to>
      <xdr:col>5</xdr:col>
      <xdr:colOff>161925</xdr:colOff>
      <xdr:row>45</xdr:row>
      <xdr:rowOff>155575</xdr:rowOff>
    </xdr:to>
    <xdr:sp macro="" textlink="">
      <xdr:nvSpPr>
        <xdr:cNvPr id="10317" name="Text Box 77"/>
        <xdr:cNvSpPr txBox="1">
          <a:spLocks noChangeArrowheads="1"/>
        </xdr:cNvSpPr>
      </xdr:nvSpPr>
      <xdr:spPr bwMode="auto">
        <a:xfrm>
          <a:off x="284797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p>
      </xdr:txBody>
    </xdr:sp>
    <xdr:clientData/>
  </xdr:twoCellAnchor>
  <xdr:twoCellAnchor>
    <xdr:from>
      <xdr:col>2</xdr:col>
      <xdr:colOff>69850</xdr:colOff>
      <xdr:row>44</xdr:row>
      <xdr:rowOff>19050</xdr:rowOff>
    </xdr:from>
    <xdr:to>
      <xdr:col>3</xdr:col>
      <xdr:colOff>254000</xdr:colOff>
      <xdr:row>44</xdr:row>
      <xdr:rowOff>38100</xdr:rowOff>
    </xdr:to>
    <xdr:sp macro="" textlink="">
      <xdr:nvSpPr>
        <xdr:cNvPr id="72278" name="Line 78"/>
        <xdr:cNvSpPr>
          <a:spLocks noChangeShapeType="1"/>
        </xdr:cNvSpPr>
      </xdr:nvSpPr>
      <xdr:spPr bwMode="auto">
        <a:xfrm>
          <a:off x="1327150" y="7283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43</xdr:row>
      <xdr:rowOff>146050</xdr:rowOff>
    </xdr:from>
    <xdr:to>
      <xdr:col>3</xdr:col>
      <xdr:colOff>304800</xdr:colOff>
      <xdr:row>44</xdr:row>
      <xdr:rowOff>76200</xdr:rowOff>
    </xdr:to>
    <xdr:sp macro="" textlink="">
      <xdr:nvSpPr>
        <xdr:cNvPr id="72279" name="AutoShape 79"/>
        <xdr:cNvSpPr>
          <a:spLocks noChangeArrowheads="1"/>
        </xdr:cNvSpPr>
      </xdr:nvSpPr>
      <xdr:spPr bwMode="auto">
        <a:xfrm>
          <a:off x="2095500" y="7245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42</xdr:row>
      <xdr:rowOff>107950</xdr:rowOff>
    </xdr:from>
    <xdr:to>
      <xdr:col>3</xdr:col>
      <xdr:colOff>600075</xdr:colOff>
      <xdr:row>43</xdr:row>
      <xdr:rowOff>146050</xdr:rowOff>
    </xdr:to>
    <xdr:sp macro="" textlink="">
      <xdr:nvSpPr>
        <xdr:cNvPr id="10320" name="Text Box 80"/>
        <xdr:cNvSpPr txBox="1">
          <a:spLocks noChangeArrowheads="1"/>
        </xdr:cNvSpPr>
      </xdr:nvSpPr>
      <xdr:spPr bwMode="auto">
        <a:xfrm>
          <a:off x="19526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p>
      </xdr:txBody>
    </xdr:sp>
    <xdr:clientData/>
  </xdr:twoCellAnchor>
  <xdr:twoCellAnchor>
    <xdr:from>
      <xdr:col>2</xdr:col>
      <xdr:colOff>25400</xdr:colOff>
      <xdr:row>43</xdr:row>
      <xdr:rowOff>82550</xdr:rowOff>
    </xdr:from>
    <xdr:to>
      <xdr:col>2</xdr:col>
      <xdr:colOff>114300</xdr:colOff>
      <xdr:row>44</xdr:row>
      <xdr:rowOff>19050</xdr:rowOff>
    </xdr:to>
    <xdr:sp macro="" textlink="">
      <xdr:nvSpPr>
        <xdr:cNvPr id="72281" name="AutoShape 81"/>
        <xdr:cNvSpPr>
          <a:spLocks noChangeArrowheads="1"/>
        </xdr:cNvSpPr>
      </xdr:nvSpPr>
      <xdr:spPr bwMode="auto">
        <a:xfrm>
          <a:off x="1282700" y="71818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42</xdr:row>
      <xdr:rowOff>57150</xdr:rowOff>
    </xdr:from>
    <xdr:to>
      <xdr:col>2</xdr:col>
      <xdr:colOff>419100</xdr:colOff>
      <xdr:row>43</xdr:row>
      <xdr:rowOff>88900</xdr:rowOff>
    </xdr:to>
    <xdr:sp macro="" textlink="">
      <xdr:nvSpPr>
        <xdr:cNvPr id="10322" name="Text Box 82"/>
        <xdr:cNvSpPr txBox="1">
          <a:spLocks noChangeArrowheads="1"/>
        </xdr:cNvSpPr>
      </xdr:nvSpPr>
      <xdr:spPr bwMode="auto">
        <a:xfrm>
          <a:off x="10668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44</xdr:row>
      <xdr:rowOff>38100</xdr:rowOff>
    </xdr:from>
    <xdr:to>
      <xdr:col>7</xdr:col>
      <xdr:colOff>184150</xdr:colOff>
      <xdr:row>44</xdr:row>
      <xdr:rowOff>127000</xdr:rowOff>
    </xdr:to>
    <xdr:sp macro="" textlink="">
      <xdr:nvSpPr>
        <xdr:cNvPr id="72288" name="Oval 88"/>
        <xdr:cNvSpPr>
          <a:spLocks noChangeArrowheads="1"/>
        </xdr:cNvSpPr>
      </xdr:nvSpPr>
      <xdr:spPr bwMode="auto">
        <a:xfrm>
          <a:off x="4495800" y="73025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44</xdr:row>
      <xdr:rowOff>38100</xdr:rowOff>
    </xdr:from>
    <xdr:to>
      <xdr:col>8</xdr:col>
      <xdr:colOff>282575</xdr:colOff>
      <xdr:row>45</xdr:row>
      <xdr:rowOff>76200</xdr:rowOff>
    </xdr:to>
    <xdr:sp macro="" textlink="">
      <xdr:nvSpPr>
        <xdr:cNvPr id="10329" name="財政力該当値テキスト"/>
        <xdr:cNvSpPr txBox="1">
          <a:spLocks noChangeArrowheads="1"/>
        </xdr:cNvSpPr>
      </xdr:nvSpPr>
      <xdr:spPr bwMode="auto">
        <a:xfrm>
          <a:off x="50387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0.49</a:t>
          </a:r>
        </a:p>
      </xdr:txBody>
    </xdr:sp>
    <xdr:clientData/>
  </xdr:twoCellAnchor>
  <xdr:twoCellAnchor>
    <xdr:from>
      <xdr:col>5</xdr:col>
      <xdr:colOff>584200</xdr:colOff>
      <xdr:row>44</xdr:row>
      <xdr:rowOff>19050</xdr:rowOff>
    </xdr:from>
    <xdr:to>
      <xdr:col>6</xdr:col>
      <xdr:colOff>44450</xdr:colOff>
      <xdr:row>44</xdr:row>
      <xdr:rowOff>120650</xdr:rowOff>
    </xdr:to>
    <xdr:sp macro="" textlink="">
      <xdr:nvSpPr>
        <xdr:cNvPr id="72290" name="Oval 90"/>
        <xdr:cNvSpPr>
          <a:spLocks noChangeArrowheads="1"/>
        </xdr:cNvSpPr>
      </xdr:nvSpPr>
      <xdr:spPr bwMode="auto">
        <a:xfrm>
          <a:off x="3727450" y="7283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44</xdr:row>
      <xdr:rowOff>127000</xdr:rowOff>
    </xdr:from>
    <xdr:to>
      <xdr:col>6</xdr:col>
      <xdr:colOff>320705</xdr:colOff>
      <xdr:row>46</xdr:row>
      <xdr:rowOff>0</xdr:rowOff>
    </xdr:to>
    <xdr:sp macro="" textlink="">
      <xdr:nvSpPr>
        <xdr:cNvPr id="10331" name="Text Box 91"/>
        <xdr:cNvSpPr txBox="1">
          <a:spLocks noChangeArrowheads="1"/>
        </xdr:cNvSpPr>
      </xdr:nvSpPr>
      <xdr:spPr bwMode="auto">
        <a:xfrm>
          <a:off x="3733800" y="7677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p>
      </xdr:txBody>
    </xdr:sp>
    <xdr:clientData/>
  </xdr:twoCellAnchor>
  <xdr:twoCellAnchor>
    <xdr:from>
      <xdr:col>4</xdr:col>
      <xdr:colOff>393700</xdr:colOff>
      <xdr:row>44</xdr:row>
      <xdr:rowOff>6350</xdr:rowOff>
    </xdr:from>
    <xdr:to>
      <xdr:col>4</xdr:col>
      <xdr:colOff>488950</xdr:colOff>
      <xdr:row>44</xdr:row>
      <xdr:rowOff>107950</xdr:rowOff>
    </xdr:to>
    <xdr:sp macro="" textlink="">
      <xdr:nvSpPr>
        <xdr:cNvPr id="72292" name="Oval 92"/>
        <xdr:cNvSpPr>
          <a:spLocks noChangeArrowheads="1"/>
        </xdr:cNvSpPr>
      </xdr:nvSpPr>
      <xdr:spPr bwMode="auto">
        <a:xfrm>
          <a:off x="2908300" y="7270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42</xdr:row>
      <xdr:rowOff>146050</xdr:rowOff>
    </xdr:from>
    <xdr:to>
      <xdr:col>5</xdr:col>
      <xdr:colOff>161925</xdr:colOff>
      <xdr:row>44</xdr:row>
      <xdr:rowOff>19050</xdr:rowOff>
    </xdr:to>
    <xdr:sp macro="" textlink="">
      <xdr:nvSpPr>
        <xdr:cNvPr id="10333" name="Text Box 93"/>
        <xdr:cNvSpPr txBox="1">
          <a:spLocks noChangeArrowheads="1"/>
        </xdr:cNvSpPr>
      </xdr:nvSpPr>
      <xdr:spPr bwMode="auto">
        <a:xfrm>
          <a:off x="2847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3</xdr:col>
      <xdr:colOff>209550</xdr:colOff>
      <xdr:row>43</xdr:row>
      <xdr:rowOff>158750</xdr:rowOff>
    </xdr:from>
    <xdr:to>
      <xdr:col>3</xdr:col>
      <xdr:colOff>304800</xdr:colOff>
      <xdr:row>44</xdr:row>
      <xdr:rowOff>82550</xdr:rowOff>
    </xdr:to>
    <xdr:sp macro="" textlink="">
      <xdr:nvSpPr>
        <xdr:cNvPr id="72294" name="Oval 94"/>
        <xdr:cNvSpPr>
          <a:spLocks noChangeArrowheads="1"/>
        </xdr:cNvSpPr>
      </xdr:nvSpPr>
      <xdr:spPr bwMode="auto">
        <a:xfrm>
          <a:off x="2095500" y="7258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44</xdr:row>
      <xdr:rowOff>98425</xdr:rowOff>
    </xdr:from>
    <xdr:to>
      <xdr:col>3</xdr:col>
      <xdr:colOff>600075</xdr:colOff>
      <xdr:row>45</xdr:row>
      <xdr:rowOff>136525</xdr:rowOff>
    </xdr:to>
    <xdr:sp macro="" textlink="">
      <xdr:nvSpPr>
        <xdr:cNvPr id="10335" name="Text Box 95"/>
        <xdr:cNvSpPr txBox="1">
          <a:spLocks noChangeArrowheads="1"/>
        </xdr:cNvSpPr>
      </xdr:nvSpPr>
      <xdr:spPr bwMode="auto">
        <a:xfrm>
          <a:off x="1952625"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2</xdr:col>
      <xdr:colOff>25400</xdr:colOff>
      <xdr:row>43</xdr:row>
      <xdr:rowOff>127000</xdr:rowOff>
    </xdr:from>
    <xdr:to>
      <xdr:col>2</xdr:col>
      <xdr:colOff>114300</xdr:colOff>
      <xdr:row>44</xdr:row>
      <xdr:rowOff>63500</xdr:rowOff>
    </xdr:to>
    <xdr:sp macro="" textlink="">
      <xdr:nvSpPr>
        <xdr:cNvPr id="72296" name="Oval 96"/>
        <xdr:cNvSpPr>
          <a:spLocks noChangeArrowheads="1"/>
        </xdr:cNvSpPr>
      </xdr:nvSpPr>
      <xdr:spPr bwMode="auto">
        <a:xfrm>
          <a:off x="1282700" y="7226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44</xdr:row>
      <xdr:rowOff>76200</xdr:rowOff>
    </xdr:from>
    <xdr:to>
      <xdr:col>2</xdr:col>
      <xdr:colOff>419100</xdr:colOff>
      <xdr:row>45</xdr:row>
      <xdr:rowOff>107950</xdr:rowOff>
    </xdr:to>
    <xdr:sp macro="" textlink="">
      <xdr:nvSpPr>
        <xdr:cNvPr id="10337" name="Text Box 97"/>
        <xdr:cNvSpPr txBox="1">
          <a:spLocks noChangeArrowheads="1"/>
        </xdr:cNvSpPr>
      </xdr:nvSpPr>
      <xdr:spPr bwMode="auto">
        <a:xfrm>
          <a:off x="10668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[81.4%]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11/26</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72307" name="Rectangle 107"/>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72308" name="Rectangle 108"/>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類似団体平均と比較</a:t>
          </a:r>
          <a:r>
            <a:rPr lang="ja-JP" altLang="en-US" sz="1100">
              <a:effectLst/>
              <a:latin typeface="+mn-lt"/>
              <a:ea typeface="+mn-ea"/>
              <a:cs typeface="+mn-cs"/>
            </a:rPr>
            <a:t>するとほぼ同</a:t>
          </a:r>
          <a:r>
            <a:rPr lang="ja-JP" altLang="ja-JP" sz="1100">
              <a:effectLst/>
              <a:latin typeface="+mn-lt"/>
              <a:ea typeface="+mn-ea"/>
              <a:cs typeface="+mn-cs"/>
            </a:rPr>
            <a:t>数値である。また、前年度に比較して</a:t>
          </a:r>
          <a:r>
            <a:rPr lang="ja-JP" altLang="en-US" sz="1100">
              <a:effectLst/>
              <a:latin typeface="+mn-lt"/>
              <a:ea typeface="+mn-ea"/>
              <a:cs typeface="+mn-cs"/>
            </a:rPr>
            <a:t>１</a:t>
          </a:r>
          <a:r>
            <a:rPr lang="ja-JP" altLang="ja-JP" sz="1100">
              <a:effectLst/>
              <a:latin typeface="+mn-lt"/>
              <a:ea typeface="+mn-ea"/>
              <a:cs typeface="+mn-cs"/>
            </a:rPr>
            <a:t>．</a:t>
          </a:r>
          <a:r>
            <a:rPr lang="ja-JP" altLang="en-US" sz="1100">
              <a:effectLst/>
              <a:latin typeface="+mn-lt"/>
              <a:ea typeface="+mn-ea"/>
              <a:cs typeface="+mn-cs"/>
            </a:rPr>
            <a:t>５</a:t>
          </a:r>
          <a:r>
            <a:rPr lang="ja-JP" altLang="ja-JP" sz="1100">
              <a:effectLst/>
              <a:latin typeface="+mn-lt"/>
              <a:ea typeface="+mn-ea"/>
              <a:cs typeface="+mn-cs"/>
            </a:rPr>
            <a:t>ポイント</a:t>
          </a:r>
          <a:r>
            <a:rPr lang="ja-JP" altLang="en-US" sz="1100">
              <a:effectLst/>
              <a:latin typeface="+mn-lt"/>
              <a:ea typeface="+mn-ea"/>
              <a:cs typeface="+mn-cs"/>
            </a:rPr>
            <a:t>悪化</a:t>
          </a:r>
          <a:r>
            <a:rPr lang="ja-JP" altLang="ja-JP" sz="1100">
              <a:effectLst/>
              <a:latin typeface="+mn-lt"/>
              <a:ea typeface="+mn-ea"/>
              <a:cs typeface="+mn-cs"/>
            </a:rPr>
            <a:t>した。</a:t>
          </a:r>
          <a:endParaRPr lang="ja-JP" altLang="ja-JP" sz="1400">
            <a:effectLst/>
          </a:endParaRPr>
        </a:p>
        <a:p>
          <a:r>
            <a:rPr lang="ja-JP" altLang="ja-JP" sz="1100">
              <a:effectLst/>
              <a:latin typeface="+mn-lt"/>
              <a:ea typeface="+mn-ea"/>
              <a:cs typeface="+mn-cs"/>
            </a:rPr>
            <a:t>　平成２</a:t>
          </a:r>
          <a:r>
            <a:rPr lang="ja-JP" altLang="en-US" sz="1100">
              <a:effectLst/>
              <a:latin typeface="+mn-lt"/>
              <a:ea typeface="+mn-ea"/>
              <a:cs typeface="+mn-cs"/>
            </a:rPr>
            <a:t>４</a:t>
          </a:r>
          <a:r>
            <a:rPr lang="ja-JP" altLang="ja-JP" sz="1100">
              <a:effectLst/>
              <a:latin typeface="+mn-lt"/>
              <a:ea typeface="+mn-ea"/>
              <a:cs typeface="+mn-cs"/>
            </a:rPr>
            <a:t>年度は、地方税の</a:t>
          </a:r>
          <a:r>
            <a:rPr lang="ja-JP" altLang="en-US" sz="1100">
              <a:effectLst/>
              <a:latin typeface="+mn-lt"/>
              <a:ea typeface="+mn-ea"/>
              <a:cs typeface="+mn-cs"/>
            </a:rPr>
            <a:t>減少</a:t>
          </a:r>
          <a:r>
            <a:rPr lang="ja-JP" altLang="ja-JP" sz="1100">
              <a:effectLst/>
              <a:latin typeface="+mn-lt"/>
              <a:ea typeface="+mn-ea"/>
              <a:cs typeface="+mn-cs"/>
            </a:rPr>
            <a:t>（対前年度比</a:t>
          </a:r>
          <a:r>
            <a:rPr lang="ja-JP" altLang="en-US" sz="1100">
              <a:effectLst/>
              <a:latin typeface="+mn-lt"/>
              <a:ea typeface="+mn-ea"/>
              <a:cs typeface="+mn-cs"/>
            </a:rPr>
            <a:t>１</a:t>
          </a:r>
          <a:r>
            <a:rPr lang="ja-JP" altLang="ja-JP" sz="1100">
              <a:effectLst/>
              <a:latin typeface="+mn-lt"/>
              <a:ea typeface="+mn-ea"/>
              <a:cs typeface="+mn-cs"/>
            </a:rPr>
            <a:t>．</a:t>
          </a:r>
          <a:r>
            <a:rPr lang="ja-JP" altLang="en-US" sz="1100">
              <a:effectLst/>
              <a:latin typeface="+mn-lt"/>
              <a:ea typeface="+mn-ea"/>
              <a:cs typeface="+mn-cs"/>
            </a:rPr>
            <a:t>１</a:t>
          </a:r>
          <a:r>
            <a:rPr lang="ja-JP" altLang="ja-JP" sz="1100">
              <a:effectLst/>
              <a:latin typeface="+mn-lt"/>
              <a:ea typeface="+mn-ea"/>
              <a:cs typeface="+mn-cs"/>
            </a:rPr>
            <a:t>％</a:t>
          </a:r>
          <a:r>
            <a:rPr lang="ja-JP" altLang="en-US" sz="1100">
              <a:effectLst/>
              <a:latin typeface="+mn-lt"/>
              <a:ea typeface="+mn-ea"/>
              <a:cs typeface="+mn-cs"/>
            </a:rPr>
            <a:t>減</a:t>
          </a:r>
          <a:r>
            <a:rPr lang="ja-JP" altLang="ja-JP" sz="1100">
              <a:effectLst/>
              <a:latin typeface="+mn-lt"/>
              <a:ea typeface="+mn-ea"/>
              <a:cs typeface="+mn-cs"/>
            </a:rPr>
            <a:t>）・普通交付税の</a:t>
          </a:r>
          <a:r>
            <a:rPr lang="ja-JP" altLang="en-US" sz="1100">
              <a:effectLst/>
              <a:latin typeface="+mn-lt"/>
              <a:ea typeface="+mn-ea"/>
              <a:cs typeface="+mn-cs"/>
            </a:rPr>
            <a:t>減少</a:t>
          </a:r>
          <a:r>
            <a:rPr lang="ja-JP" altLang="ja-JP" sz="1100">
              <a:effectLst/>
              <a:latin typeface="+mn-lt"/>
              <a:ea typeface="+mn-ea"/>
              <a:cs typeface="+mn-cs"/>
            </a:rPr>
            <a:t>（対前年比</a:t>
          </a:r>
          <a:r>
            <a:rPr lang="ja-JP" altLang="en-US" sz="1100">
              <a:effectLst/>
              <a:latin typeface="+mn-lt"/>
              <a:ea typeface="+mn-ea"/>
              <a:cs typeface="+mn-cs"/>
            </a:rPr>
            <a:t>１</a:t>
          </a:r>
          <a:r>
            <a:rPr lang="ja-JP" altLang="ja-JP" sz="1100">
              <a:effectLst/>
              <a:latin typeface="+mn-lt"/>
              <a:ea typeface="+mn-ea"/>
              <a:cs typeface="+mn-cs"/>
            </a:rPr>
            <a:t>．１％</a:t>
          </a:r>
          <a:r>
            <a:rPr lang="ja-JP" altLang="en-US" sz="1100">
              <a:effectLst/>
              <a:latin typeface="+mn-lt"/>
              <a:ea typeface="+mn-ea"/>
              <a:cs typeface="+mn-cs"/>
            </a:rPr>
            <a:t>減</a:t>
          </a:r>
          <a:r>
            <a:rPr lang="ja-JP" altLang="ja-JP" sz="1100">
              <a:effectLst/>
              <a:latin typeface="+mn-lt"/>
              <a:ea typeface="+mn-ea"/>
              <a:cs typeface="+mn-cs"/>
            </a:rPr>
            <a:t>）等により対前年度比</a:t>
          </a:r>
          <a:r>
            <a:rPr lang="ja-JP" altLang="en-US" sz="1100">
              <a:effectLst/>
              <a:latin typeface="+mn-lt"/>
              <a:ea typeface="+mn-ea"/>
              <a:cs typeface="+mn-cs"/>
            </a:rPr>
            <a:t>１</a:t>
          </a:r>
          <a:r>
            <a:rPr lang="ja-JP" altLang="ja-JP" sz="1100">
              <a:effectLst/>
              <a:latin typeface="+mn-lt"/>
              <a:ea typeface="+mn-ea"/>
              <a:cs typeface="+mn-cs"/>
            </a:rPr>
            <a:t>．</a:t>
          </a:r>
          <a:r>
            <a:rPr lang="ja-JP" altLang="en-US" sz="1100">
              <a:effectLst/>
              <a:latin typeface="+mn-lt"/>
              <a:ea typeface="+mn-ea"/>
              <a:cs typeface="+mn-cs"/>
            </a:rPr>
            <a:t>５</a:t>
          </a:r>
          <a:r>
            <a:rPr lang="ja-JP" altLang="ja-JP" sz="1100">
              <a:effectLst/>
              <a:latin typeface="+mn-lt"/>
              <a:ea typeface="+mn-ea"/>
              <a:cs typeface="+mn-cs"/>
            </a:rPr>
            <a:t>％</a:t>
          </a:r>
          <a:r>
            <a:rPr lang="ja-JP" altLang="en-US" sz="1100">
              <a:effectLst/>
              <a:latin typeface="+mn-lt"/>
              <a:ea typeface="+mn-ea"/>
              <a:cs typeface="+mn-cs"/>
            </a:rPr>
            <a:t>悪化</a:t>
          </a:r>
          <a:r>
            <a:rPr lang="ja-JP" altLang="ja-JP" sz="1100">
              <a:effectLst/>
              <a:latin typeface="+mn-lt"/>
              <a:ea typeface="+mn-ea"/>
              <a:cs typeface="+mn-cs"/>
            </a:rPr>
            <a:t>した。</a:t>
          </a:r>
          <a:endParaRPr lang="ja-JP" altLang="ja-JP" sz="1400">
            <a:effectLst/>
          </a:endParaRPr>
        </a:p>
        <a:p>
          <a:r>
            <a:rPr lang="ja-JP" altLang="ja-JP" sz="1100">
              <a:effectLst/>
              <a:latin typeface="+mn-lt"/>
              <a:ea typeface="+mn-ea"/>
              <a:cs typeface="+mn-cs"/>
            </a:rPr>
            <a:t>　これまでも取り組んできた退職者補充の抑制や事務機器等の賃貸借契約方式の見直し（一括契約）など義務的経費の削減に努める。</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51" name="Text Box 111"/>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72312" name="Line 112"/>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72314" name="Line 114"/>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72316" name="Line 116"/>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7" name="Text Box 11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72318" name="Line 118"/>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9" name="Text Box 11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72320" name="Line 120"/>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61" name="Text Box 12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72322" name="Line 122"/>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3" name="Text Box 12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72324" name="Line 124"/>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5" name="Text Box 12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72326"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120650</xdr:rowOff>
    </xdr:from>
    <xdr:to>
      <xdr:col>7</xdr:col>
      <xdr:colOff>139700</xdr:colOff>
      <xdr:row>66</xdr:row>
      <xdr:rowOff>63500</xdr:rowOff>
    </xdr:to>
    <xdr:sp macro="" textlink="">
      <xdr:nvSpPr>
        <xdr:cNvPr id="72327" name="Line 127"/>
        <xdr:cNvSpPr>
          <a:spLocks noChangeShapeType="1"/>
        </xdr:cNvSpPr>
      </xdr:nvSpPr>
      <xdr:spPr bwMode="auto">
        <a:xfrm flipV="1">
          <a:off x="4540250" y="9861550"/>
          <a:ext cx="0" cy="1098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60325</xdr:rowOff>
    </xdr:from>
    <xdr:to>
      <xdr:col>8</xdr:col>
      <xdr:colOff>282575</xdr:colOff>
      <xdr:row>67</xdr:row>
      <xdr:rowOff>98425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94.5</a:t>
          </a:r>
        </a:p>
      </xdr:txBody>
    </xdr:sp>
    <xdr:clientData/>
  </xdr:twoCellAnchor>
  <xdr:twoCellAnchor>
    <xdr:from>
      <xdr:col>7</xdr:col>
      <xdr:colOff>63500</xdr:colOff>
      <xdr:row>66</xdr:row>
      <xdr:rowOff>63500</xdr:rowOff>
    </xdr:from>
    <xdr:to>
      <xdr:col>7</xdr:col>
      <xdr:colOff>222250</xdr:colOff>
      <xdr:row>66</xdr:row>
      <xdr:rowOff>63500</xdr:rowOff>
    </xdr:to>
    <xdr:sp macro="" textlink="">
      <xdr:nvSpPr>
        <xdr:cNvPr id="72329" name="Line 129"/>
        <xdr:cNvSpPr>
          <a:spLocks noChangeShapeType="1"/>
        </xdr:cNvSpPr>
      </xdr:nvSpPr>
      <xdr:spPr bwMode="auto">
        <a:xfrm>
          <a:off x="4464050" y="109601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60325</xdr:rowOff>
    </xdr:from>
    <xdr:to>
      <xdr:col>8</xdr:col>
      <xdr:colOff>282575</xdr:colOff>
      <xdr:row>59</xdr:row>
      <xdr:rowOff>98425</xdr:rowOff>
    </xdr:to>
    <xdr:sp macro="" textlink="">
      <xdr:nvSpPr>
        <xdr:cNvPr id="10370" name="財政構造の弾力性最大値テキスト"/>
        <xdr:cNvSpPr txBox="1">
          <a:spLocks noChangeArrowheads="1"/>
        </xdr:cNvSpPr>
      </xdr:nvSpPr>
      <xdr:spPr bwMode="auto">
        <a:xfrm>
          <a:off x="503872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66.3</a:t>
          </a:r>
        </a:p>
      </xdr:txBody>
    </xdr:sp>
    <xdr:clientData/>
  </xdr:twoCellAnchor>
  <xdr:twoCellAnchor>
    <xdr:from>
      <xdr:col>7</xdr:col>
      <xdr:colOff>63500</xdr:colOff>
      <xdr:row>59</xdr:row>
      <xdr:rowOff>120650</xdr:rowOff>
    </xdr:from>
    <xdr:to>
      <xdr:col>7</xdr:col>
      <xdr:colOff>222250</xdr:colOff>
      <xdr:row>59</xdr:row>
      <xdr:rowOff>120650</xdr:rowOff>
    </xdr:to>
    <xdr:sp macro="" textlink="">
      <xdr:nvSpPr>
        <xdr:cNvPr id="72331" name="Line 131"/>
        <xdr:cNvSpPr>
          <a:spLocks noChangeShapeType="1"/>
        </xdr:cNvSpPr>
      </xdr:nvSpPr>
      <xdr:spPr bwMode="auto">
        <a:xfrm>
          <a:off x="4464050" y="98615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158750</xdr:rowOff>
    </xdr:from>
    <xdr:to>
      <xdr:col>7</xdr:col>
      <xdr:colOff>139700</xdr:colOff>
      <xdr:row>63</xdr:row>
      <xdr:rowOff>44450</xdr:rowOff>
    </xdr:to>
    <xdr:sp macro="" textlink="">
      <xdr:nvSpPr>
        <xdr:cNvPr id="72332" name="Line 132"/>
        <xdr:cNvSpPr>
          <a:spLocks noChangeShapeType="1"/>
        </xdr:cNvSpPr>
      </xdr:nvSpPr>
      <xdr:spPr bwMode="auto">
        <a:xfrm>
          <a:off x="3771900" y="103949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63</xdr:row>
      <xdr:rowOff>3175</xdr:rowOff>
    </xdr:from>
    <xdr:to>
      <xdr:col>8</xdr:col>
      <xdr:colOff>282575</xdr:colOff>
      <xdr:row>64</xdr:row>
      <xdr:rowOff>41275</xdr:rowOff>
    </xdr:to>
    <xdr:sp macro="" textlink="">
      <xdr:nvSpPr>
        <xdr:cNvPr id="10373" name="財政構造の弾力性平均値テキスト"/>
        <xdr:cNvSpPr txBox="1">
          <a:spLocks noChangeArrowheads="1"/>
        </xdr:cNvSpPr>
      </xdr:nvSpPr>
      <xdr:spPr bwMode="auto">
        <a:xfrm>
          <a:off x="50387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81.6</a:t>
          </a:r>
        </a:p>
      </xdr:txBody>
    </xdr:sp>
    <xdr:clientData/>
  </xdr:twoCellAnchor>
  <xdr:twoCellAnchor>
    <xdr:from>
      <xdr:col>7</xdr:col>
      <xdr:colOff>95250</xdr:colOff>
      <xdr:row>63</xdr:row>
      <xdr:rowOff>6350</xdr:rowOff>
    </xdr:from>
    <xdr:to>
      <xdr:col>7</xdr:col>
      <xdr:colOff>184150</xdr:colOff>
      <xdr:row>63</xdr:row>
      <xdr:rowOff>95250</xdr:rowOff>
    </xdr:to>
    <xdr:sp macro="" textlink="">
      <xdr:nvSpPr>
        <xdr:cNvPr id="72334" name="AutoShape 134"/>
        <xdr:cNvSpPr>
          <a:spLocks noChangeArrowheads="1"/>
        </xdr:cNvSpPr>
      </xdr:nvSpPr>
      <xdr:spPr bwMode="auto">
        <a:xfrm>
          <a:off x="4495800" y="104076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158750</xdr:rowOff>
    </xdr:from>
    <xdr:to>
      <xdr:col>6</xdr:col>
      <xdr:colOff>0</xdr:colOff>
      <xdr:row>63</xdr:row>
      <xdr:rowOff>0</xdr:rowOff>
    </xdr:to>
    <xdr:sp macro="" textlink="">
      <xdr:nvSpPr>
        <xdr:cNvPr id="72335" name="Line 135"/>
        <xdr:cNvSpPr>
          <a:spLocks noChangeShapeType="1"/>
        </xdr:cNvSpPr>
      </xdr:nvSpPr>
      <xdr:spPr bwMode="auto">
        <a:xfrm flipV="1">
          <a:off x="2959100" y="103949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19050</xdr:rowOff>
    </xdr:from>
    <xdr:to>
      <xdr:col>6</xdr:col>
      <xdr:colOff>44450</xdr:colOff>
      <xdr:row>63</xdr:row>
      <xdr:rowOff>120650</xdr:rowOff>
    </xdr:to>
    <xdr:sp macro="" textlink="">
      <xdr:nvSpPr>
        <xdr:cNvPr id="72336" name="AutoShape 136"/>
        <xdr:cNvSpPr>
          <a:spLocks noChangeArrowheads="1"/>
        </xdr:cNvSpPr>
      </xdr:nvSpPr>
      <xdr:spPr bwMode="auto">
        <a:xfrm>
          <a:off x="3727450" y="10420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127000</xdr:rowOff>
    </xdr:from>
    <xdr:to>
      <xdr:col>6</xdr:col>
      <xdr:colOff>320705</xdr:colOff>
      <xdr:row>65</xdr:row>
      <xdr:rowOff>0</xdr:rowOff>
    </xdr:to>
    <xdr:sp macro="" textlink="">
      <xdr:nvSpPr>
        <xdr:cNvPr id="10377" name="Text Box 137"/>
        <xdr:cNvSpPr txBox="1">
          <a:spLocks noChangeArrowheads="1"/>
        </xdr:cNvSpPr>
      </xdr:nvSpPr>
      <xdr:spPr bwMode="auto">
        <a:xfrm>
          <a:off x="3733800" y="1093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p>
      </xdr:txBody>
    </xdr:sp>
    <xdr:clientData/>
  </xdr:twoCellAnchor>
  <xdr:twoCellAnchor>
    <xdr:from>
      <xdr:col>3</xdr:col>
      <xdr:colOff>254000</xdr:colOff>
      <xdr:row>63</xdr:row>
      <xdr:rowOff>0</xdr:rowOff>
    </xdr:from>
    <xdr:to>
      <xdr:col>4</xdr:col>
      <xdr:colOff>444500</xdr:colOff>
      <xdr:row>63</xdr:row>
      <xdr:rowOff>44450</xdr:rowOff>
    </xdr:to>
    <xdr:sp macro="" textlink="">
      <xdr:nvSpPr>
        <xdr:cNvPr id="72338" name="Line 138"/>
        <xdr:cNvSpPr>
          <a:spLocks noChangeShapeType="1"/>
        </xdr:cNvSpPr>
      </xdr:nvSpPr>
      <xdr:spPr bwMode="auto">
        <a:xfrm flipV="1">
          <a:off x="2139950" y="104013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63</xdr:row>
      <xdr:rowOff>19050</xdr:rowOff>
    </xdr:from>
    <xdr:to>
      <xdr:col>4</xdr:col>
      <xdr:colOff>488950</xdr:colOff>
      <xdr:row>63</xdr:row>
      <xdr:rowOff>107950</xdr:rowOff>
    </xdr:to>
    <xdr:sp macro="" textlink="">
      <xdr:nvSpPr>
        <xdr:cNvPr id="72339" name="AutoShape 139"/>
        <xdr:cNvSpPr>
          <a:spLocks noChangeArrowheads="1"/>
        </xdr:cNvSpPr>
      </xdr:nvSpPr>
      <xdr:spPr bwMode="auto">
        <a:xfrm>
          <a:off x="2908300" y="10420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63</xdr:row>
      <xdr:rowOff>127000</xdr:rowOff>
    </xdr:from>
    <xdr:to>
      <xdr:col>5</xdr:col>
      <xdr:colOff>161925</xdr:colOff>
      <xdr:row>65</xdr:row>
      <xdr:rowOff>0</xdr:rowOff>
    </xdr:to>
    <xdr:sp macro="" textlink="">
      <xdr:nvSpPr>
        <xdr:cNvPr id="10380" name="Text Box 140"/>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p>
      </xdr:txBody>
    </xdr:sp>
    <xdr:clientData/>
  </xdr:twoCellAnchor>
  <xdr:twoCellAnchor>
    <xdr:from>
      <xdr:col>2</xdr:col>
      <xdr:colOff>69850</xdr:colOff>
      <xdr:row>63</xdr:row>
      <xdr:rowOff>0</xdr:rowOff>
    </xdr:from>
    <xdr:to>
      <xdr:col>3</xdr:col>
      <xdr:colOff>254000</xdr:colOff>
      <xdr:row>63</xdr:row>
      <xdr:rowOff>44450</xdr:rowOff>
    </xdr:to>
    <xdr:sp macro="" textlink="">
      <xdr:nvSpPr>
        <xdr:cNvPr id="72341" name="Line 141"/>
        <xdr:cNvSpPr>
          <a:spLocks noChangeShapeType="1"/>
        </xdr:cNvSpPr>
      </xdr:nvSpPr>
      <xdr:spPr bwMode="auto">
        <a:xfrm>
          <a:off x="1327150" y="1040130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107950</xdr:rowOff>
    </xdr:from>
    <xdr:to>
      <xdr:col>3</xdr:col>
      <xdr:colOff>304800</xdr:colOff>
      <xdr:row>64</xdr:row>
      <xdr:rowOff>38100</xdr:rowOff>
    </xdr:to>
    <xdr:sp macro="" textlink="">
      <xdr:nvSpPr>
        <xdr:cNvPr id="72342" name="AutoShape 142"/>
        <xdr:cNvSpPr>
          <a:spLocks noChangeArrowheads="1"/>
        </xdr:cNvSpPr>
      </xdr:nvSpPr>
      <xdr:spPr bwMode="auto">
        <a:xfrm>
          <a:off x="2095500" y="10509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57150</xdr:rowOff>
    </xdr:from>
    <xdr:to>
      <xdr:col>3</xdr:col>
      <xdr:colOff>600075</xdr:colOff>
      <xdr:row>65</xdr:row>
      <xdr:rowOff>88900</xdr:rowOff>
    </xdr:to>
    <xdr:sp macro="" textlink="">
      <xdr:nvSpPr>
        <xdr:cNvPr id="10383" name="Text Box 143"/>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p>
      </xdr:txBody>
    </xdr:sp>
    <xdr:clientData/>
  </xdr:twoCellAnchor>
  <xdr:twoCellAnchor>
    <xdr:from>
      <xdr:col>2</xdr:col>
      <xdr:colOff>25400</xdr:colOff>
      <xdr:row>63</xdr:row>
      <xdr:rowOff>120650</xdr:rowOff>
    </xdr:from>
    <xdr:to>
      <xdr:col>2</xdr:col>
      <xdr:colOff>114300</xdr:colOff>
      <xdr:row>64</xdr:row>
      <xdr:rowOff>57150</xdr:rowOff>
    </xdr:to>
    <xdr:sp macro="" textlink="">
      <xdr:nvSpPr>
        <xdr:cNvPr id="72344" name="AutoShape 144"/>
        <xdr:cNvSpPr>
          <a:spLocks noChangeArrowheads="1"/>
        </xdr:cNvSpPr>
      </xdr:nvSpPr>
      <xdr:spPr bwMode="auto">
        <a:xfrm>
          <a:off x="1282700" y="10521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64</xdr:row>
      <xdr:rowOff>60325</xdr:rowOff>
    </xdr:from>
    <xdr:to>
      <xdr:col>2</xdr:col>
      <xdr:colOff>419100</xdr:colOff>
      <xdr:row>65</xdr:row>
      <xdr:rowOff>98425</xdr:rowOff>
    </xdr:to>
    <xdr:sp macro="" textlink="">
      <xdr:nvSpPr>
        <xdr:cNvPr id="10385" name="Text Box 145"/>
        <xdr:cNvSpPr txBox="1">
          <a:spLocks noChangeArrowheads="1"/>
        </xdr:cNvSpPr>
      </xdr:nvSpPr>
      <xdr:spPr bwMode="auto">
        <a:xfrm>
          <a:off x="1066800"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6" name="Text Box 14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7" name="Text Box 14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8" name="Text Box 14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9" name="Text Box 14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90" name="Text Box 15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63</xdr:row>
      <xdr:rowOff>0</xdr:rowOff>
    </xdr:from>
    <xdr:to>
      <xdr:col>7</xdr:col>
      <xdr:colOff>184150</xdr:colOff>
      <xdr:row>63</xdr:row>
      <xdr:rowOff>101600</xdr:rowOff>
    </xdr:to>
    <xdr:sp macro="" textlink="">
      <xdr:nvSpPr>
        <xdr:cNvPr id="72351" name="Oval 151"/>
        <xdr:cNvSpPr>
          <a:spLocks noChangeArrowheads="1"/>
        </xdr:cNvSpPr>
      </xdr:nvSpPr>
      <xdr:spPr bwMode="auto">
        <a:xfrm>
          <a:off x="4495800" y="10401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62</xdr:row>
      <xdr:rowOff>41275</xdr:rowOff>
    </xdr:from>
    <xdr:to>
      <xdr:col>8</xdr:col>
      <xdr:colOff>282575</xdr:colOff>
      <xdr:row>63</xdr:row>
      <xdr:rowOff>79375</xdr:rowOff>
    </xdr:to>
    <xdr:sp macro="" textlink="">
      <xdr:nvSpPr>
        <xdr:cNvPr id="10392" name="財政構造の弾力性該当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5</xdr:col>
      <xdr:colOff>584200</xdr:colOff>
      <xdr:row>62</xdr:row>
      <xdr:rowOff>107950</xdr:rowOff>
    </xdr:from>
    <xdr:to>
      <xdr:col>6</xdr:col>
      <xdr:colOff>44450</xdr:colOff>
      <xdr:row>63</xdr:row>
      <xdr:rowOff>38100</xdr:rowOff>
    </xdr:to>
    <xdr:sp macro="" textlink="">
      <xdr:nvSpPr>
        <xdr:cNvPr id="72353" name="Oval 153"/>
        <xdr:cNvSpPr>
          <a:spLocks noChangeArrowheads="1"/>
        </xdr:cNvSpPr>
      </xdr:nvSpPr>
      <xdr:spPr bwMode="auto">
        <a:xfrm>
          <a:off x="3727450" y="10344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61</xdr:row>
      <xdr:rowOff>76200</xdr:rowOff>
    </xdr:from>
    <xdr:to>
      <xdr:col>6</xdr:col>
      <xdr:colOff>320705</xdr:colOff>
      <xdr:row>62</xdr:row>
      <xdr:rowOff>107950</xdr:rowOff>
    </xdr:to>
    <xdr:sp macro="" textlink="">
      <xdr:nvSpPr>
        <xdr:cNvPr id="10394" name="Text Box 154"/>
        <xdr:cNvSpPr txBox="1">
          <a:spLocks noChangeArrowheads="1"/>
        </xdr:cNvSpPr>
      </xdr:nvSpPr>
      <xdr:spPr bwMode="auto">
        <a:xfrm>
          <a:off x="3733800"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p>
      </xdr:txBody>
    </xdr:sp>
    <xdr:clientData/>
  </xdr:twoCellAnchor>
  <xdr:twoCellAnchor>
    <xdr:from>
      <xdr:col>4</xdr:col>
      <xdr:colOff>393700</xdr:colOff>
      <xdr:row>62</xdr:row>
      <xdr:rowOff>107950</xdr:rowOff>
    </xdr:from>
    <xdr:to>
      <xdr:col>4</xdr:col>
      <xdr:colOff>488950</xdr:colOff>
      <xdr:row>63</xdr:row>
      <xdr:rowOff>44450</xdr:rowOff>
    </xdr:to>
    <xdr:sp macro="" textlink="">
      <xdr:nvSpPr>
        <xdr:cNvPr id="72355" name="Oval 155"/>
        <xdr:cNvSpPr>
          <a:spLocks noChangeArrowheads="1"/>
        </xdr:cNvSpPr>
      </xdr:nvSpPr>
      <xdr:spPr bwMode="auto">
        <a:xfrm>
          <a:off x="2908300" y="1034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61</xdr:row>
      <xdr:rowOff>79375</xdr:rowOff>
    </xdr:from>
    <xdr:to>
      <xdr:col>5</xdr:col>
      <xdr:colOff>161925</xdr:colOff>
      <xdr:row>62</xdr:row>
      <xdr:rowOff>117475</xdr:rowOff>
    </xdr:to>
    <xdr:sp macro="" textlink="">
      <xdr:nvSpPr>
        <xdr:cNvPr id="10396" name="Text Box 156"/>
        <xdr:cNvSpPr txBox="1">
          <a:spLocks noChangeArrowheads="1"/>
        </xdr:cNvSpPr>
      </xdr:nvSpPr>
      <xdr:spPr bwMode="auto">
        <a:xfrm>
          <a:off x="284797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80.1</a:t>
          </a:r>
        </a:p>
      </xdr:txBody>
    </xdr:sp>
    <xdr:clientData/>
  </xdr:twoCellAnchor>
  <xdr:twoCellAnchor>
    <xdr:from>
      <xdr:col>3</xdr:col>
      <xdr:colOff>209550</xdr:colOff>
      <xdr:row>62</xdr:row>
      <xdr:rowOff>158750</xdr:rowOff>
    </xdr:from>
    <xdr:to>
      <xdr:col>3</xdr:col>
      <xdr:colOff>304800</xdr:colOff>
      <xdr:row>63</xdr:row>
      <xdr:rowOff>88900</xdr:rowOff>
    </xdr:to>
    <xdr:sp macro="" textlink="">
      <xdr:nvSpPr>
        <xdr:cNvPr id="72357" name="Oval 157"/>
        <xdr:cNvSpPr>
          <a:spLocks noChangeArrowheads="1"/>
        </xdr:cNvSpPr>
      </xdr:nvSpPr>
      <xdr:spPr bwMode="auto">
        <a:xfrm>
          <a:off x="2095500" y="10394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61</xdr:row>
      <xdr:rowOff>127000</xdr:rowOff>
    </xdr:from>
    <xdr:to>
      <xdr:col>3</xdr:col>
      <xdr:colOff>600075</xdr:colOff>
      <xdr:row>63</xdr:row>
      <xdr:rowOff>0</xdr:rowOff>
    </xdr:to>
    <xdr:sp macro="" textlink="">
      <xdr:nvSpPr>
        <xdr:cNvPr id="10398" name="Text Box 158"/>
        <xdr:cNvSpPr txBox="1">
          <a:spLocks noChangeArrowheads="1"/>
        </xdr:cNvSpPr>
      </xdr:nvSpPr>
      <xdr:spPr bwMode="auto">
        <a:xfrm>
          <a:off x="195262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81.3</a:t>
          </a:r>
        </a:p>
      </xdr:txBody>
    </xdr:sp>
    <xdr:clientData/>
  </xdr:twoCellAnchor>
  <xdr:twoCellAnchor>
    <xdr:from>
      <xdr:col>2</xdr:col>
      <xdr:colOff>25400</xdr:colOff>
      <xdr:row>62</xdr:row>
      <xdr:rowOff>107950</xdr:rowOff>
    </xdr:from>
    <xdr:to>
      <xdr:col>2</xdr:col>
      <xdr:colOff>114300</xdr:colOff>
      <xdr:row>63</xdr:row>
      <xdr:rowOff>44450</xdr:rowOff>
    </xdr:to>
    <xdr:sp macro="" textlink="">
      <xdr:nvSpPr>
        <xdr:cNvPr id="72359" name="Oval 159"/>
        <xdr:cNvSpPr>
          <a:spLocks noChangeArrowheads="1"/>
        </xdr:cNvSpPr>
      </xdr:nvSpPr>
      <xdr:spPr bwMode="auto">
        <a:xfrm>
          <a:off x="1282700" y="10344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61</xdr:row>
      <xdr:rowOff>79375</xdr:rowOff>
    </xdr:from>
    <xdr:to>
      <xdr:col>2</xdr:col>
      <xdr:colOff>419100</xdr:colOff>
      <xdr:row>62</xdr:row>
      <xdr:rowOff>117475</xdr:rowOff>
    </xdr:to>
    <xdr:sp macro="" textlink="">
      <xdr:nvSpPr>
        <xdr:cNvPr id="10400" name="Text Box 160"/>
        <xdr:cNvSpPr txBox="1">
          <a:spLocks noChangeArrowheads="1"/>
        </xdr:cNvSpPr>
      </xdr:nvSpPr>
      <xdr:spPr bwMode="auto">
        <a:xfrm>
          <a:off x="10668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80.1</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401" name="Rectangle 16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2" name="Text Box 162"/>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3" name="Text Box 163"/>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[125,947円]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4" name="Rectangle 16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5" name="Rectangle 16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8/26</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6" name="Rectangle 16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7" name="Rectangle 16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8" name="Rectangle 168"/>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9" name="Rectangle 169"/>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72370" name="Rectangle 170"/>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72371" name="Rectangle 171"/>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2" name="Rectangle 172"/>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類似団体と比較して下回っている要因としては、従来から職員手当の見直しや人員の削減などにより人件費を抑制したことがあげられる。</a:t>
          </a:r>
          <a:endParaRPr lang="ja-JP" altLang="ja-JP" sz="1400">
            <a:effectLst/>
          </a:endParaRPr>
        </a:p>
        <a:p>
          <a:r>
            <a:rPr lang="ja-JP" altLang="ja-JP" sz="1100">
              <a:effectLst/>
              <a:latin typeface="+mn-lt"/>
              <a:ea typeface="+mn-ea"/>
              <a:cs typeface="+mn-cs"/>
            </a:rPr>
            <a:t>　</a:t>
          </a:r>
          <a:r>
            <a:rPr lang="ja-JP" altLang="en-US" sz="1100">
              <a:effectLst/>
              <a:latin typeface="+mn-lt"/>
              <a:ea typeface="+mn-ea"/>
              <a:cs typeface="+mn-cs"/>
            </a:rPr>
            <a:t>平成</a:t>
          </a:r>
          <a:r>
            <a:rPr lang="ja-JP" altLang="ja-JP" sz="1100">
              <a:effectLst/>
              <a:latin typeface="+mn-lt"/>
              <a:ea typeface="+mn-ea"/>
              <a:cs typeface="+mn-cs"/>
            </a:rPr>
            <a:t>２</a:t>
          </a:r>
          <a:r>
            <a:rPr lang="ja-JP" altLang="en-US" sz="1100">
              <a:effectLst/>
              <a:latin typeface="+mn-lt"/>
              <a:ea typeface="+mn-ea"/>
              <a:cs typeface="+mn-cs"/>
            </a:rPr>
            <a:t>４</a:t>
          </a:r>
          <a:r>
            <a:rPr lang="ja-JP" altLang="ja-JP" sz="1100">
              <a:effectLst/>
              <a:latin typeface="+mn-lt"/>
              <a:ea typeface="+mn-ea"/>
              <a:cs typeface="+mn-cs"/>
            </a:rPr>
            <a:t>年度については、人件費については議員共済負担金</a:t>
          </a:r>
          <a:r>
            <a:rPr lang="ja-JP" altLang="en-US" sz="1100">
              <a:effectLst/>
              <a:latin typeface="+mn-lt"/>
              <a:ea typeface="+mn-ea"/>
              <a:cs typeface="+mn-cs"/>
            </a:rPr>
            <a:t>減</a:t>
          </a:r>
          <a:r>
            <a:rPr lang="ja-JP" altLang="ja-JP" sz="1100">
              <a:effectLst/>
              <a:latin typeface="+mn-lt"/>
              <a:ea typeface="+mn-ea"/>
              <a:cs typeface="+mn-cs"/>
            </a:rPr>
            <a:t>により</a:t>
          </a:r>
          <a:r>
            <a:rPr lang="ja-JP" altLang="en-US" sz="1100">
              <a:effectLst/>
              <a:latin typeface="+mn-lt"/>
              <a:ea typeface="+mn-ea"/>
              <a:cs typeface="+mn-cs"/>
            </a:rPr>
            <a:t>０</a:t>
          </a:r>
          <a:r>
            <a:rPr lang="ja-JP" altLang="ja-JP" sz="1100">
              <a:effectLst/>
              <a:latin typeface="+mn-lt"/>
              <a:ea typeface="+mn-ea"/>
              <a:cs typeface="+mn-cs"/>
            </a:rPr>
            <a:t>．</a:t>
          </a:r>
          <a:r>
            <a:rPr lang="ja-JP" altLang="en-US" sz="1100">
              <a:effectLst/>
              <a:latin typeface="+mn-lt"/>
              <a:ea typeface="+mn-ea"/>
              <a:cs typeface="+mn-cs"/>
            </a:rPr>
            <a:t>７</a:t>
          </a:r>
          <a:r>
            <a:rPr lang="en-US" altLang="ja-JP" sz="1100">
              <a:effectLst/>
              <a:latin typeface="+mn-lt"/>
              <a:ea typeface="+mn-ea"/>
              <a:cs typeface="+mn-cs"/>
            </a:rPr>
            <a:t>%</a:t>
          </a:r>
          <a:r>
            <a:rPr lang="ja-JP" altLang="en-US" sz="1100">
              <a:effectLst/>
              <a:latin typeface="+mn-lt"/>
              <a:ea typeface="+mn-ea"/>
              <a:cs typeface="+mn-cs"/>
            </a:rPr>
            <a:t>減</a:t>
          </a:r>
          <a:r>
            <a:rPr lang="ja-JP" altLang="ja-JP" sz="1100">
              <a:effectLst/>
              <a:latin typeface="+mn-lt"/>
              <a:ea typeface="+mn-ea"/>
              <a:cs typeface="+mn-cs"/>
            </a:rPr>
            <a:t>、物件費は電算システム委託料</a:t>
          </a:r>
          <a:r>
            <a:rPr lang="ja-JP" altLang="en-US" sz="1100">
              <a:effectLst/>
              <a:latin typeface="+mn-lt"/>
              <a:ea typeface="+mn-ea"/>
              <a:cs typeface="+mn-cs"/>
            </a:rPr>
            <a:t>の減少</a:t>
          </a:r>
          <a:r>
            <a:rPr lang="ja-JP" altLang="ja-JP" sz="1100">
              <a:effectLst/>
              <a:latin typeface="+mn-lt"/>
              <a:ea typeface="+mn-ea"/>
              <a:cs typeface="+mn-cs"/>
            </a:rPr>
            <a:t>により</a:t>
          </a:r>
          <a:r>
            <a:rPr lang="ja-JP" altLang="en-US" sz="1100">
              <a:effectLst/>
              <a:latin typeface="+mn-lt"/>
              <a:ea typeface="+mn-ea"/>
              <a:cs typeface="+mn-cs"/>
            </a:rPr>
            <a:t>２</a:t>
          </a:r>
          <a:r>
            <a:rPr lang="ja-JP" altLang="ja-JP" sz="1100">
              <a:effectLst/>
              <a:latin typeface="+mn-lt"/>
              <a:ea typeface="+mn-ea"/>
              <a:cs typeface="+mn-cs"/>
            </a:rPr>
            <a:t>．</a:t>
          </a:r>
          <a:r>
            <a:rPr lang="ja-JP" altLang="en-US" sz="1100">
              <a:effectLst/>
              <a:latin typeface="+mn-lt"/>
              <a:ea typeface="+mn-ea"/>
              <a:cs typeface="+mn-cs"/>
            </a:rPr>
            <a:t>３</a:t>
          </a:r>
          <a:r>
            <a:rPr lang="ja-JP" altLang="ja-JP" sz="1100">
              <a:effectLst/>
              <a:latin typeface="+mn-lt"/>
              <a:ea typeface="+mn-ea"/>
              <a:cs typeface="+mn-cs"/>
            </a:rPr>
            <a:t>％</a:t>
          </a:r>
          <a:r>
            <a:rPr lang="ja-JP" altLang="en-US" sz="1100">
              <a:effectLst/>
              <a:latin typeface="+mn-lt"/>
              <a:ea typeface="+mn-ea"/>
              <a:cs typeface="+mn-cs"/>
            </a:rPr>
            <a:t>減</a:t>
          </a:r>
          <a:r>
            <a:rPr lang="ja-JP" altLang="ja-JP" sz="1100">
              <a:effectLst/>
              <a:latin typeface="+mn-lt"/>
              <a:ea typeface="+mn-ea"/>
              <a:cs typeface="+mn-cs"/>
            </a:rPr>
            <a:t>となっている。</a:t>
          </a:r>
          <a:endParaRPr lang="ja-JP" altLang="ja-JP" sz="1400">
            <a:effectLst/>
          </a:endParaRPr>
        </a:p>
      </xdr:txBody>
    </xdr:sp>
    <xdr:clientData/>
  </xdr:twoCellAnchor>
  <xdr:oneCellAnchor>
    <xdr:from>
      <xdr:col>1</xdr:col>
      <xdr:colOff>69850</xdr:colOff>
      <xdr:row>77</xdr:row>
      <xdr:rowOff>41275</xdr:rowOff>
    </xdr:from>
    <xdr:ext cx="183640" cy="151836"/>
    <xdr:sp macro="" textlink="">
      <xdr:nvSpPr>
        <xdr:cNvPr id="10414" name="Text Box 174"/>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72375" name="Line 175"/>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6" name="Text Box 176"/>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1,800,000</a:t>
          </a:r>
        </a:p>
      </xdr:txBody>
    </xdr:sp>
    <xdr:clientData/>
  </xdr:twoCellAnchor>
  <xdr:twoCellAnchor>
    <xdr:from>
      <xdr:col>1</xdr:col>
      <xdr:colOff>69850</xdr:colOff>
      <xdr:row>90</xdr:row>
      <xdr:rowOff>38100</xdr:rowOff>
    </xdr:from>
    <xdr:to>
      <xdr:col>8</xdr:col>
      <xdr:colOff>323850</xdr:colOff>
      <xdr:row>90</xdr:row>
      <xdr:rowOff>38100</xdr:rowOff>
    </xdr:to>
    <xdr:sp macro="" textlink="">
      <xdr:nvSpPr>
        <xdr:cNvPr id="72377" name="Line 177"/>
        <xdr:cNvSpPr>
          <a:spLocks noChangeShapeType="1"/>
        </xdr:cNvSpPr>
      </xdr:nvSpPr>
      <xdr:spPr bwMode="auto">
        <a:xfrm>
          <a:off x="698500" y="1489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88900</xdr:rowOff>
    </xdr:from>
    <xdr:to>
      <xdr:col>1</xdr:col>
      <xdr:colOff>69850</xdr:colOff>
      <xdr:row>90</xdr:row>
      <xdr:rowOff>127000</xdr:rowOff>
    </xdr:to>
    <xdr:sp macro="" textlink="">
      <xdr:nvSpPr>
        <xdr:cNvPr id="10418" name="Text Box 178"/>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88</xdr:row>
      <xdr:rowOff>38100</xdr:rowOff>
    </xdr:from>
    <xdr:to>
      <xdr:col>8</xdr:col>
      <xdr:colOff>323850</xdr:colOff>
      <xdr:row>88</xdr:row>
      <xdr:rowOff>38100</xdr:rowOff>
    </xdr:to>
    <xdr:sp macro="" textlink="">
      <xdr:nvSpPr>
        <xdr:cNvPr id="72379" name="Line 179"/>
        <xdr:cNvSpPr>
          <a:spLocks noChangeShapeType="1"/>
        </xdr:cNvSpPr>
      </xdr:nvSpPr>
      <xdr:spPr bwMode="auto">
        <a:xfrm>
          <a:off x="698500" y="14566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88900</xdr:rowOff>
    </xdr:from>
    <xdr:to>
      <xdr:col>1</xdr:col>
      <xdr:colOff>69850</xdr:colOff>
      <xdr:row>88</xdr:row>
      <xdr:rowOff>127000</xdr:rowOff>
    </xdr:to>
    <xdr:sp macro="" textlink="">
      <xdr:nvSpPr>
        <xdr:cNvPr id="10420" name="Text Box 180"/>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86</xdr:row>
      <xdr:rowOff>25400</xdr:rowOff>
    </xdr:from>
    <xdr:to>
      <xdr:col>8</xdr:col>
      <xdr:colOff>323850</xdr:colOff>
      <xdr:row>86</xdr:row>
      <xdr:rowOff>25400</xdr:rowOff>
    </xdr:to>
    <xdr:sp macro="" textlink="">
      <xdr:nvSpPr>
        <xdr:cNvPr id="72381" name="Line 181"/>
        <xdr:cNvSpPr>
          <a:spLocks noChangeShapeType="1"/>
        </xdr:cNvSpPr>
      </xdr:nvSpPr>
      <xdr:spPr bwMode="auto">
        <a:xfrm>
          <a:off x="698500" y="14224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79375</xdr:rowOff>
    </xdr:from>
    <xdr:to>
      <xdr:col>1</xdr:col>
      <xdr:colOff>69850</xdr:colOff>
      <xdr:row>86</xdr:row>
      <xdr:rowOff>117475</xdr:rowOff>
    </xdr:to>
    <xdr:sp macro="" textlink="">
      <xdr:nvSpPr>
        <xdr:cNvPr id="10422" name="Text Box 182"/>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84</xdr:row>
      <xdr:rowOff>25400</xdr:rowOff>
    </xdr:from>
    <xdr:to>
      <xdr:col>8</xdr:col>
      <xdr:colOff>323850</xdr:colOff>
      <xdr:row>84</xdr:row>
      <xdr:rowOff>25400</xdr:rowOff>
    </xdr:to>
    <xdr:sp macro="" textlink="">
      <xdr:nvSpPr>
        <xdr:cNvPr id="72383" name="Line 183"/>
        <xdr:cNvSpPr>
          <a:spLocks noChangeShapeType="1"/>
        </xdr:cNvSpPr>
      </xdr:nvSpPr>
      <xdr:spPr bwMode="auto">
        <a:xfrm>
          <a:off x="698500" y="13893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79375</xdr:rowOff>
    </xdr:from>
    <xdr:to>
      <xdr:col>1</xdr:col>
      <xdr:colOff>69850</xdr:colOff>
      <xdr:row>84</xdr:row>
      <xdr:rowOff>117475</xdr:rowOff>
    </xdr:to>
    <xdr:sp macro="" textlink="">
      <xdr:nvSpPr>
        <xdr:cNvPr id="10424" name="Text Box 184"/>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25400</xdr:rowOff>
    </xdr:from>
    <xdr:to>
      <xdr:col>8</xdr:col>
      <xdr:colOff>323850</xdr:colOff>
      <xdr:row>82</xdr:row>
      <xdr:rowOff>25400</xdr:rowOff>
    </xdr:to>
    <xdr:sp macro="" textlink="">
      <xdr:nvSpPr>
        <xdr:cNvPr id="72385" name="Line 185"/>
        <xdr:cNvSpPr>
          <a:spLocks noChangeShapeType="1"/>
        </xdr:cNvSpPr>
      </xdr:nvSpPr>
      <xdr:spPr bwMode="auto">
        <a:xfrm>
          <a:off x="698500" y="13563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79375</xdr:rowOff>
    </xdr:from>
    <xdr:to>
      <xdr:col>1</xdr:col>
      <xdr:colOff>69850</xdr:colOff>
      <xdr:row>82</xdr:row>
      <xdr:rowOff>117475</xdr:rowOff>
    </xdr:to>
    <xdr:sp macro="" textlink="">
      <xdr:nvSpPr>
        <xdr:cNvPr id="10426" name="Text Box 186"/>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25400</xdr:rowOff>
    </xdr:from>
    <xdr:to>
      <xdr:col>8</xdr:col>
      <xdr:colOff>323850</xdr:colOff>
      <xdr:row>80</xdr:row>
      <xdr:rowOff>25400</xdr:rowOff>
    </xdr:to>
    <xdr:sp macro="" textlink="">
      <xdr:nvSpPr>
        <xdr:cNvPr id="72387" name="Line 187"/>
        <xdr:cNvSpPr>
          <a:spLocks noChangeShapeType="1"/>
        </xdr:cNvSpPr>
      </xdr:nvSpPr>
      <xdr:spPr bwMode="auto">
        <a:xfrm>
          <a:off x="698500" y="13233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79375</xdr:rowOff>
    </xdr:from>
    <xdr:to>
      <xdr:col>1</xdr:col>
      <xdr:colOff>69850</xdr:colOff>
      <xdr:row>80</xdr:row>
      <xdr:rowOff>117475</xdr:rowOff>
    </xdr:to>
    <xdr:sp macro="" textlink="">
      <xdr:nvSpPr>
        <xdr:cNvPr id="10428" name="Text Box 188"/>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72389" name="Line 189"/>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72390"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80</xdr:row>
      <xdr:rowOff>139700</xdr:rowOff>
    </xdr:from>
    <xdr:to>
      <xdr:col>7</xdr:col>
      <xdr:colOff>139700</xdr:colOff>
      <xdr:row>90</xdr:row>
      <xdr:rowOff>19050</xdr:rowOff>
    </xdr:to>
    <xdr:sp macro="" textlink="">
      <xdr:nvSpPr>
        <xdr:cNvPr id="72391" name="Line 191"/>
        <xdr:cNvSpPr>
          <a:spLocks noChangeShapeType="1"/>
        </xdr:cNvSpPr>
      </xdr:nvSpPr>
      <xdr:spPr bwMode="auto">
        <a:xfrm flipV="1">
          <a:off x="4540250" y="13347700"/>
          <a:ext cx="0" cy="1530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90</xdr:row>
      <xdr:rowOff>19050</xdr:rowOff>
    </xdr:from>
    <xdr:to>
      <xdr:col>8</xdr:col>
      <xdr:colOff>282575</xdr:colOff>
      <xdr:row>91</xdr:row>
      <xdr:rowOff>57150</xdr:rowOff>
    </xdr:to>
    <xdr:sp macro="" textlink="">
      <xdr:nvSpPr>
        <xdr:cNvPr id="10432" name="人件費・物件費等の状況最小値テキスト"/>
        <xdr:cNvSpPr txBox="1">
          <a:spLocks noChangeArrowheads="1"/>
        </xdr:cNvSpPr>
      </xdr:nvSpPr>
      <xdr:spPr bwMode="auto">
        <a:xfrm>
          <a:off x="5038725" y="1544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1,483,323</a:t>
          </a:r>
        </a:p>
      </xdr:txBody>
    </xdr:sp>
    <xdr:clientData/>
  </xdr:twoCellAnchor>
  <xdr:twoCellAnchor>
    <xdr:from>
      <xdr:col>7</xdr:col>
      <xdr:colOff>63500</xdr:colOff>
      <xdr:row>90</xdr:row>
      <xdr:rowOff>19050</xdr:rowOff>
    </xdr:from>
    <xdr:to>
      <xdr:col>7</xdr:col>
      <xdr:colOff>222250</xdr:colOff>
      <xdr:row>90</xdr:row>
      <xdr:rowOff>19050</xdr:rowOff>
    </xdr:to>
    <xdr:sp macro="" textlink="">
      <xdr:nvSpPr>
        <xdr:cNvPr id="72393" name="Line 193"/>
        <xdr:cNvSpPr>
          <a:spLocks noChangeShapeType="1"/>
        </xdr:cNvSpPr>
      </xdr:nvSpPr>
      <xdr:spPr bwMode="auto">
        <a:xfrm>
          <a:off x="4464050" y="148780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79375</xdr:rowOff>
    </xdr:from>
    <xdr:to>
      <xdr:col>8</xdr:col>
      <xdr:colOff>282575</xdr:colOff>
      <xdr:row>80</xdr:row>
      <xdr:rowOff>117475</xdr:rowOff>
    </xdr:to>
    <xdr:sp macro="" textlink="">
      <xdr:nvSpPr>
        <xdr:cNvPr id="10434" name="人件費・物件費等の状況最大値テキスト"/>
        <xdr:cNvSpPr txBox="1">
          <a:spLocks noChangeArrowheads="1"/>
        </xdr:cNvSpPr>
      </xdr:nvSpPr>
      <xdr:spPr bwMode="auto">
        <a:xfrm>
          <a:off x="503872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100,363</a:t>
          </a:r>
        </a:p>
      </xdr:txBody>
    </xdr:sp>
    <xdr:clientData/>
  </xdr:twoCellAnchor>
  <xdr:twoCellAnchor>
    <xdr:from>
      <xdr:col>7</xdr:col>
      <xdr:colOff>63500</xdr:colOff>
      <xdr:row>80</xdr:row>
      <xdr:rowOff>139700</xdr:rowOff>
    </xdr:from>
    <xdr:to>
      <xdr:col>7</xdr:col>
      <xdr:colOff>222250</xdr:colOff>
      <xdr:row>80</xdr:row>
      <xdr:rowOff>139700</xdr:rowOff>
    </xdr:to>
    <xdr:sp macro="" textlink="">
      <xdr:nvSpPr>
        <xdr:cNvPr id="72395" name="Line 195"/>
        <xdr:cNvSpPr>
          <a:spLocks noChangeShapeType="1"/>
        </xdr:cNvSpPr>
      </xdr:nvSpPr>
      <xdr:spPr bwMode="auto">
        <a:xfrm>
          <a:off x="4464050" y="133477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0</xdr:rowOff>
    </xdr:from>
    <xdr:to>
      <xdr:col>7</xdr:col>
      <xdr:colOff>139700</xdr:colOff>
      <xdr:row>81</xdr:row>
      <xdr:rowOff>0</xdr:rowOff>
    </xdr:to>
    <xdr:sp macro="" textlink="">
      <xdr:nvSpPr>
        <xdr:cNvPr id="72396" name="Line 196"/>
        <xdr:cNvSpPr>
          <a:spLocks noChangeShapeType="1"/>
        </xdr:cNvSpPr>
      </xdr:nvSpPr>
      <xdr:spPr bwMode="auto">
        <a:xfrm flipV="1">
          <a:off x="3771900" y="133731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3175</xdr:rowOff>
    </xdr:from>
    <xdr:to>
      <xdr:col>8</xdr:col>
      <xdr:colOff>282575</xdr:colOff>
      <xdr:row>82</xdr:row>
      <xdr:rowOff>41275</xdr:rowOff>
    </xdr:to>
    <xdr:sp macro="" textlink="">
      <xdr:nvSpPr>
        <xdr:cNvPr id="10437" name="人件費・物件費等の状況平均値テキスト"/>
        <xdr:cNvSpPr txBox="1">
          <a:spLocks noChangeArrowheads="1"/>
        </xdr:cNvSpPr>
      </xdr:nvSpPr>
      <xdr:spPr bwMode="auto">
        <a:xfrm>
          <a:off x="50387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148,233</a:t>
          </a:r>
        </a:p>
      </xdr:txBody>
    </xdr:sp>
    <xdr:clientData/>
  </xdr:twoCellAnchor>
  <xdr:twoCellAnchor>
    <xdr:from>
      <xdr:col>7</xdr:col>
      <xdr:colOff>95250</xdr:colOff>
      <xdr:row>80</xdr:row>
      <xdr:rowOff>139700</xdr:rowOff>
    </xdr:from>
    <xdr:to>
      <xdr:col>7</xdr:col>
      <xdr:colOff>184150</xdr:colOff>
      <xdr:row>81</xdr:row>
      <xdr:rowOff>76200</xdr:rowOff>
    </xdr:to>
    <xdr:sp macro="" textlink="">
      <xdr:nvSpPr>
        <xdr:cNvPr id="72398" name="AutoShape 198"/>
        <xdr:cNvSpPr>
          <a:spLocks noChangeArrowheads="1"/>
        </xdr:cNvSpPr>
      </xdr:nvSpPr>
      <xdr:spPr bwMode="auto">
        <a:xfrm>
          <a:off x="4495800" y="133477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0</xdr:rowOff>
    </xdr:from>
    <xdr:to>
      <xdr:col>6</xdr:col>
      <xdr:colOff>0</xdr:colOff>
      <xdr:row>81</xdr:row>
      <xdr:rowOff>0</xdr:rowOff>
    </xdr:to>
    <xdr:sp macro="" textlink="">
      <xdr:nvSpPr>
        <xdr:cNvPr id="72399" name="Line 199"/>
        <xdr:cNvSpPr>
          <a:spLocks noChangeShapeType="1"/>
        </xdr:cNvSpPr>
      </xdr:nvSpPr>
      <xdr:spPr bwMode="auto">
        <a:xfrm>
          <a:off x="2959100" y="133731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6350</xdr:rowOff>
    </xdr:from>
    <xdr:to>
      <xdr:col>6</xdr:col>
      <xdr:colOff>44450</xdr:colOff>
      <xdr:row>81</xdr:row>
      <xdr:rowOff>107950</xdr:rowOff>
    </xdr:to>
    <xdr:sp macro="" textlink="">
      <xdr:nvSpPr>
        <xdr:cNvPr id="72400" name="AutoShape 200"/>
        <xdr:cNvSpPr>
          <a:spLocks noChangeArrowheads="1"/>
        </xdr:cNvSpPr>
      </xdr:nvSpPr>
      <xdr:spPr bwMode="auto">
        <a:xfrm>
          <a:off x="3727450" y="13379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81</xdr:row>
      <xdr:rowOff>117475</xdr:rowOff>
    </xdr:from>
    <xdr:to>
      <xdr:col>6</xdr:col>
      <xdr:colOff>320705</xdr:colOff>
      <xdr:row>82</xdr:row>
      <xdr:rowOff>155575</xdr:rowOff>
    </xdr:to>
    <xdr:sp macro="" textlink="">
      <xdr:nvSpPr>
        <xdr:cNvPr id="10441" name="Text Box 201"/>
        <xdr:cNvSpPr txBox="1">
          <a:spLocks noChangeArrowheads="1"/>
        </xdr:cNvSpPr>
      </xdr:nvSpPr>
      <xdr:spPr bwMode="auto">
        <a:xfrm>
          <a:off x="3733800" y="1401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178,003</a:t>
          </a:r>
        </a:p>
      </xdr:txBody>
    </xdr:sp>
    <xdr:clientData/>
  </xdr:twoCellAnchor>
  <xdr:twoCellAnchor>
    <xdr:from>
      <xdr:col>3</xdr:col>
      <xdr:colOff>254000</xdr:colOff>
      <xdr:row>81</xdr:row>
      <xdr:rowOff>0</xdr:rowOff>
    </xdr:from>
    <xdr:to>
      <xdr:col>4</xdr:col>
      <xdr:colOff>444500</xdr:colOff>
      <xdr:row>81</xdr:row>
      <xdr:rowOff>6350</xdr:rowOff>
    </xdr:to>
    <xdr:sp macro="" textlink="">
      <xdr:nvSpPr>
        <xdr:cNvPr id="72402" name="Line 202"/>
        <xdr:cNvSpPr>
          <a:spLocks noChangeShapeType="1"/>
        </xdr:cNvSpPr>
      </xdr:nvSpPr>
      <xdr:spPr bwMode="auto">
        <a:xfrm flipV="1">
          <a:off x="2139950" y="133731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80</xdr:row>
      <xdr:rowOff>158750</xdr:rowOff>
    </xdr:from>
    <xdr:to>
      <xdr:col>4</xdr:col>
      <xdr:colOff>488950</xdr:colOff>
      <xdr:row>81</xdr:row>
      <xdr:rowOff>88900</xdr:rowOff>
    </xdr:to>
    <xdr:sp macro="" textlink="">
      <xdr:nvSpPr>
        <xdr:cNvPr id="72403" name="AutoShape 203"/>
        <xdr:cNvSpPr>
          <a:spLocks noChangeArrowheads="1"/>
        </xdr:cNvSpPr>
      </xdr:nvSpPr>
      <xdr:spPr bwMode="auto">
        <a:xfrm>
          <a:off x="2908300" y="13366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81</xdr:row>
      <xdr:rowOff>98425</xdr:rowOff>
    </xdr:from>
    <xdr:to>
      <xdr:col>5</xdr:col>
      <xdr:colOff>161925</xdr:colOff>
      <xdr:row>82</xdr:row>
      <xdr:rowOff>136525</xdr:rowOff>
    </xdr:to>
    <xdr:sp macro="" textlink="">
      <xdr:nvSpPr>
        <xdr:cNvPr id="10444" name="Text Box 204"/>
        <xdr:cNvSpPr txBox="1">
          <a:spLocks noChangeArrowheads="1"/>
        </xdr:cNvSpPr>
      </xdr:nvSpPr>
      <xdr:spPr bwMode="auto">
        <a:xfrm>
          <a:off x="2847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p>
      </xdr:txBody>
    </xdr:sp>
    <xdr:clientData/>
  </xdr:twoCellAnchor>
  <xdr:twoCellAnchor>
    <xdr:from>
      <xdr:col>2</xdr:col>
      <xdr:colOff>69850</xdr:colOff>
      <xdr:row>81</xdr:row>
      <xdr:rowOff>0</xdr:rowOff>
    </xdr:from>
    <xdr:to>
      <xdr:col>3</xdr:col>
      <xdr:colOff>254000</xdr:colOff>
      <xdr:row>81</xdr:row>
      <xdr:rowOff>6350</xdr:rowOff>
    </xdr:to>
    <xdr:sp macro="" textlink="">
      <xdr:nvSpPr>
        <xdr:cNvPr id="72405" name="Line 205"/>
        <xdr:cNvSpPr>
          <a:spLocks noChangeShapeType="1"/>
        </xdr:cNvSpPr>
      </xdr:nvSpPr>
      <xdr:spPr bwMode="auto">
        <a:xfrm>
          <a:off x="1327150" y="133731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80</xdr:row>
      <xdr:rowOff>146050</xdr:rowOff>
    </xdr:from>
    <xdr:to>
      <xdr:col>3</xdr:col>
      <xdr:colOff>304800</xdr:colOff>
      <xdr:row>81</xdr:row>
      <xdr:rowOff>76200</xdr:rowOff>
    </xdr:to>
    <xdr:sp macro="" textlink="">
      <xdr:nvSpPr>
        <xdr:cNvPr id="72406" name="AutoShape 206"/>
        <xdr:cNvSpPr>
          <a:spLocks noChangeArrowheads="1"/>
        </xdr:cNvSpPr>
      </xdr:nvSpPr>
      <xdr:spPr bwMode="auto">
        <a:xfrm>
          <a:off x="2095500" y="1335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81</xdr:row>
      <xdr:rowOff>88900</xdr:rowOff>
    </xdr:from>
    <xdr:to>
      <xdr:col>3</xdr:col>
      <xdr:colOff>600075</xdr:colOff>
      <xdr:row>82</xdr:row>
      <xdr:rowOff>127000</xdr:rowOff>
    </xdr:to>
    <xdr:sp macro="" textlink="">
      <xdr:nvSpPr>
        <xdr:cNvPr id="10447" name="Text Box 207"/>
        <xdr:cNvSpPr txBox="1">
          <a:spLocks noChangeArrowheads="1"/>
        </xdr:cNvSpPr>
      </xdr:nvSpPr>
      <xdr:spPr bwMode="auto">
        <a:xfrm>
          <a:off x="1952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p>
      </xdr:txBody>
    </xdr:sp>
    <xdr:clientData/>
  </xdr:twoCellAnchor>
  <xdr:twoCellAnchor>
    <xdr:from>
      <xdr:col>2</xdr:col>
      <xdr:colOff>25400</xdr:colOff>
      <xdr:row>80</xdr:row>
      <xdr:rowOff>139700</xdr:rowOff>
    </xdr:from>
    <xdr:to>
      <xdr:col>2</xdr:col>
      <xdr:colOff>114300</xdr:colOff>
      <xdr:row>81</xdr:row>
      <xdr:rowOff>63500</xdr:rowOff>
    </xdr:to>
    <xdr:sp macro="" textlink="">
      <xdr:nvSpPr>
        <xdr:cNvPr id="72408" name="AutoShape 208"/>
        <xdr:cNvSpPr>
          <a:spLocks noChangeArrowheads="1"/>
        </xdr:cNvSpPr>
      </xdr:nvSpPr>
      <xdr:spPr bwMode="auto">
        <a:xfrm>
          <a:off x="1282700" y="133477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81</xdr:row>
      <xdr:rowOff>79375</xdr:rowOff>
    </xdr:from>
    <xdr:to>
      <xdr:col>2</xdr:col>
      <xdr:colOff>419100</xdr:colOff>
      <xdr:row>82</xdr:row>
      <xdr:rowOff>117475</xdr:rowOff>
    </xdr:to>
    <xdr:sp macro="" textlink="">
      <xdr:nvSpPr>
        <xdr:cNvPr id="10449" name="Text Box 209"/>
        <xdr:cNvSpPr txBox="1">
          <a:spLocks noChangeArrowheads="1"/>
        </xdr:cNvSpPr>
      </xdr:nvSpPr>
      <xdr:spPr bwMode="auto">
        <a:xfrm>
          <a:off x="1066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80</xdr:row>
      <xdr:rowOff>120650</xdr:rowOff>
    </xdr:from>
    <xdr:to>
      <xdr:col>7</xdr:col>
      <xdr:colOff>184150</xdr:colOff>
      <xdr:row>81</xdr:row>
      <xdr:rowOff>44450</xdr:rowOff>
    </xdr:to>
    <xdr:sp macro="" textlink="">
      <xdr:nvSpPr>
        <xdr:cNvPr id="72415" name="Oval 215"/>
        <xdr:cNvSpPr>
          <a:spLocks noChangeArrowheads="1"/>
        </xdr:cNvSpPr>
      </xdr:nvSpPr>
      <xdr:spPr bwMode="auto">
        <a:xfrm>
          <a:off x="4495800" y="13328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60325</xdr:rowOff>
    </xdr:from>
    <xdr:to>
      <xdr:col>8</xdr:col>
      <xdr:colOff>282575</xdr:colOff>
      <xdr:row>81</xdr:row>
      <xdr:rowOff>98425</xdr:rowOff>
    </xdr:to>
    <xdr:sp macro="" textlink="">
      <xdr:nvSpPr>
        <xdr:cNvPr id="10456" name="人件費・物件費等の状況該当値テキスト"/>
        <xdr:cNvSpPr txBox="1">
          <a:spLocks noChangeArrowheads="1"/>
        </xdr:cNvSpPr>
      </xdr:nvSpPr>
      <xdr:spPr bwMode="auto">
        <a:xfrm>
          <a:off x="50387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125,947</a:t>
          </a:r>
        </a:p>
      </xdr:txBody>
    </xdr:sp>
    <xdr:clientData/>
  </xdr:twoCellAnchor>
  <xdr:twoCellAnchor>
    <xdr:from>
      <xdr:col>5</xdr:col>
      <xdr:colOff>584200</xdr:colOff>
      <xdr:row>80</xdr:row>
      <xdr:rowOff>120650</xdr:rowOff>
    </xdr:from>
    <xdr:to>
      <xdr:col>6</xdr:col>
      <xdr:colOff>44450</xdr:colOff>
      <xdr:row>81</xdr:row>
      <xdr:rowOff>57150</xdr:rowOff>
    </xdr:to>
    <xdr:sp macro="" textlink="">
      <xdr:nvSpPr>
        <xdr:cNvPr id="72417" name="Oval 217"/>
        <xdr:cNvSpPr>
          <a:spLocks noChangeArrowheads="1"/>
        </xdr:cNvSpPr>
      </xdr:nvSpPr>
      <xdr:spPr bwMode="auto">
        <a:xfrm>
          <a:off x="3727450" y="13328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79</xdr:row>
      <xdr:rowOff>88900</xdr:rowOff>
    </xdr:from>
    <xdr:to>
      <xdr:col>6</xdr:col>
      <xdr:colOff>320705</xdr:colOff>
      <xdr:row>80</xdr:row>
      <xdr:rowOff>127000</xdr:rowOff>
    </xdr:to>
    <xdr:sp macro="" textlink="">
      <xdr:nvSpPr>
        <xdr:cNvPr id="10458" name="Text Box 218"/>
        <xdr:cNvSpPr txBox="1">
          <a:spLocks noChangeArrowheads="1"/>
        </xdr:cNvSpPr>
      </xdr:nvSpPr>
      <xdr:spPr bwMode="auto">
        <a:xfrm>
          <a:off x="3733800" y="1363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128,734</a:t>
          </a:r>
        </a:p>
      </xdr:txBody>
    </xdr:sp>
    <xdr:clientData/>
  </xdr:twoCellAnchor>
  <xdr:twoCellAnchor>
    <xdr:from>
      <xdr:col>4</xdr:col>
      <xdr:colOff>393700</xdr:colOff>
      <xdr:row>80</xdr:row>
      <xdr:rowOff>107950</xdr:rowOff>
    </xdr:from>
    <xdr:to>
      <xdr:col>4</xdr:col>
      <xdr:colOff>488950</xdr:colOff>
      <xdr:row>81</xdr:row>
      <xdr:rowOff>44450</xdr:rowOff>
    </xdr:to>
    <xdr:sp macro="" textlink="">
      <xdr:nvSpPr>
        <xdr:cNvPr id="72419" name="Oval 219"/>
        <xdr:cNvSpPr>
          <a:spLocks noChangeArrowheads="1"/>
        </xdr:cNvSpPr>
      </xdr:nvSpPr>
      <xdr:spPr bwMode="auto">
        <a:xfrm>
          <a:off x="2908300" y="13315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79</xdr:row>
      <xdr:rowOff>79375</xdr:rowOff>
    </xdr:from>
    <xdr:to>
      <xdr:col>5</xdr:col>
      <xdr:colOff>161925</xdr:colOff>
      <xdr:row>80</xdr:row>
      <xdr:rowOff>117475</xdr:rowOff>
    </xdr:to>
    <xdr:sp macro="" textlink="">
      <xdr:nvSpPr>
        <xdr:cNvPr id="10460" name="Text Box 220"/>
        <xdr:cNvSpPr txBox="1">
          <a:spLocks noChangeArrowheads="1"/>
        </xdr:cNvSpPr>
      </xdr:nvSpPr>
      <xdr:spPr bwMode="auto">
        <a:xfrm>
          <a:off x="2847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123,499</a:t>
          </a:r>
        </a:p>
      </xdr:txBody>
    </xdr:sp>
    <xdr:clientData/>
  </xdr:twoCellAnchor>
  <xdr:twoCellAnchor>
    <xdr:from>
      <xdr:col>3</xdr:col>
      <xdr:colOff>209550</xdr:colOff>
      <xdr:row>80</xdr:row>
      <xdr:rowOff>127000</xdr:rowOff>
    </xdr:from>
    <xdr:to>
      <xdr:col>3</xdr:col>
      <xdr:colOff>304800</xdr:colOff>
      <xdr:row>81</xdr:row>
      <xdr:rowOff>57150</xdr:rowOff>
    </xdr:to>
    <xdr:sp macro="" textlink="">
      <xdr:nvSpPr>
        <xdr:cNvPr id="72421" name="Oval 221"/>
        <xdr:cNvSpPr>
          <a:spLocks noChangeArrowheads="1"/>
        </xdr:cNvSpPr>
      </xdr:nvSpPr>
      <xdr:spPr bwMode="auto">
        <a:xfrm>
          <a:off x="2095500" y="13335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79</xdr:row>
      <xdr:rowOff>88900</xdr:rowOff>
    </xdr:from>
    <xdr:to>
      <xdr:col>3</xdr:col>
      <xdr:colOff>600075</xdr:colOff>
      <xdr:row>80</xdr:row>
      <xdr:rowOff>127000</xdr:rowOff>
    </xdr:to>
    <xdr:sp macro="" textlink="">
      <xdr:nvSpPr>
        <xdr:cNvPr id="10462" name="Text Box 222"/>
        <xdr:cNvSpPr txBox="1">
          <a:spLocks noChangeArrowheads="1"/>
        </xdr:cNvSpPr>
      </xdr:nvSpPr>
      <xdr:spPr bwMode="auto">
        <a:xfrm>
          <a:off x="1952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133,295</a:t>
          </a:r>
        </a:p>
      </xdr:txBody>
    </xdr:sp>
    <xdr:clientData/>
  </xdr:twoCellAnchor>
  <xdr:twoCellAnchor>
    <xdr:from>
      <xdr:col>2</xdr:col>
      <xdr:colOff>25400</xdr:colOff>
      <xdr:row>80</xdr:row>
      <xdr:rowOff>120650</xdr:rowOff>
    </xdr:from>
    <xdr:to>
      <xdr:col>2</xdr:col>
      <xdr:colOff>114300</xdr:colOff>
      <xdr:row>81</xdr:row>
      <xdr:rowOff>44450</xdr:rowOff>
    </xdr:to>
    <xdr:sp macro="" textlink="">
      <xdr:nvSpPr>
        <xdr:cNvPr id="72423" name="Oval 223"/>
        <xdr:cNvSpPr>
          <a:spLocks noChangeArrowheads="1"/>
        </xdr:cNvSpPr>
      </xdr:nvSpPr>
      <xdr:spPr bwMode="auto">
        <a:xfrm>
          <a:off x="1282700" y="13328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79</xdr:row>
      <xdr:rowOff>79375</xdr:rowOff>
    </xdr:from>
    <xdr:to>
      <xdr:col>2</xdr:col>
      <xdr:colOff>419100</xdr:colOff>
      <xdr:row>80</xdr:row>
      <xdr:rowOff>117475</xdr:rowOff>
    </xdr:to>
    <xdr:sp macro="" textlink="">
      <xdr:nvSpPr>
        <xdr:cNvPr id="10464" name="Text Box 224"/>
        <xdr:cNvSpPr txBox="1">
          <a:spLocks noChangeArrowheads="1"/>
        </xdr:cNvSpPr>
      </xdr:nvSpPr>
      <xdr:spPr bwMode="auto">
        <a:xfrm>
          <a:off x="1066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124,914</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[104.0]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13/26</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72434" name="Rectangle 234"/>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72435" name="Rectangle 235"/>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類似団体に比較し、平均の数値である。</a:t>
          </a:r>
          <a:endParaRPr lang="ja-JP" altLang="ja-JP" sz="1400">
            <a:effectLst/>
          </a:endParaRPr>
        </a:p>
        <a:p>
          <a:r>
            <a:rPr lang="ja-JP" altLang="ja-JP" sz="1100">
              <a:effectLst/>
              <a:latin typeface="+mn-lt"/>
              <a:ea typeface="+mn-ea"/>
              <a:cs typeface="+mn-cs"/>
            </a:rPr>
            <a:t>　給料表については引き下げがかかっているものの、町の職員数が採用年度によりばらつきがあ</a:t>
          </a:r>
          <a:r>
            <a:rPr lang="ja-JP" altLang="en-US" sz="1100">
              <a:effectLst/>
              <a:latin typeface="+mn-lt"/>
              <a:ea typeface="+mn-ea"/>
              <a:cs typeface="+mn-cs"/>
            </a:rPr>
            <a:t>る</a:t>
          </a:r>
          <a:r>
            <a:rPr lang="ja-JP" altLang="ja-JP" sz="1100">
              <a:effectLst/>
              <a:latin typeface="+mn-lt"/>
              <a:ea typeface="+mn-ea"/>
              <a:cs typeface="+mn-cs"/>
            </a:rPr>
            <a:t>。</a:t>
          </a:r>
          <a:endParaRPr lang="ja-JP" altLang="ja-JP" sz="1400">
            <a:effectLst/>
          </a:endParaRPr>
        </a:p>
        <a:p>
          <a:r>
            <a:rPr lang="ja-JP" altLang="ja-JP" sz="1100">
              <a:effectLst/>
              <a:latin typeface="+mn-lt"/>
              <a:ea typeface="+mn-ea"/>
              <a:cs typeface="+mn-cs"/>
            </a:rPr>
            <a:t>　人事院勧告に従い適正な給与改定をおこなっているが、今後なお一層の適正化に努める。</a:t>
          </a:r>
          <a:endParaRPr lang="ja-JP" altLang="ja-JP" sz="1400">
            <a:effectLst/>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72438" name="Line 238"/>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72440" name="Line 240"/>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441325</xdr:colOff>
      <xdr:row>89</xdr:row>
      <xdr:rowOff>155575</xdr:rowOff>
    </xdr:to>
    <xdr:sp macro="" textlink="">
      <xdr:nvSpPr>
        <xdr:cNvPr id="10481" name="Text Box 241"/>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72442" name="Line 242"/>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441325</xdr:colOff>
      <xdr:row>87</xdr:row>
      <xdr:rowOff>22225</xdr:rowOff>
    </xdr:to>
    <xdr:sp macro="" textlink="">
      <xdr:nvSpPr>
        <xdr:cNvPr id="10483" name="Text Box 243"/>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72444" name="Line 244"/>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441325</xdr:colOff>
      <xdr:row>84</xdr:row>
      <xdr:rowOff>57150</xdr:rowOff>
    </xdr:to>
    <xdr:sp macro="" textlink="">
      <xdr:nvSpPr>
        <xdr:cNvPr id="10485" name="Text Box 245"/>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72446" name="Line 246"/>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441325</xdr:colOff>
      <xdr:row>81</xdr:row>
      <xdr:rowOff>79375</xdr:rowOff>
    </xdr:to>
    <xdr:sp macro="" textlink="">
      <xdr:nvSpPr>
        <xdr:cNvPr id="10487" name="Text Box 247"/>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72448" name="Line 248"/>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72450"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83</xdr:row>
      <xdr:rowOff>57150</xdr:rowOff>
    </xdr:from>
    <xdr:to>
      <xdr:col>24</xdr:col>
      <xdr:colOff>514350</xdr:colOff>
      <xdr:row>89</xdr:row>
      <xdr:rowOff>57150</xdr:rowOff>
    </xdr:to>
    <xdr:sp macro="" textlink="">
      <xdr:nvSpPr>
        <xdr:cNvPr id="72451" name="Line 251"/>
        <xdr:cNvSpPr>
          <a:spLocks noChangeShapeType="1"/>
        </xdr:cNvSpPr>
      </xdr:nvSpPr>
      <xdr:spPr bwMode="auto">
        <a:xfrm flipV="1">
          <a:off x="15601950" y="13760450"/>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57150</xdr:rowOff>
    </xdr:from>
    <xdr:to>
      <xdr:col>26</xdr:col>
      <xdr:colOff>38100</xdr:colOff>
      <xdr:row>90</xdr:row>
      <xdr:rowOff>88900</xdr:rowOff>
    </xdr:to>
    <xdr:sp macro="" textlink="">
      <xdr:nvSpPr>
        <xdr:cNvPr id="10492"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109.9</a:t>
          </a:r>
        </a:p>
      </xdr:txBody>
    </xdr:sp>
    <xdr:clientData/>
  </xdr:twoCellAnchor>
  <xdr:twoCellAnchor>
    <xdr:from>
      <xdr:col>24</xdr:col>
      <xdr:colOff>425450</xdr:colOff>
      <xdr:row>89</xdr:row>
      <xdr:rowOff>57150</xdr:rowOff>
    </xdr:from>
    <xdr:to>
      <xdr:col>24</xdr:col>
      <xdr:colOff>590550</xdr:colOff>
      <xdr:row>89</xdr:row>
      <xdr:rowOff>57150</xdr:rowOff>
    </xdr:to>
    <xdr:sp macro="" textlink="">
      <xdr:nvSpPr>
        <xdr:cNvPr id="72453" name="Line 253"/>
        <xdr:cNvSpPr>
          <a:spLocks noChangeShapeType="1"/>
        </xdr:cNvSpPr>
      </xdr:nvSpPr>
      <xdr:spPr bwMode="auto">
        <a:xfrm>
          <a:off x="15513050" y="14751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82</xdr:row>
      <xdr:rowOff>0</xdr:rowOff>
    </xdr:from>
    <xdr:to>
      <xdr:col>26</xdr:col>
      <xdr:colOff>38100</xdr:colOff>
      <xdr:row>83</xdr:row>
      <xdr:rowOff>38100</xdr:rowOff>
    </xdr:to>
    <xdr:sp macro="" textlink="">
      <xdr:nvSpPr>
        <xdr:cNvPr id="10494" name="給与水準   （国との比較）最大値テキスト"/>
        <xdr:cNvSpPr txBox="1">
          <a:spLocks noChangeArrowheads="1"/>
        </xdr:cNvSpPr>
      </xdr:nvSpPr>
      <xdr:spPr bwMode="auto">
        <a:xfrm>
          <a:off x="171069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99.2</a:t>
          </a:r>
        </a:p>
      </xdr:txBody>
    </xdr:sp>
    <xdr:clientData/>
  </xdr:twoCellAnchor>
  <xdr:twoCellAnchor>
    <xdr:from>
      <xdr:col>24</xdr:col>
      <xdr:colOff>425450</xdr:colOff>
      <xdr:row>83</xdr:row>
      <xdr:rowOff>57150</xdr:rowOff>
    </xdr:from>
    <xdr:to>
      <xdr:col>24</xdr:col>
      <xdr:colOff>590550</xdr:colOff>
      <xdr:row>83</xdr:row>
      <xdr:rowOff>57150</xdr:rowOff>
    </xdr:to>
    <xdr:sp macro="" textlink="">
      <xdr:nvSpPr>
        <xdr:cNvPr id="72455" name="Line 255"/>
        <xdr:cNvSpPr>
          <a:spLocks noChangeShapeType="1"/>
        </xdr:cNvSpPr>
      </xdr:nvSpPr>
      <xdr:spPr bwMode="auto">
        <a:xfrm>
          <a:off x="15513050" y="13760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86</xdr:row>
      <xdr:rowOff>6350</xdr:rowOff>
    </xdr:from>
    <xdr:to>
      <xdr:col>24</xdr:col>
      <xdr:colOff>514350</xdr:colOff>
      <xdr:row>86</xdr:row>
      <xdr:rowOff>76200</xdr:rowOff>
    </xdr:to>
    <xdr:sp macro="" textlink="">
      <xdr:nvSpPr>
        <xdr:cNvPr id="72456" name="Line 256"/>
        <xdr:cNvSpPr>
          <a:spLocks noChangeShapeType="1"/>
        </xdr:cNvSpPr>
      </xdr:nvSpPr>
      <xdr:spPr bwMode="auto">
        <a:xfrm flipV="1">
          <a:off x="14833600" y="1420495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84</xdr:row>
      <xdr:rowOff>146050</xdr:rowOff>
    </xdr:from>
    <xdr:to>
      <xdr:col>26</xdr:col>
      <xdr:colOff>38100</xdr:colOff>
      <xdr:row>86</xdr:row>
      <xdr:rowOff>19050</xdr:rowOff>
    </xdr:to>
    <xdr:sp macro="" textlink="">
      <xdr:nvSpPr>
        <xdr:cNvPr id="10497" name="給与水準   （国との比較）平均値テキスト"/>
        <xdr:cNvSpPr txBox="1">
          <a:spLocks noChangeArrowheads="1"/>
        </xdr:cNvSpPr>
      </xdr:nvSpPr>
      <xdr:spPr bwMode="auto">
        <a:xfrm>
          <a:off x="17106900"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103.8</a:t>
          </a:r>
        </a:p>
      </xdr:txBody>
    </xdr:sp>
    <xdr:clientData/>
  </xdr:twoCellAnchor>
  <xdr:twoCellAnchor>
    <xdr:from>
      <xdr:col>24</xdr:col>
      <xdr:colOff>463550</xdr:colOff>
      <xdr:row>85</xdr:row>
      <xdr:rowOff>101600</xdr:rowOff>
    </xdr:from>
    <xdr:to>
      <xdr:col>24</xdr:col>
      <xdr:colOff>558800</xdr:colOff>
      <xdr:row>86</xdr:row>
      <xdr:rowOff>38100</xdr:rowOff>
    </xdr:to>
    <xdr:sp macro="" textlink="">
      <xdr:nvSpPr>
        <xdr:cNvPr id="72458" name="AutoShape 258"/>
        <xdr:cNvSpPr>
          <a:spLocks noChangeArrowheads="1"/>
        </xdr:cNvSpPr>
      </xdr:nvSpPr>
      <xdr:spPr bwMode="auto">
        <a:xfrm>
          <a:off x="15551150" y="141351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81</xdr:row>
      <xdr:rowOff>146050</xdr:rowOff>
    </xdr:from>
    <xdr:to>
      <xdr:col>23</xdr:col>
      <xdr:colOff>374650</xdr:colOff>
      <xdr:row>86</xdr:row>
      <xdr:rowOff>76200</xdr:rowOff>
    </xdr:to>
    <xdr:sp macro="" textlink="">
      <xdr:nvSpPr>
        <xdr:cNvPr id="72459" name="Line 259"/>
        <xdr:cNvSpPr>
          <a:spLocks noChangeShapeType="1"/>
        </xdr:cNvSpPr>
      </xdr:nvSpPr>
      <xdr:spPr bwMode="auto">
        <a:xfrm>
          <a:off x="14014450" y="13519150"/>
          <a:ext cx="819150" cy="755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85</xdr:row>
      <xdr:rowOff>88900</xdr:rowOff>
    </xdr:from>
    <xdr:to>
      <xdr:col>23</xdr:col>
      <xdr:colOff>419100</xdr:colOff>
      <xdr:row>86</xdr:row>
      <xdr:rowOff>25400</xdr:rowOff>
    </xdr:to>
    <xdr:sp macro="" textlink="">
      <xdr:nvSpPr>
        <xdr:cNvPr id="72460" name="AutoShape 260"/>
        <xdr:cNvSpPr>
          <a:spLocks noChangeArrowheads="1"/>
        </xdr:cNvSpPr>
      </xdr:nvSpPr>
      <xdr:spPr bwMode="auto">
        <a:xfrm>
          <a:off x="14782800" y="14122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84</xdr:row>
      <xdr:rowOff>60325</xdr:rowOff>
    </xdr:from>
    <xdr:to>
      <xdr:col>24</xdr:col>
      <xdr:colOff>69850</xdr:colOff>
      <xdr:row>85</xdr:row>
      <xdr:rowOff>98425</xdr:rowOff>
    </xdr:to>
    <xdr:sp macro="" textlink="">
      <xdr:nvSpPr>
        <xdr:cNvPr id="10501" name="Text Box 261"/>
        <xdr:cNvSpPr txBox="1">
          <a:spLocks noChangeArrowheads="1"/>
        </xdr:cNvSpPr>
      </xdr:nvSpPr>
      <xdr:spPr bwMode="auto">
        <a:xfrm>
          <a:off x="15801975" y="1446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103.7</a:t>
          </a:r>
        </a:p>
      </xdr:txBody>
    </xdr:sp>
    <xdr:clientData/>
  </xdr:twoCellAnchor>
  <xdr:twoCellAnchor>
    <xdr:from>
      <xdr:col>21</xdr:col>
      <xdr:colOff>0</xdr:colOff>
      <xdr:row>81</xdr:row>
      <xdr:rowOff>63500</xdr:rowOff>
    </xdr:from>
    <xdr:to>
      <xdr:col>22</xdr:col>
      <xdr:colOff>184150</xdr:colOff>
      <xdr:row>81</xdr:row>
      <xdr:rowOff>146050</xdr:rowOff>
    </xdr:to>
    <xdr:sp macro="" textlink="">
      <xdr:nvSpPr>
        <xdr:cNvPr id="72462" name="Line 262"/>
        <xdr:cNvSpPr>
          <a:spLocks noChangeShapeType="1"/>
        </xdr:cNvSpPr>
      </xdr:nvSpPr>
      <xdr:spPr bwMode="auto">
        <a:xfrm>
          <a:off x="13201650" y="134366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80</xdr:row>
      <xdr:rowOff>127000</xdr:rowOff>
    </xdr:from>
    <xdr:to>
      <xdr:col>22</xdr:col>
      <xdr:colOff>234950</xdr:colOff>
      <xdr:row>81</xdr:row>
      <xdr:rowOff>63500</xdr:rowOff>
    </xdr:to>
    <xdr:sp macro="" textlink="">
      <xdr:nvSpPr>
        <xdr:cNvPr id="72463" name="AutoShape 263"/>
        <xdr:cNvSpPr>
          <a:spLocks noChangeArrowheads="1"/>
        </xdr:cNvSpPr>
      </xdr:nvSpPr>
      <xdr:spPr bwMode="auto">
        <a:xfrm>
          <a:off x="13970000" y="13335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79</xdr:row>
      <xdr:rowOff>98425</xdr:rowOff>
    </xdr:from>
    <xdr:to>
      <xdr:col>22</xdr:col>
      <xdr:colOff>530225</xdr:colOff>
      <xdr:row>80</xdr:row>
      <xdr:rowOff>136525</xdr:rowOff>
    </xdr:to>
    <xdr:sp macro="" textlink="">
      <xdr:nvSpPr>
        <xdr:cNvPr id="10504" name="Text Box 264"/>
        <xdr:cNvSpPr txBox="1">
          <a:spLocks noChangeArrowheads="1"/>
        </xdr:cNvSpPr>
      </xdr:nvSpPr>
      <xdr:spPr bwMode="auto">
        <a:xfrm>
          <a:off x="149066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p>
      </xdr:txBody>
    </xdr:sp>
    <xdr:clientData/>
  </xdr:twoCellAnchor>
  <xdr:twoCellAnchor>
    <xdr:from>
      <xdr:col>19</xdr:col>
      <xdr:colOff>444500</xdr:colOff>
      <xdr:row>80</xdr:row>
      <xdr:rowOff>139700</xdr:rowOff>
    </xdr:from>
    <xdr:to>
      <xdr:col>21</xdr:col>
      <xdr:colOff>0</xdr:colOff>
      <xdr:row>81</xdr:row>
      <xdr:rowOff>63500</xdr:rowOff>
    </xdr:to>
    <xdr:sp macro="" textlink="">
      <xdr:nvSpPr>
        <xdr:cNvPr id="72465" name="Line 265"/>
        <xdr:cNvSpPr>
          <a:spLocks noChangeShapeType="1"/>
        </xdr:cNvSpPr>
      </xdr:nvSpPr>
      <xdr:spPr bwMode="auto">
        <a:xfrm>
          <a:off x="12388850" y="1334770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80</xdr:row>
      <xdr:rowOff>107950</xdr:rowOff>
    </xdr:from>
    <xdr:to>
      <xdr:col>21</xdr:col>
      <xdr:colOff>44450</xdr:colOff>
      <xdr:row>81</xdr:row>
      <xdr:rowOff>44450</xdr:rowOff>
    </xdr:to>
    <xdr:sp macro="" textlink="">
      <xdr:nvSpPr>
        <xdr:cNvPr id="72466" name="AutoShape 266"/>
        <xdr:cNvSpPr>
          <a:spLocks noChangeArrowheads="1"/>
        </xdr:cNvSpPr>
      </xdr:nvSpPr>
      <xdr:spPr bwMode="auto">
        <a:xfrm>
          <a:off x="13157200" y="13315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79</xdr:row>
      <xdr:rowOff>79375</xdr:rowOff>
    </xdr:from>
    <xdr:to>
      <xdr:col>21</xdr:col>
      <xdr:colOff>349250</xdr:colOff>
      <xdr:row>80</xdr:row>
      <xdr:rowOff>117475</xdr:rowOff>
    </xdr:to>
    <xdr:sp macro="" textlink="">
      <xdr:nvSpPr>
        <xdr:cNvPr id="10507" name="Text Box 267"/>
        <xdr:cNvSpPr txBox="1">
          <a:spLocks noChangeArrowheads="1"/>
        </xdr:cNvSpPr>
      </xdr:nvSpPr>
      <xdr:spPr bwMode="auto">
        <a:xfrm>
          <a:off x="14020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19</xdr:col>
      <xdr:colOff>393700</xdr:colOff>
      <xdr:row>80</xdr:row>
      <xdr:rowOff>88900</xdr:rowOff>
    </xdr:from>
    <xdr:to>
      <xdr:col>19</xdr:col>
      <xdr:colOff>488950</xdr:colOff>
      <xdr:row>81</xdr:row>
      <xdr:rowOff>25400</xdr:rowOff>
    </xdr:to>
    <xdr:sp macro="" textlink="">
      <xdr:nvSpPr>
        <xdr:cNvPr id="72468" name="AutoShape 268"/>
        <xdr:cNvSpPr>
          <a:spLocks noChangeArrowheads="1"/>
        </xdr:cNvSpPr>
      </xdr:nvSpPr>
      <xdr:spPr bwMode="auto">
        <a:xfrm>
          <a:off x="12338050" y="13296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79</xdr:row>
      <xdr:rowOff>60325</xdr:rowOff>
    </xdr:from>
    <xdr:to>
      <xdr:col>20</xdr:col>
      <xdr:colOff>161925</xdr:colOff>
      <xdr:row>80</xdr:row>
      <xdr:rowOff>98425</xdr:rowOff>
    </xdr:to>
    <xdr:sp macro="" textlink="">
      <xdr:nvSpPr>
        <xdr:cNvPr id="10509" name="Text Box 269"/>
        <xdr:cNvSpPr txBox="1">
          <a:spLocks noChangeArrowheads="1"/>
        </xdr:cNvSpPr>
      </xdr:nvSpPr>
      <xdr:spPr bwMode="auto">
        <a:xfrm>
          <a:off x="13134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85</xdr:row>
      <xdr:rowOff>120650</xdr:rowOff>
    </xdr:from>
    <xdr:to>
      <xdr:col>24</xdr:col>
      <xdr:colOff>558800</xdr:colOff>
      <xdr:row>86</xdr:row>
      <xdr:rowOff>57150</xdr:rowOff>
    </xdr:to>
    <xdr:sp macro="" textlink="">
      <xdr:nvSpPr>
        <xdr:cNvPr id="72475" name="Oval 275"/>
        <xdr:cNvSpPr>
          <a:spLocks noChangeArrowheads="1"/>
        </xdr:cNvSpPr>
      </xdr:nvSpPr>
      <xdr:spPr bwMode="auto">
        <a:xfrm>
          <a:off x="15551150" y="1415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85</xdr:row>
      <xdr:rowOff>117475</xdr:rowOff>
    </xdr:from>
    <xdr:to>
      <xdr:col>26</xdr:col>
      <xdr:colOff>38100</xdr:colOff>
      <xdr:row>86</xdr:row>
      <xdr:rowOff>155575</xdr:rowOff>
    </xdr:to>
    <xdr:sp macro="" textlink="">
      <xdr:nvSpPr>
        <xdr:cNvPr id="10516" name="給与水準   （国との比較）該当値テキスト"/>
        <xdr:cNvSpPr txBox="1">
          <a:spLocks noChangeArrowheads="1"/>
        </xdr:cNvSpPr>
      </xdr:nvSpPr>
      <xdr:spPr bwMode="auto">
        <a:xfrm>
          <a:off x="17106900"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23</xdr:col>
      <xdr:colOff>323850</xdr:colOff>
      <xdr:row>86</xdr:row>
      <xdr:rowOff>19050</xdr:rowOff>
    </xdr:from>
    <xdr:to>
      <xdr:col>23</xdr:col>
      <xdr:colOff>419100</xdr:colOff>
      <xdr:row>86</xdr:row>
      <xdr:rowOff>120650</xdr:rowOff>
    </xdr:to>
    <xdr:sp macro="" textlink="">
      <xdr:nvSpPr>
        <xdr:cNvPr id="72477" name="Oval 277"/>
        <xdr:cNvSpPr>
          <a:spLocks noChangeArrowheads="1"/>
        </xdr:cNvSpPr>
      </xdr:nvSpPr>
      <xdr:spPr bwMode="auto">
        <a:xfrm>
          <a:off x="14782800" y="14217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86</xdr:row>
      <xdr:rowOff>127000</xdr:rowOff>
    </xdr:from>
    <xdr:to>
      <xdr:col>24</xdr:col>
      <xdr:colOff>69850</xdr:colOff>
      <xdr:row>88</xdr:row>
      <xdr:rowOff>0</xdr:rowOff>
    </xdr:to>
    <xdr:sp macro="" textlink="">
      <xdr:nvSpPr>
        <xdr:cNvPr id="10518" name="Text Box 278"/>
        <xdr:cNvSpPr txBox="1">
          <a:spLocks noChangeArrowheads="1"/>
        </xdr:cNvSpPr>
      </xdr:nvSpPr>
      <xdr:spPr bwMode="auto">
        <a:xfrm>
          <a:off x="15801975" y="1487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p>
      </xdr:txBody>
    </xdr:sp>
    <xdr:clientData/>
  </xdr:twoCellAnchor>
  <xdr:twoCellAnchor>
    <xdr:from>
      <xdr:col>22</xdr:col>
      <xdr:colOff>139700</xdr:colOff>
      <xdr:row>81</xdr:row>
      <xdr:rowOff>88900</xdr:rowOff>
    </xdr:from>
    <xdr:to>
      <xdr:col>22</xdr:col>
      <xdr:colOff>234950</xdr:colOff>
      <xdr:row>82</xdr:row>
      <xdr:rowOff>25400</xdr:rowOff>
    </xdr:to>
    <xdr:sp macro="" textlink="">
      <xdr:nvSpPr>
        <xdr:cNvPr id="72479" name="Oval 279"/>
        <xdr:cNvSpPr>
          <a:spLocks noChangeArrowheads="1"/>
        </xdr:cNvSpPr>
      </xdr:nvSpPr>
      <xdr:spPr bwMode="auto">
        <a:xfrm>
          <a:off x="13970000" y="13462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82</xdr:row>
      <xdr:rowOff>38100</xdr:rowOff>
    </xdr:from>
    <xdr:to>
      <xdr:col>22</xdr:col>
      <xdr:colOff>530225</xdr:colOff>
      <xdr:row>83</xdr:row>
      <xdr:rowOff>76200</xdr:rowOff>
    </xdr:to>
    <xdr:sp macro="" textlink="">
      <xdr:nvSpPr>
        <xdr:cNvPr id="10520" name="Text Box 280"/>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96.6</a:t>
          </a:r>
        </a:p>
      </xdr:txBody>
    </xdr:sp>
    <xdr:clientData/>
  </xdr:twoCellAnchor>
  <xdr:twoCellAnchor>
    <xdr:from>
      <xdr:col>20</xdr:col>
      <xdr:colOff>584200</xdr:colOff>
      <xdr:row>81</xdr:row>
      <xdr:rowOff>19050</xdr:rowOff>
    </xdr:from>
    <xdr:to>
      <xdr:col>21</xdr:col>
      <xdr:colOff>44450</xdr:colOff>
      <xdr:row>81</xdr:row>
      <xdr:rowOff>120650</xdr:rowOff>
    </xdr:to>
    <xdr:sp macro="" textlink="">
      <xdr:nvSpPr>
        <xdr:cNvPr id="72481" name="Oval 281"/>
        <xdr:cNvSpPr>
          <a:spLocks noChangeArrowheads="1"/>
        </xdr:cNvSpPr>
      </xdr:nvSpPr>
      <xdr:spPr bwMode="auto">
        <a:xfrm>
          <a:off x="13157200" y="133921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81</xdr:row>
      <xdr:rowOff>127000</xdr:rowOff>
    </xdr:from>
    <xdr:to>
      <xdr:col>21</xdr:col>
      <xdr:colOff>349250</xdr:colOff>
      <xdr:row>83</xdr:row>
      <xdr:rowOff>0</xdr:rowOff>
    </xdr:to>
    <xdr:sp macro="" textlink="">
      <xdr:nvSpPr>
        <xdr:cNvPr id="10522" name="Text Box 282"/>
        <xdr:cNvSpPr txBox="1">
          <a:spLocks noChangeArrowheads="1"/>
        </xdr:cNvSpPr>
      </xdr:nvSpPr>
      <xdr:spPr bwMode="auto">
        <a:xfrm>
          <a:off x="14020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95.8</a:t>
          </a:r>
        </a:p>
      </xdr:txBody>
    </xdr:sp>
    <xdr:clientData/>
  </xdr:twoCellAnchor>
  <xdr:twoCellAnchor>
    <xdr:from>
      <xdr:col>19</xdr:col>
      <xdr:colOff>393700</xdr:colOff>
      <xdr:row>80</xdr:row>
      <xdr:rowOff>88900</xdr:rowOff>
    </xdr:from>
    <xdr:to>
      <xdr:col>19</xdr:col>
      <xdr:colOff>488950</xdr:colOff>
      <xdr:row>81</xdr:row>
      <xdr:rowOff>25400</xdr:rowOff>
    </xdr:to>
    <xdr:sp macro="" textlink="">
      <xdr:nvSpPr>
        <xdr:cNvPr id="72483" name="Oval 283"/>
        <xdr:cNvSpPr>
          <a:spLocks noChangeArrowheads="1"/>
        </xdr:cNvSpPr>
      </xdr:nvSpPr>
      <xdr:spPr bwMode="auto">
        <a:xfrm>
          <a:off x="12338050" y="13296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81</xdr:row>
      <xdr:rowOff>38100</xdr:rowOff>
    </xdr:from>
    <xdr:to>
      <xdr:col>20</xdr:col>
      <xdr:colOff>161925</xdr:colOff>
      <xdr:row>82</xdr:row>
      <xdr:rowOff>76200</xdr:rowOff>
    </xdr:to>
    <xdr:sp macro="" textlink="">
      <xdr:nvSpPr>
        <xdr:cNvPr id="10524" name="Text Box 284"/>
        <xdr:cNvSpPr txBox="1">
          <a:spLocks noChangeArrowheads="1"/>
        </xdr:cNvSpPr>
      </xdr:nvSpPr>
      <xdr:spPr bwMode="auto">
        <a:xfrm>
          <a:off x="131349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422275</xdr:colOff>
      <xdr:row>55</xdr:row>
      <xdr:rowOff>19127</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[9.91人]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18/26</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72494" name="Rectangle 294"/>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72495" name="Rectangle 295"/>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類似団体の平均と比較し、ほぼ平均である。</a:t>
          </a:r>
          <a:endParaRPr lang="ja-JP" altLang="ja-JP" sz="1400">
            <a:effectLst/>
          </a:endParaRPr>
        </a:p>
        <a:p>
          <a:r>
            <a:rPr lang="ja-JP" altLang="ja-JP" sz="1100">
              <a:effectLst/>
              <a:latin typeface="+mn-lt"/>
              <a:ea typeface="+mn-ea"/>
              <a:cs typeface="+mn-cs"/>
            </a:rPr>
            <a:t>　直営の保育園（５園）の保育士の増員が必要となっているが、５園の統合やこども園化の検討など、総合的に判断して職員数の抑制に努めなければならない。</a:t>
          </a:r>
          <a:endParaRPr lang="ja-JP" altLang="ja-JP" sz="1400">
            <a:effectLst/>
          </a:endParaRPr>
        </a:p>
        <a:p>
          <a:r>
            <a:rPr lang="ja-JP" altLang="ja-JP" sz="1100">
              <a:effectLst/>
              <a:latin typeface="+mn-lt"/>
              <a:ea typeface="+mn-ea"/>
              <a:cs typeface="+mn-cs"/>
            </a:rPr>
            <a:t>　また、退職者の減員人数に対して、新規採用職員数の抑制を図るなど、人員削減に努める。</a:t>
          </a:r>
          <a:endParaRPr lang="ja-JP" altLang="ja-JP" sz="1400">
            <a:effectLst/>
          </a:endParaRPr>
        </a:p>
      </xdr:txBody>
    </xdr:sp>
    <xdr:clientData/>
  </xdr:twoCellAnchor>
  <xdr:oneCellAnchor>
    <xdr:from>
      <xdr:col>18</xdr:col>
      <xdr:colOff>441325</xdr:colOff>
      <xdr:row>55</xdr:row>
      <xdr:rowOff>3175</xdr:rowOff>
    </xdr:from>
    <xdr:ext cx="183640" cy="151836"/>
    <xdr:sp macro="" textlink="">
      <xdr:nvSpPr>
        <xdr:cNvPr id="10538" name="Text Box 298"/>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72499" name="Line 299"/>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72501" name="Line 301"/>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441325</xdr:colOff>
      <xdr:row>68</xdr:row>
      <xdr:rowOff>88900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72503" name="Line 303"/>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441325</xdr:colOff>
      <xdr:row>66</xdr:row>
      <xdr:rowOff>88900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72505" name="Line 305"/>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41275</xdr:rowOff>
    </xdr:from>
    <xdr:to>
      <xdr:col>18</xdr:col>
      <xdr:colOff>441325</xdr:colOff>
      <xdr:row>64</xdr:row>
      <xdr:rowOff>79375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72507" name="Line 307"/>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41275</xdr:rowOff>
    </xdr:from>
    <xdr:to>
      <xdr:col>18</xdr:col>
      <xdr:colOff>441325</xdr:colOff>
      <xdr:row>62</xdr:row>
      <xdr:rowOff>79375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72509" name="Line 309"/>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441325</xdr:colOff>
      <xdr:row>60</xdr:row>
      <xdr:rowOff>79375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72511" name="Line 311"/>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441325</xdr:colOff>
      <xdr:row>58</xdr:row>
      <xdr:rowOff>79375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72513" name="Line 313"/>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72515"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57</xdr:row>
      <xdr:rowOff>146050</xdr:rowOff>
    </xdr:from>
    <xdr:to>
      <xdr:col>24</xdr:col>
      <xdr:colOff>514350</xdr:colOff>
      <xdr:row>66</xdr:row>
      <xdr:rowOff>82550</xdr:rowOff>
    </xdr:to>
    <xdr:sp macro="" textlink="">
      <xdr:nvSpPr>
        <xdr:cNvPr id="72516" name="Line 316"/>
        <xdr:cNvSpPr>
          <a:spLocks noChangeShapeType="1"/>
        </xdr:cNvSpPr>
      </xdr:nvSpPr>
      <xdr:spPr bwMode="auto">
        <a:xfrm flipV="1">
          <a:off x="15601950" y="955675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79375</xdr:rowOff>
    </xdr:from>
    <xdr:to>
      <xdr:col>26</xdr:col>
      <xdr:colOff>38100</xdr:colOff>
      <xdr:row>67</xdr:row>
      <xdr:rowOff>117475</xdr:rowOff>
    </xdr:to>
    <xdr:sp macro="" textlink="">
      <xdr:nvSpPr>
        <xdr:cNvPr id="10557" name="定員管理の状況最小値テキスト"/>
        <xdr:cNvSpPr txBox="1">
          <a:spLocks noChangeArrowheads="1"/>
        </xdr:cNvSpPr>
      </xdr:nvSpPr>
      <xdr:spPr bwMode="auto">
        <a:xfrm>
          <a:off x="1710690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18.77</a:t>
          </a:r>
        </a:p>
      </xdr:txBody>
    </xdr:sp>
    <xdr:clientData/>
  </xdr:twoCellAnchor>
  <xdr:twoCellAnchor>
    <xdr:from>
      <xdr:col>24</xdr:col>
      <xdr:colOff>425450</xdr:colOff>
      <xdr:row>66</xdr:row>
      <xdr:rowOff>82550</xdr:rowOff>
    </xdr:from>
    <xdr:to>
      <xdr:col>24</xdr:col>
      <xdr:colOff>590550</xdr:colOff>
      <xdr:row>66</xdr:row>
      <xdr:rowOff>82550</xdr:rowOff>
    </xdr:to>
    <xdr:sp macro="" textlink="">
      <xdr:nvSpPr>
        <xdr:cNvPr id="72518" name="Line 318"/>
        <xdr:cNvSpPr>
          <a:spLocks noChangeShapeType="1"/>
        </xdr:cNvSpPr>
      </xdr:nvSpPr>
      <xdr:spPr bwMode="auto">
        <a:xfrm>
          <a:off x="15513050" y="10979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56</xdr:row>
      <xdr:rowOff>88900</xdr:rowOff>
    </xdr:from>
    <xdr:to>
      <xdr:col>26</xdr:col>
      <xdr:colOff>38100</xdr:colOff>
      <xdr:row>57</xdr:row>
      <xdr:rowOff>127000</xdr:rowOff>
    </xdr:to>
    <xdr:sp macro="" textlink="">
      <xdr:nvSpPr>
        <xdr:cNvPr id="10559"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5.92</a:t>
          </a:r>
        </a:p>
      </xdr:txBody>
    </xdr:sp>
    <xdr:clientData/>
  </xdr:twoCellAnchor>
  <xdr:twoCellAnchor>
    <xdr:from>
      <xdr:col>24</xdr:col>
      <xdr:colOff>425450</xdr:colOff>
      <xdr:row>57</xdr:row>
      <xdr:rowOff>146050</xdr:rowOff>
    </xdr:from>
    <xdr:to>
      <xdr:col>24</xdr:col>
      <xdr:colOff>590550</xdr:colOff>
      <xdr:row>57</xdr:row>
      <xdr:rowOff>146050</xdr:rowOff>
    </xdr:to>
    <xdr:sp macro="" textlink="">
      <xdr:nvSpPr>
        <xdr:cNvPr id="72520" name="Line 320"/>
        <xdr:cNvSpPr>
          <a:spLocks noChangeShapeType="1"/>
        </xdr:cNvSpPr>
      </xdr:nvSpPr>
      <xdr:spPr bwMode="auto">
        <a:xfrm>
          <a:off x="15513050" y="9556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60</xdr:row>
      <xdr:rowOff>88900</xdr:rowOff>
    </xdr:from>
    <xdr:to>
      <xdr:col>24</xdr:col>
      <xdr:colOff>514350</xdr:colOff>
      <xdr:row>60</xdr:row>
      <xdr:rowOff>139700</xdr:rowOff>
    </xdr:to>
    <xdr:sp macro="" textlink="">
      <xdr:nvSpPr>
        <xdr:cNvPr id="72521" name="Line 321"/>
        <xdr:cNvSpPr>
          <a:spLocks noChangeShapeType="1"/>
        </xdr:cNvSpPr>
      </xdr:nvSpPr>
      <xdr:spPr bwMode="auto">
        <a:xfrm flipV="1">
          <a:off x="14833600" y="99949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59</xdr:row>
      <xdr:rowOff>19050</xdr:rowOff>
    </xdr:from>
    <xdr:to>
      <xdr:col>26</xdr:col>
      <xdr:colOff>38100</xdr:colOff>
      <xdr:row>60</xdr:row>
      <xdr:rowOff>57150</xdr:rowOff>
    </xdr:to>
    <xdr:sp macro="" textlink="">
      <xdr:nvSpPr>
        <xdr:cNvPr id="10562" name="定員管理の状況平均値テキスト"/>
        <xdr:cNvSpPr txBox="1">
          <a:spLocks noChangeArrowheads="1"/>
        </xdr:cNvSpPr>
      </xdr:nvSpPr>
      <xdr:spPr bwMode="auto">
        <a:xfrm>
          <a:off x="17106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xdr:from>
      <xdr:col>24</xdr:col>
      <xdr:colOff>463550</xdr:colOff>
      <xdr:row>59</xdr:row>
      <xdr:rowOff>139700</xdr:rowOff>
    </xdr:from>
    <xdr:to>
      <xdr:col>24</xdr:col>
      <xdr:colOff>558800</xdr:colOff>
      <xdr:row>60</xdr:row>
      <xdr:rowOff>76200</xdr:rowOff>
    </xdr:to>
    <xdr:sp macro="" textlink="">
      <xdr:nvSpPr>
        <xdr:cNvPr id="72523" name="AutoShape 323"/>
        <xdr:cNvSpPr>
          <a:spLocks noChangeArrowheads="1"/>
        </xdr:cNvSpPr>
      </xdr:nvSpPr>
      <xdr:spPr bwMode="auto">
        <a:xfrm>
          <a:off x="15551150" y="9880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60</xdr:row>
      <xdr:rowOff>139700</xdr:rowOff>
    </xdr:from>
    <xdr:to>
      <xdr:col>23</xdr:col>
      <xdr:colOff>374650</xdr:colOff>
      <xdr:row>60</xdr:row>
      <xdr:rowOff>139700</xdr:rowOff>
    </xdr:to>
    <xdr:sp macro="" textlink="">
      <xdr:nvSpPr>
        <xdr:cNvPr id="72524" name="Line 324"/>
        <xdr:cNvSpPr>
          <a:spLocks noChangeShapeType="1"/>
        </xdr:cNvSpPr>
      </xdr:nvSpPr>
      <xdr:spPr bwMode="auto">
        <a:xfrm flipV="1">
          <a:off x="14014450" y="1004570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60</xdr:row>
      <xdr:rowOff>6350</xdr:rowOff>
    </xdr:from>
    <xdr:to>
      <xdr:col>23</xdr:col>
      <xdr:colOff>419100</xdr:colOff>
      <xdr:row>60</xdr:row>
      <xdr:rowOff>95250</xdr:rowOff>
    </xdr:to>
    <xdr:sp macro="" textlink="">
      <xdr:nvSpPr>
        <xdr:cNvPr id="72525" name="AutoShape 325"/>
        <xdr:cNvSpPr>
          <a:spLocks noChangeArrowheads="1"/>
        </xdr:cNvSpPr>
      </xdr:nvSpPr>
      <xdr:spPr bwMode="auto">
        <a:xfrm>
          <a:off x="14782800" y="9912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58</xdr:row>
      <xdr:rowOff>136525</xdr:rowOff>
    </xdr:from>
    <xdr:to>
      <xdr:col>24</xdr:col>
      <xdr:colOff>69850</xdr:colOff>
      <xdr:row>60</xdr:row>
      <xdr:rowOff>3175</xdr:rowOff>
    </xdr:to>
    <xdr:sp macro="" textlink="">
      <xdr:nvSpPr>
        <xdr:cNvPr id="10566" name="Text Box 326"/>
        <xdr:cNvSpPr txBox="1">
          <a:spLocks noChangeArrowheads="1"/>
        </xdr:cNvSpPr>
      </xdr:nvSpPr>
      <xdr:spPr bwMode="auto">
        <a:xfrm>
          <a:off x="15801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p>
      </xdr:txBody>
    </xdr:sp>
    <xdr:clientData/>
  </xdr:twoCellAnchor>
  <xdr:twoCellAnchor>
    <xdr:from>
      <xdr:col>21</xdr:col>
      <xdr:colOff>0</xdr:colOff>
      <xdr:row>60</xdr:row>
      <xdr:rowOff>120650</xdr:rowOff>
    </xdr:from>
    <xdr:to>
      <xdr:col>22</xdr:col>
      <xdr:colOff>184150</xdr:colOff>
      <xdr:row>60</xdr:row>
      <xdr:rowOff>139700</xdr:rowOff>
    </xdr:to>
    <xdr:sp macro="" textlink="">
      <xdr:nvSpPr>
        <xdr:cNvPr id="72527" name="Line 327"/>
        <xdr:cNvSpPr>
          <a:spLocks noChangeShapeType="1"/>
        </xdr:cNvSpPr>
      </xdr:nvSpPr>
      <xdr:spPr bwMode="auto">
        <a:xfrm>
          <a:off x="13201650" y="100266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60</xdr:row>
      <xdr:rowOff>139700</xdr:rowOff>
    </xdr:from>
    <xdr:to>
      <xdr:col>22</xdr:col>
      <xdr:colOff>234950</xdr:colOff>
      <xdr:row>61</xdr:row>
      <xdr:rowOff>76200</xdr:rowOff>
    </xdr:to>
    <xdr:sp macro="" textlink="">
      <xdr:nvSpPr>
        <xdr:cNvPr id="72528" name="AutoShape 328"/>
        <xdr:cNvSpPr>
          <a:spLocks noChangeArrowheads="1"/>
        </xdr:cNvSpPr>
      </xdr:nvSpPr>
      <xdr:spPr bwMode="auto">
        <a:xfrm>
          <a:off x="13970000" y="10045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61</xdr:row>
      <xdr:rowOff>79375</xdr:rowOff>
    </xdr:from>
    <xdr:to>
      <xdr:col>22</xdr:col>
      <xdr:colOff>530225</xdr:colOff>
      <xdr:row>62</xdr:row>
      <xdr:rowOff>117475</xdr:rowOff>
    </xdr:to>
    <xdr:sp macro="" textlink="">
      <xdr:nvSpPr>
        <xdr:cNvPr id="10569" name="Text Box 329"/>
        <xdr:cNvSpPr txBox="1">
          <a:spLocks noChangeArrowheads="1"/>
        </xdr:cNvSpPr>
      </xdr:nvSpPr>
      <xdr:spPr bwMode="auto">
        <a:xfrm>
          <a:off x="14906625"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19</xdr:col>
      <xdr:colOff>444500</xdr:colOff>
      <xdr:row>60</xdr:row>
      <xdr:rowOff>120650</xdr:rowOff>
    </xdr:from>
    <xdr:to>
      <xdr:col>21</xdr:col>
      <xdr:colOff>0</xdr:colOff>
      <xdr:row>60</xdr:row>
      <xdr:rowOff>120650</xdr:rowOff>
    </xdr:to>
    <xdr:sp macro="" textlink="">
      <xdr:nvSpPr>
        <xdr:cNvPr id="72530" name="Line 330"/>
        <xdr:cNvSpPr>
          <a:spLocks noChangeShapeType="1"/>
        </xdr:cNvSpPr>
      </xdr:nvSpPr>
      <xdr:spPr bwMode="auto">
        <a:xfrm>
          <a:off x="12388850" y="100266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60</xdr:row>
      <xdr:rowOff>82550</xdr:rowOff>
    </xdr:from>
    <xdr:to>
      <xdr:col>21</xdr:col>
      <xdr:colOff>44450</xdr:colOff>
      <xdr:row>61</xdr:row>
      <xdr:rowOff>19050</xdr:rowOff>
    </xdr:to>
    <xdr:sp macro="" textlink="">
      <xdr:nvSpPr>
        <xdr:cNvPr id="72531" name="AutoShape 331"/>
        <xdr:cNvSpPr>
          <a:spLocks noChangeArrowheads="1"/>
        </xdr:cNvSpPr>
      </xdr:nvSpPr>
      <xdr:spPr bwMode="auto">
        <a:xfrm>
          <a:off x="13157200" y="9988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61</xdr:row>
      <xdr:rowOff>22225</xdr:rowOff>
    </xdr:from>
    <xdr:to>
      <xdr:col>21</xdr:col>
      <xdr:colOff>349250</xdr:colOff>
      <xdr:row>62</xdr:row>
      <xdr:rowOff>60325</xdr:rowOff>
    </xdr:to>
    <xdr:sp macro="" textlink="">
      <xdr:nvSpPr>
        <xdr:cNvPr id="10572" name="Text Box 332"/>
        <xdr:cNvSpPr txBox="1">
          <a:spLocks noChangeArrowheads="1"/>
        </xdr:cNvSpPr>
      </xdr:nvSpPr>
      <xdr:spPr bwMode="auto">
        <a:xfrm>
          <a:off x="14020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p>
      </xdr:txBody>
    </xdr:sp>
    <xdr:clientData/>
  </xdr:twoCellAnchor>
  <xdr:twoCellAnchor>
    <xdr:from>
      <xdr:col>19</xdr:col>
      <xdr:colOff>393700</xdr:colOff>
      <xdr:row>60</xdr:row>
      <xdr:rowOff>44450</xdr:rowOff>
    </xdr:from>
    <xdr:to>
      <xdr:col>19</xdr:col>
      <xdr:colOff>488950</xdr:colOff>
      <xdr:row>60</xdr:row>
      <xdr:rowOff>133350</xdr:rowOff>
    </xdr:to>
    <xdr:sp macro="" textlink="">
      <xdr:nvSpPr>
        <xdr:cNvPr id="72533" name="AutoShape 333"/>
        <xdr:cNvSpPr>
          <a:spLocks noChangeArrowheads="1"/>
        </xdr:cNvSpPr>
      </xdr:nvSpPr>
      <xdr:spPr bwMode="auto">
        <a:xfrm>
          <a:off x="12338050" y="99504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59</xdr:row>
      <xdr:rowOff>3175</xdr:rowOff>
    </xdr:from>
    <xdr:to>
      <xdr:col>20</xdr:col>
      <xdr:colOff>161925</xdr:colOff>
      <xdr:row>60</xdr:row>
      <xdr:rowOff>41275</xdr:rowOff>
    </xdr:to>
    <xdr:sp macro="" textlink="">
      <xdr:nvSpPr>
        <xdr:cNvPr id="10574" name="Text Box 334"/>
        <xdr:cNvSpPr txBox="1">
          <a:spLocks noChangeArrowheads="1"/>
        </xdr:cNvSpPr>
      </xdr:nvSpPr>
      <xdr:spPr bwMode="auto">
        <a:xfrm>
          <a:off x="1313497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60</xdr:row>
      <xdr:rowOff>44450</xdr:rowOff>
    </xdr:from>
    <xdr:to>
      <xdr:col>24</xdr:col>
      <xdr:colOff>558800</xdr:colOff>
      <xdr:row>60</xdr:row>
      <xdr:rowOff>133350</xdr:rowOff>
    </xdr:to>
    <xdr:sp macro="" textlink="">
      <xdr:nvSpPr>
        <xdr:cNvPr id="72540" name="Oval 340"/>
        <xdr:cNvSpPr>
          <a:spLocks noChangeArrowheads="1"/>
        </xdr:cNvSpPr>
      </xdr:nvSpPr>
      <xdr:spPr bwMode="auto">
        <a:xfrm>
          <a:off x="15551150" y="9950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60</xdr:row>
      <xdr:rowOff>41275</xdr:rowOff>
    </xdr:from>
    <xdr:to>
      <xdr:col>26</xdr:col>
      <xdr:colOff>38100</xdr:colOff>
      <xdr:row>61</xdr:row>
      <xdr:rowOff>79375</xdr:rowOff>
    </xdr:to>
    <xdr:sp macro="" textlink="">
      <xdr:nvSpPr>
        <xdr:cNvPr id="10581" name="定員管理の状況該当値テキスト"/>
        <xdr:cNvSpPr txBox="1">
          <a:spLocks noChangeArrowheads="1"/>
        </xdr:cNvSpPr>
      </xdr:nvSpPr>
      <xdr:spPr bwMode="auto">
        <a:xfrm>
          <a:off x="17106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9.91</a:t>
          </a:r>
        </a:p>
      </xdr:txBody>
    </xdr:sp>
    <xdr:clientData/>
  </xdr:twoCellAnchor>
  <xdr:twoCellAnchor>
    <xdr:from>
      <xdr:col>23</xdr:col>
      <xdr:colOff>323850</xdr:colOff>
      <xdr:row>60</xdr:row>
      <xdr:rowOff>82550</xdr:rowOff>
    </xdr:from>
    <xdr:to>
      <xdr:col>23</xdr:col>
      <xdr:colOff>419100</xdr:colOff>
      <xdr:row>61</xdr:row>
      <xdr:rowOff>19050</xdr:rowOff>
    </xdr:to>
    <xdr:sp macro="" textlink="">
      <xdr:nvSpPr>
        <xdr:cNvPr id="72542" name="Oval 342"/>
        <xdr:cNvSpPr>
          <a:spLocks noChangeArrowheads="1"/>
        </xdr:cNvSpPr>
      </xdr:nvSpPr>
      <xdr:spPr bwMode="auto">
        <a:xfrm>
          <a:off x="14782800" y="998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61</xdr:row>
      <xdr:rowOff>22225</xdr:rowOff>
    </xdr:from>
    <xdr:to>
      <xdr:col>24</xdr:col>
      <xdr:colOff>69850</xdr:colOff>
      <xdr:row>62</xdr:row>
      <xdr:rowOff>60325</xdr:rowOff>
    </xdr:to>
    <xdr:sp macro="" textlink="">
      <xdr:nvSpPr>
        <xdr:cNvPr id="10583" name="Text Box 343"/>
        <xdr:cNvSpPr txBox="1">
          <a:spLocks noChangeArrowheads="1"/>
        </xdr:cNvSpPr>
      </xdr:nvSpPr>
      <xdr:spPr bwMode="auto">
        <a:xfrm>
          <a:off x="15801975" y="1048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22</xdr:col>
      <xdr:colOff>139700</xdr:colOff>
      <xdr:row>60</xdr:row>
      <xdr:rowOff>88900</xdr:rowOff>
    </xdr:from>
    <xdr:to>
      <xdr:col>22</xdr:col>
      <xdr:colOff>234950</xdr:colOff>
      <xdr:row>61</xdr:row>
      <xdr:rowOff>25400</xdr:rowOff>
    </xdr:to>
    <xdr:sp macro="" textlink="">
      <xdr:nvSpPr>
        <xdr:cNvPr id="72544" name="Oval 344"/>
        <xdr:cNvSpPr>
          <a:spLocks noChangeArrowheads="1"/>
        </xdr:cNvSpPr>
      </xdr:nvSpPr>
      <xdr:spPr bwMode="auto">
        <a:xfrm>
          <a:off x="13970000" y="9994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59</xdr:row>
      <xdr:rowOff>60325</xdr:rowOff>
    </xdr:from>
    <xdr:to>
      <xdr:col>22</xdr:col>
      <xdr:colOff>530225</xdr:colOff>
      <xdr:row>60</xdr:row>
      <xdr:rowOff>98425</xdr:rowOff>
    </xdr:to>
    <xdr:sp macro="" textlink="">
      <xdr:nvSpPr>
        <xdr:cNvPr id="10585" name="Text Box 345"/>
        <xdr:cNvSpPr txBox="1">
          <a:spLocks noChangeArrowheads="1"/>
        </xdr:cNvSpPr>
      </xdr:nvSpPr>
      <xdr:spPr bwMode="auto">
        <a:xfrm>
          <a:off x="14906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10.36</a:t>
          </a:r>
        </a:p>
      </xdr:txBody>
    </xdr:sp>
    <xdr:clientData/>
  </xdr:twoCellAnchor>
  <xdr:twoCellAnchor>
    <xdr:from>
      <xdr:col>20</xdr:col>
      <xdr:colOff>584200</xdr:colOff>
      <xdr:row>60</xdr:row>
      <xdr:rowOff>76200</xdr:rowOff>
    </xdr:from>
    <xdr:to>
      <xdr:col>21</xdr:col>
      <xdr:colOff>44450</xdr:colOff>
      <xdr:row>61</xdr:row>
      <xdr:rowOff>6350</xdr:rowOff>
    </xdr:to>
    <xdr:sp macro="" textlink="">
      <xdr:nvSpPr>
        <xdr:cNvPr id="72546" name="Oval 346"/>
        <xdr:cNvSpPr>
          <a:spLocks noChangeArrowheads="1"/>
        </xdr:cNvSpPr>
      </xdr:nvSpPr>
      <xdr:spPr bwMode="auto">
        <a:xfrm>
          <a:off x="13157200" y="99822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59</xdr:row>
      <xdr:rowOff>41275</xdr:rowOff>
    </xdr:from>
    <xdr:to>
      <xdr:col>21</xdr:col>
      <xdr:colOff>349250</xdr:colOff>
      <xdr:row>60</xdr:row>
      <xdr:rowOff>79375</xdr:rowOff>
    </xdr:to>
    <xdr:sp macro="" textlink="">
      <xdr:nvSpPr>
        <xdr:cNvPr id="10587" name="Text Box 347"/>
        <xdr:cNvSpPr txBox="1">
          <a:spLocks noChangeArrowheads="1"/>
        </xdr:cNvSpPr>
      </xdr:nvSpPr>
      <xdr:spPr bwMode="auto">
        <a:xfrm>
          <a:off x="1402080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10.19</a:t>
          </a:r>
        </a:p>
      </xdr:txBody>
    </xdr:sp>
    <xdr:clientData/>
  </xdr:twoCellAnchor>
  <xdr:twoCellAnchor>
    <xdr:from>
      <xdr:col>19</xdr:col>
      <xdr:colOff>393700</xdr:colOff>
      <xdr:row>60</xdr:row>
      <xdr:rowOff>76200</xdr:rowOff>
    </xdr:from>
    <xdr:to>
      <xdr:col>19</xdr:col>
      <xdr:colOff>488950</xdr:colOff>
      <xdr:row>61</xdr:row>
      <xdr:rowOff>0</xdr:rowOff>
    </xdr:to>
    <xdr:sp macro="" textlink="">
      <xdr:nvSpPr>
        <xdr:cNvPr id="72548" name="Oval 348"/>
        <xdr:cNvSpPr>
          <a:spLocks noChangeArrowheads="1"/>
        </xdr:cNvSpPr>
      </xdr:nvSpPr>
      <xdr:spPr bwMode="auto">
        <a:xfrm>
          <a:off x="12338050" y="9982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61</xdr:row>
      <xdr:rowOff>19050</xdr:rowOff>
    </xdr:from>
    <xdr:to>
      <xdr:col>20</xdr:col>
      <xdr:colOff>161925</xdr:colOff>
      <xdr:row>62</xdr:row>
      <xdr:rowOff>57150</xdr:rowOff>
    </xdr:to>
    <xdr:sp macro="" textlink="">
      <xdr:nvSpPr>
        <xdr:cNvPr id="10589" name="Text Box 349"/>
        <xdr:cNvSpPr txBox="1">
          <a:spLocks noChangeArrowheads="1"/>
        </xdr:cNvSpPr>
      </xdr:nvSpPr>
      <xdr:spPr bwMode="auto">
        <a:xfrm>
          <a:off x="131349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10.15</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[14.8%]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22/26</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72559" name="Rectangle 359"/>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72560" name="Rectangle 360"/>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類似団体の平均と比較し、高い数値である。</a:t>
          </a:r>
          <a:endParaRPr lang="ja-JP" altLang="ja-JP" sz="1400">
            <a:effectLst/>
          </a:endParaRPr>
        </a:p>
        <a:p>
          <a:r>
            <a:rPr lang="ja-JP" altLang="ja-JP" sz="1100">
              <a:effectLst/>
              <a:latin typeface="+mn-lt"/>
              <a:ea typeface="+mn-ea"/>
              <a:cs typeface="+mn-cs"/>
            </a:rPr>
            <a:t>　下水道事業の面整備終了に伴い、下水道事業への繰出金の減少や一部事務組合への地方債分の負担金も減少するなど、数値的には改善の方向に向かっている。</a:t>
          </a:r>
          <a:endParaRPr lang="ja-JP" altLang="ja-JP" sz="1400">
            <a:effectLst/>
          </a:endParaRPr>
        </a:p>
      </xdr:txBody>
    </xdr:sp>
    <xdr:clientData/>
  </xdr:twoCellAnchor>
  <xdr:oneCellAnchor>
    <xdr:from>
      <xdr:col>18</xdr:col>
      <xdr:colOff>441325</xdr:colOff>
      <xdr:row>32</xdr:row>
      <xdr:rowOff>136525</xdr:rowOff>
    </xdr:from>
    <xdr:ext cx="132344" cy="151836"/>
    <xdr:sp macro="" textlink="">
      <xdr:nvSpPr>
        <xdr:cNvPr id="10603" name="Text Box 363"/>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72564" name="Line 364"/>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72566" name="Line 366"/>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441325</xdr:colOff>
      <xdr:row>46</xdr:row>
      <xdr:rowOff>0</xdr:rowOff>
    </xdr:to>
    <xdr:sp macro="" textlink="">
      <xdr:nvSpPr>
        <xdr:cNvPr id="10607" name="Text Box 367"/>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72568" name="Line 368"/>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441325</xdr:colOff>
      <xdr:row>43</xdr:row>
      <xdr:rowOff>107950</xdr:rowOff>
    </xdr:to>
    <xdr:sp macro="" textlink="">
      <xdr:nvSpPr>
        <xdr:cNvPr id="10609" name="Text Box 369"/>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72570" name="Line 370"/>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11" name="Text Box 371"/>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72572" name="Line 372"/>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117475</xdr:rowOff>
    </xdr:from>
    <xdr:to>
      <xdr:col>18</xdr:col>
      <xdr:colOff>441325</xdr:colOff>
      <xdr:row>38</xdr:row>
      <xdr:rowOff>155575</xdr:rowOff>
    </xdr:to>
    <xdr:sp macro="" textlink="">
      <xdr:nvSpPr>
        <xdr:cNvPr id="10613" name="Text Box 373"/>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72574" name="Line 374"/>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60325</xdr:rowOff>
    </xdr:from>
    <xdr:to>
      <xdr:col>18</xdr:col>
      <xdr:colOff>441325</xdr:colOff>
      <xdr:row>36</xdr:row>
      <xdr:rowOff>98425</xdr:rowOff>
    </xdr:to>
    <xdr:sp macro="" textlink="">
      <xdr:nvSpPr>
        <xdr:cNvPr id="10615" name="Text Box 375"/>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72576" name="Line 376"/>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33</xdr:row>
      <xdr:rowOff>3175</xdr:rowOff>
    </xdr:from>
    <xdr:to>
      <xdr:col>18</xdr:col>
      <xdr:colOff>441325</xdr:colOff>
      <xdr:row>34</xdr:row>
      <xdr:rowOff>41275</xdr:rowOff>
    </xdr:to>
    <xdr:sp macro="" textlink="">
      <xdr:nvSpPr>
        <xdr:cNvPr id="10617" name="Text Box 377"/>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72578"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35</xdr:row>
      <xdr:rowOff>76200</xdr:rowOff>
    </xdr:from>
    <xdr:to>
      <xdr:col>24</xdr:col>
      <xdr:colOff>514350</xdr:colOff>
      <xdr:row>44</xdr:row>
      <xdr:rowOff>146050</xdr:rowOff>
    </xdr:to>
    <xdr:sp macro="" textlink="">
      <xdr:nvSpPr>
        <xdr:cNvPr id="72579" name="Line 379"/>
        <xdr:cNvSpPr>
          <a:spLocks noChangeShapeType="1"/>
        </xdr:cNvSpPr>
      </xdr:nvSpPr>
      <xdr:spPr bwMode="auto">
        <a:xfrm flipV="1">
          <a:off x="15601950" y="5854700"/>
          <a:ext cx="0" cy="1555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146050</xdr:rowOff>
    </xdr:from>
    <xdr:to>
      <xdr:col>26</xdr:col>
      <xdr:colOff>38100</xdr:colOff>
      <xdr:row>46</xdr:row>
      <xdr:rowOff>19050</xdr:rowOff>
    </xdr:to>
    <xdr:sp macro="" textlink="">
      <xdr:nvSpPr>
        <xdr:cNvPr id="10620" name="公債費負担の状況最小値テキスト"/>
        <xdr:cNvSpPr txBox="1">
          <a:spLocks noChangeArrowheads="1"/>
        </xdr:cNvSpPr>
      </xdr:nvSpPr>
      <xdr:spPr bwMode="auto">
        <a:xfrm>
          <a:off x="171069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p>
      </xdr:txBody>
    </xdr:sp>
    <xdr:clientData/>
  </xdr:twoCellAnchor>
  <xdr:twoCellAnchor>
    <xdr:from>
      <xdr:col>24</xdr:col>
      <xdr:colOff>425450</xdr:colOff>
      <xdr:row>44</xdr:row>
      <xdr:rowOff>146050</xdr:rowOff>
    </xdr:from>
    <xdr:to>
      <xdr:col>24</xdr:col>
      <xdr:colOff>590550</xdr:colOff>
      <xdr:row>44</xdr:row>
      <xdr:rowOff>146050</xdr:rowOff>
    </xdr:to>
    <xdr:sp macro="" textlink="">
      <xdr:nvSpPr>
        <xdr:cNvPr id="72581" name="Line 381"/>
        <xdr:cNvSpPr>
          <a:spLocks noChangeShapeType="1"/>
        </xdr:cNvSpPr>
      </xdr:nvSpPr>
      <xdr:spPr bwMode="auto">
        <a:xfrm>
          <a:off x="15513050" y="7410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34</xdr:row>
      <xdr:rowOff>19050</xdr:rowOff>
    </xdr:from>
    <xdr:to>
      <xdr:col>26</xdr:col>
      <xdr:colOff>38100</xdr:colOff>
      <xdr:row>35</xdr:row>
      <xdr:rowOff>57150</xdr:rowOff>
    </xdr:to>
    <xdr:sp macro="" textlink="">
      <xdr:nvSpPr>
        <xdr:cNvPr id="10622" name="公債費負担の状況最大値テキスト"/>
        <xdr:cNvSpPr txBox="1">
          <a:spLocks noChangeArrowheads="1"/>
        </xdr:cNvSpPr>
      </xdr:nvSpPr>
      <xdr:spPr bwMode="auto">
        <a:xfrm>
          <a:off x="171069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24</xdr:col>
      <xdr:colOff>425450</xdr:colOff>
      <xdr:row>35</xdr:row>
      <xdr:rowOff>76200</xdr:rowOff>
    </xdr:from>
    <xdr:to>
      <xdr:col>24</xdr:col>
      <xdr:colOff>590550</xdr:colOff>
      <xdr:row>35</xdr:row>
      <xdr:rowOff>76200</xdr:rowOff>
    </xdr:to>
    <xdr:sp macro="" textlink="">
      <xdr:nvSpPr>
        <xdr:cNvPr id="72583" name="Line 383"/>
        <xdr:cNvSpPr>
          <a:spLocks noChangeShapeType="1"/>
        </xdr:cNvSpPr>
      </xdr:nvSpPr>
      <xdr:spPr bwMode="auto">
        <a:xfrm>
          <a:off x="15513050" y="5854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42</xdr:row>
      <xdr:rowOff>158750</xdr:rowOff>
    </xdr:from>
    <xdr:to>
      <xdr:col>24</xdr:col>
      <xdr:colOff>514350</xdr:colOff>
      <xdr:row>43</xdr:row>
      <xdr:rowOff>38100</xdr:rowOff>
    </xdr:to>
    <xdr:sp macro="" textlink="">
      <xdr:nvSpPr>
        <xdr:cNvPr id="72584" name="Line 384"/>
        <xdr:cNvSpPr>
          <a:spLocks noChangeShapeType="1"/>
        </xdr:cNvSpPr>
      </xdr:nvSpPr>
      <xdr:spPr bwMode="auto">
        <a:xfrm flipV="1">
          <a:off x="14833600" y="70929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76200</xdr:rowOff>
    </xdr:from>
    <xdr:to>
      <xdr:col>26</xdr:col>
      <xdr:colOff>38100</xdr:colOff>
      <xdr:row>39</xdr:row>
      <xdr:rowOff>107950</xdr:rowOff>
    </xdr:to>
    <xdr:sp macro="" textlink="">
      <xdr:nvSpPr>
        <xdr:cNvPr id="10625" name="公債費負担の状況平均値テキスト"/>
        <xdr:cNvSpPr txBox="1">
          <a:spLocks noChangeArrowheads="1"/>
        </xdr:cNvSpPr>
      </xdr:nvSpPr>
      <xdr:spPr bwMode="auto">
        <a:xfrm>
          <a:off x="171069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24</xdr:col>
      <xdr:colOff>463550</xdr:colOff>
      <xdr:row>39</xdr:row>
      <xdr:rowOff>25400</xdr:rowOff>
    </xdr:from>
    <xdr:to>
      <xdr:col>24</xdr:col>
      <xdr:colOff>558800</xdr:colOff>
      <xdr:row>39</xdr:row>
      <xdr:rowOff>127000</xdr:rowOff>
    </xdr:to>
    <xdr:sp macro="" textlink="">
      <xdr:nvSpPr>
        <xdr:cNvPr id="72586" name="AutoShape 386"/>
        <xdr:cNvSpPr>
          <a:spLocks noChangeArrowheads="1"/>
        </xdr:cNvSpPr>
      </xdr:nvSpPr>
      <xdr:spPr bwMode="auto">
        <a:xfrm>
          <a:off x="15551150" y="6464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43</xdr:row>
      <xdr:rowOff>38100</xdr:rowOff>
    </xdr:from>
    <xdr:to>
      <xdr:col>23</xdr:col>
      <xdr:colOff>374650</xdr:colOff>
      <xdr:row>43</xdr:row>
      <xdr:rowOff>158750</xdr:rowOff>
    </xdr:to>
    <xdr:sp macro="" textlink="">
      <xdr:nvSpPr>
        <xdr:cNvPr id="72587" name="Line 387"/>
        <xdr:cNvSpPr>
          <a:spLocks noChangeShapeType="1"/>
        </xdr:cNvSpPr>
      </xdr:nvSpPr>
      <xdr:spPr bwMode="auto">
        <a:xfrm flipV="1">
          <a:off x="14014450" y="7137400"/>
          <a:ext cx="8191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101600</xdr:rowOff>
    </xdr:from>
    <xdr:to>
      <xdr:col>23</xdr:col>
      <xdr:colOff>419100</xdr:colOff>
      <xdr:row>40</xdr:row>
      <xdr:rowOff>25400</xdr:rowOff>
    </xdr:to>
    <xdr:sp macro="" textlink="">
      <xdr:nvSpPr>
        <xdr:cNvPr id="72588" name="AutoShape 388"/>
        <xdr:cNvSpPr>
          <a:spLocks noChangeArrowheads="1"/>
        </xdr:cNvSpPr>
      </xdr:nvSpPr>
      <xdr:spPr bwMode="auto">
        <a:xfrm>
          <a:off x="14782800" y="6540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38</xdr:row>
      <xdr:rowOff>60325</xdr:rowOff>
    </xdr:from>
    <xdr:to>
      <xdr:col>24</xdr:col>
      <xdr:colOff>69850</xdr:colOff>
      <xdr:row>39</xdr:row>
      <xdr:rowOff>98425</xdr:rowOff>
    </xdr:to>
    <xdr:sp macro="" textlink="">
      <xdr:nvSpPr>
        <xdr:cNvPr id="10629" name="Text Box 389"/>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21</xdr:col>
      <xdr:colOff>0</xdr:colOff>
      <xdr:row>43</xdr:row>
      <xdr:rowOff>158750</xdr:rowOff>
    </xdr:from>
    <xdr:to>
      <xdr:col>22</xdr:col>
      <xdr:colOff>184150</xdr:colOff>
      <xdr:row>44</xdr:row>
      <xdr:rowOff>107950</xdr:rowOff>
    </xdr:to>
    <xdr:sp macro="" textlink="">
      <xdr:nvSpPr>
        <xdr:cNvPr id="72590" name="Line 390"/>
        <xdr:cNvSpPr>
          <a:spLocks noChangeShapeType="1"/>
        </xdr:cNvSpPr>
      </xdr:nvSpPr>
      <xdr:spPr bwMode="auto">
        <a:xfrm flipV="1">
          <a:off x="13201650" y="7258050"/>
          <a:ext cx="8128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40</xdr:row>
      <xdr:rowOff>107950</xdr:rowOff>
    </xdr:from>
    <xdr:to>
      <xdr:col>22</xdr:col>
      <xdr:colOff>234950</xdr:colOff>
      <xdr:row>41</xdr:row>
      <xdr:rowOff>44450</xdr:rowOff>
    </xdr:to>
    <xdr:sp macro="" textlink="">
      <xdr:nvSpPr>
        <xdr:cNvPr id="72591" name="AutoShape 391"/>
        <xdr:cNvSpPr>
          <a:spLocks noChangeArrowheads="1"/>
        </xdr:cNvSpPr>
      </xdr:nvSpPr>
      <xdr:spPr bwMode="auto">
        <a:xfrm>
          <a:off x="13970000" y="6711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39</xdr:row>
      <xdr:rowOff>79375</xdr:rowOff>
    </xdr:from>
    <xdr:to>
      <xdr:col>22</xdr:col>
      <xdr:colOff>530225</xdr:colOff>
      <xdr:row>40</xdr:row>
      <xdr:rowOff>117475</xdr:rowOff>
    </xdr:to>
    <xdr:sp macro="" textlink="">
      <xdr:nvSpPr>
        <xdr:cNvPr id="10632" name="Text Box 392"/>
        <xdr:cNvSpPr txBox="1">
          <a:spLocks noChangeArrowheads="1"/>
        </xdr:cNvSpPr>
      </xdr:nvSpPr>
      <xdr:spPr bwMode="auto">
        <a:xfrm>
          <a:off x="14906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19</xdr:col>
      <xdr:colOff>444500</xdr:colOff>
      <xdr:row>44</xdr:row>
      <xdr:rowOff>107950</xdr:rowOff>
    </xdr:from>
    <xdr:to>
      <xdr:col>21</xdr:col>
      <xdr:colOff>0</xdr:colOff>
      <xdr:row>44</xdr:row>
      <xdr:rowOff>146050</xdr:rowOff>
    </xdr:to>
    <xdr:sp macro="" textlink="">
      <xdr:nvSpPr>
        <xdr:cNvPr id="72593" name="Line 393"/>
        <xdr:cNvSpPr>
          <a:spLocks noChangeShapeType="1"/>
        </xdr:cNvSpPr>
      </xdr:nvSpPr>
      <xdr:spPr bwMode="auto">
        <a:xfrm flipV="1">
          <a:off x="12388850" y="73723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41</xdr:row>
      <xdr:rowOff>38100</xdr:rowOff>
    </xdr:from>
    <xdr:to>
      <xdr:col>21</xdr:col>
      <xdr:colOff>44450</xdr:colOff>
      <xdr:row>41</xdr:row>
      <xdr:rowOff>139700</xdr:rowOff>
    </xdr:to>
    <xdr:sp macro="" textlink="">
      <xdr:nvSpPr>
        <xdr:cNvPr id="72594" name="AutoShape 394"/>
        <xdr:cNvSpPr>
          <a:spLocks noChangeArrowheads="1"/>
        </xdr:cNvSpPr>
      </xdr:nvSpPr>
      <xdr:spPr bwMode="auto">
        <a:xfrm>
          <a:off x="13157200" y="6807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40</xdr:row>
      <xdr:rowOff>3175</xdr:rowOff>
    </xdr:from>
    <xdr:to>
      <xdr:col>21</xdr:col>
      <xdr:colOff>349250</xdr:colOff>
      <xdr:row>41</xdr:row>
      <xdr:rowOff>41275</xdr:rowOff>
    </xdr:to>
    <xdr:sp macro="" textlink="">
      <xdr:nvSpPr>
        <xdr:cNvPr id="10635" name="Text Box 395"/>
        <xdr:cNvSpPr txBox="1">
          <a:spLocks noChangeArrowheads="1"/>
        </xdr:cNvSpPr>
      </xdr:nvSpPr>
      <xdr:spPr bwMode="auto">
        <a:xfrm>
          <a:off x="140208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19</xdr:col>
      <xdr:colOff>393700</xdr:colOff>
      <xdr:row>41</xdr:row>
      <xdr:rowOff>101600</xdr:rowOff>
    </xdr:from>
    <xdr:to>
      <xdr:col>19</xdr:col>
      <xdr:colOff>488950</xdr:colOff>
      <xdr:row>42</xdr:row>
      <xdr:rowOff>38100</xdr:rowOff>
    </xdr:to>
    <xdr:sp macro="" textlink="">
      <xdr:nvSpPr>
        <xdr:cNvPr id="72596" name="AutoShape 396"/>
        <xdr:cNvSpPr>
          <a:spLocks noChangeArrowheads="1"/>
        </xdr:cNvSpPr>
      </xdr:nvSpPr>
      <xdr:spPr bwMode="auto">
        <a:xfrm>
          <a:off x="12338050" y="6870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40</xdr:row>
      <xdr:rowOff>76200</xdr:rowOff>
    </xdr:from>
    <xdr:to>
      <xdr:col>20</xdr:col>
      <xdr:colOff>161925</xdr:colOff>
      <xdr:row>41</xdr:row>
      <xdr:rowOff>107950</xdr:rowOff>
    </xdr:to>
    <xdr:sp macro="" textlink="">
      <xdr:nvSpPr>
        <xdr:cNvPr id="10637" name="Text Box 397"/>
        <xdr:cNvSpPr txBox="1">
          <a:spLocks noChangeArrowheads="1"/>
        </xdr:cNvSpPr>
      </xdr:nvSpPr>
      <xdr:spPr bwMode="auto">
        <a:xfrm>
          <a:off x="13134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42</xdr:row>
      <xdr:rowOff>101600</xdr:rowOff>
    </xdr:from>
    <xdr:to>
      <xdr:col>24</xdr:col>
      <xdr:colOff>558800</xdr:colOff>
      <xdr:row>43</xdr:row>
      <xdr:rowOff>38100</xdr:rowOff>
    </xdr:to>
    <xdr:sp macro="" textlink="">
      <xdr:nvSpPr>
        <xdr:cNvPr id="72603" name="Oval 403"/>
        <xdr:cNvSpPr>
          <a:spLocks noChangeArrowheads="1"/>
        </xdr:cNvSpPr>
      </xdr:nvSpPr>
      <xdr:spPr bwMode="auto">
        <a:xfrm>
          <a:off x="15551150" y="7035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42</xdr:row>
      <xdr:rowOff>98425</xdr:rowOff>
    </xdr:from>
    <xdr:to>
      <xdr:col>26</xdr:col>
      <xdr:colOff>38100</xdr:colOff>
      <xdr:row>43</xdr:row>
      <xdr:rowOff>136525</xdr:rowOff>
    </xdr:to>
    <xdr:sp macro="" textlink="">
      <xdr:nvSpPr>
        <xdr:cNvPr id="10644" name="公債費負担の状況該当値テキスト"/>
        <xdr:cNvSpPr txBox="1">
          <a:spLocks noChangeArrowheads="1"/>
        </xdr:cNvSpPr>
      </xdr:nvSpPr>
      <xdr:spPr bwMode="auto">
        <a:xfrm>
          <a:off x="171069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23</xdr:col>
      <xdr:colOff>323850</xdr:colOff>
      <xdr:row>42</xdr:row>
      <xdr:rowOff>158750</xdr:rowOff>
    </xdr:from>
    <xdr:to>
      <xdr:col>23</xdr:col>
      <xdr:colOff>419100</xdr:colOff>
      <xdr:row>43</xdr:row>
      <xdr:rowOff>88900</xdr:rowOff>
    </xdr:to>
    <xdr:sp macro="" textlink="">
      <xdr:nvSpPr>
        <xdr:cNvPr id="72605" name="Oval 405"/>
        <xdr:cNvSpPr>
          <a:spLocks noChangeArrowheads="1"/>
        </xdr:cNvSpPr>
      </xdr:nvSpPr>
      <xdr:spPr bwMode="auto">
        <a:xfrm>
          <a:off x="14782800" y="7092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43</xdr:row>
      <xdr:rowOff>98425</xdr:rowOff>
    </xdr:from>
    <xdr:to>
      <xdr:col>24</xdr:col>
      <xdr:colOff>69850</xdr:colOff>
      <xdr:row>44</xdr:row>
      <xdr:rowOff>136525</xdr:rowOff>
    </xdr:to>
    <xdr:sp macro="" textlink="">
      <xdr:nvSpPr>
        <xdr:cNvPr id="10646" name="Text Box 406"/>
        <xdr:cNvSpPr txBox="1">
          <a:spLocks noChangeArrowheads="1"/>
        </xdr:cNvSpPr>
      </xdr:nvSpPr>
      <xdr:spPr bwMode="auto">
        <a:xfrm>
          <a:off x="15801975" y="7477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22</xdr:col>
      <xdr:colOff>139700</xdr:colOff>
      <xdr:row>43</xdr:row>
      <xdr:rowOff>107950</xdr:rowOff>
    </xdr:from>
    <xdr:to>
      <xdr:col>22</xdr:col>
      <xdr:colOff>234950</xdr:colOff>
      <xdr:row>44</xdr:row>
      <xdr:rowOff>38100</xdr:rowOff>
    </xdr:to>
    <xdr:sp macro="" textlink="">
      <xdr:nvSpPr>
        <xdr:cNvPr id="72607" name="Oval 407"/>
        <xdr:cNvSpPr>
          <a:spLocks noChangeArrowheads="1"/>
        </xdr:cNvSpPr>
      </xdr:nvSpPr>
      <xdr:spPr bwMode="auto">
        <a:xfrm>
          <a:off x="13970000" y="7207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44</xdr:row>
      <xdr:rowOff>57150</xdr:rowOff>
    </xdr:from>
    <xdr:to>
      <xdr:col>22</xdr:col>
      <xdr:colOff>530225</xdr:colOff>
      <xdr:row>45</xdr:row>
      <xdr:rowOff>88900</xdr:rowOff>
    </xdr:to>
    <xdr:sp macro="" textlink="">
      <xdr:nvSpPr>
        <xdr:cNvPr id="10648" name="Text Box 408"/>
        <xdr:cNvSpPr txBox="1">
          <a:spLocks noChangeArrowheads="1"/>
        </xdr:cNvSpPr>
      </xdr:nvSpPr>
      <xdr:spPr bwMode="auto">
        <a:xfrm>
          <a:off x="149066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20</xdr:col>
      <xdr:colOff>584200</xdr:colOff>
      <xdr:row>44</xdr:row>
      <xdr:rowOff>57150</xdr:rowOff>
    </xdr:from>
    <xdr:to>
      <xdr:col>21</xdr:col>
      <xdr:colOff>44450</xdr:colOff>
      <xdr:row>44</xdr:row>
      <xdr:rowOff>158750</xdr:rowOff>
    </xdr:to>
    <xdr:sp macro="" textlink="">
      <xdr:nvSpPr>
        <xdr:cNvPr id="72609" name="Oval 409"/>
        <xdr:cNvSpPr>
          <a:spLocks noChangeArrowheads="1"/>
        </xdr:cNvSpPr>
      </xdr:nvSpPr>
      <xdr:spPr bwMode="auto">
        <a:xfrm>
          <a:off x="13157200" y="7321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45</xdr:row>
      <xdr:rowOff>0</xdr:rowOff>
    </xdr:from>
    <xdr:to>
      <xdr:col>21</xdr:col>
      <xdr:colOff>349250</xdr:colOff>
      <xdr:row>46</xdr:row>
      <xdr:rowOff>38100</xdr:rowOff>
    </xdr:to>
    <xdr:sp macro="" textlink="">
      <xdr:nvSpPr>
        <xdr:cNvPr id="10650" name="Text Box 410"/>
        <xdr:cNvSpPr txBox="1">
          <a:spLocks noChangeArrowheads="1"/>
        </xdr:cNvSpPr>
      </xdr:nvSpPr>
      <xdr:spPr bwMode="auto">
        <a:xfrm>
          <a:off x="140208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19</xdr:col>
      <xdr:colOff>393700</xdr:colOff>
      <xdr:row>44</xdr:row>
      <xdr:rowOff>101600</xdr:rowOff>
    </xdr:from>
    <xdr:to>
      <xdr:col>19</xdr:col>
      <xdr:colOff>488950</xdr:colOff>
      <xdr:row>45</xdr:row>
      <xdr:rowOff>25400</xdr:rowOff>
    </xdr:to>
    <xdr:sp macro="" textlink="">
      <xdr:nvSpPr>
        <xdr:cNvPr id="72611" name="Oval 411"/>
        <xdr:cNvSpPr>
          <a:spLocks noChangeArrowheads="1"/>
        </xdr:cNvSpPr>
      </xdr:nvSpPr>
      <xdr:spPr bwMode="auto">
        <a:xfrm>
          <a:off x="12338050" y="7366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45</xdr:row>
      <xdr:rowOff>41275</xdr:rowOff>
    </xdr:from>
    <xdr:to>
      <xdr:col>20</xdr:col>
      <xdr:colOff>161925</xdr:colOff>
      <xdr:row>46</xdr:row>
      <xdr:rowOff>79375</xdr:rowOff>
    </xdr:to>
    <xdr:sp macro="" textlink="">
      <xdr:nvSpPr>
        <xdr:cNvPr id="10652" name="Text Box 412"/>
        <xdr:cNvSpPr txBox="1">
          <a:spLocks noChangeArrowheads="1"/>
        </xdr:cNvSpPr>
      </xdr:nvSpPr>
      <xdr:spPr bwMode="auto">
        <a:xfrm>
          <a:off x="1313497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53" name="Rectangle 41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371475</xdr:colOff>
      <xdr:row>9</xdr:row>
      <xdr:rowOff>22225</xdr:rowOff>
    </xdr:from>
    <xdr:to>
      <xdr:col>22</xdr:col>
      <xdr:colOff>387366</xdr:colOff>
      <xdr:row>10</xdr:row>
      <xdr:rowOff>79375</xdr:rowOff>
    </xdr:to>
    <xdr:sp macro="" textlink="">
      <xdr:nvSpPr>
        <xdr:cNvPr id="10654" name="Text Box 414"/>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492125</xdr:colOff>
      <xdr:row>9</xdr:row>
      <xdr:rowOff>3175</xdr:rowOff>
    </xdr:from>
    <xdr:to>
      <xdr:col>24</xdr:col>
      <xdr:colOff>142875</xdr:colOff>
      <xdr:row>10</xdr:row>
      <xdr:rowOff>107950</xdr:rowOff>
    </xdr:to>
    <xdr:sp macro="" textlink="">
      <xdr:nvSpPr>
        <xdr:cNvPr id="10655" name="Text Box 415"/>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[122.5%]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25/26</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72622" name="Rectangle 422"/>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72623" name="Rectangle 423"/>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effectLst/>
              <a:latin typeface="+mn-lt"/>
              <a:ea typeface="+mn-ea"/>
              <a:cs typeface="+mn-cs"/>
            </a:rPr>
            <a:t>　</a:t>
          </a:r>
          <a:r>
            <a:rPr lang="ja-JP" altLang="ja-JP" sz="1100">
              <a:effectLst/>
              <a:latin typeface="+mn-lt"/>
              <a:ea typeface="+mn-ea"/>
              <a:cs typeface="+mn-cs"/>
            </a:rPr>
            <a:t>現状数値は、県内でワースト</a:t>
          </a:r>
          <a:r>
            <a:rPr lang="ja-JP" altLang="en-US" sz="1100">
              <a:effectLst/>
              <a:latin typeface="+mn-lt"/>
              <a:ea typeface="+mn-ea"/>
              <a:cs typeface="+mn-cs"/>
            </a:rPr>
            <a:t>２</a:t>
          </a:r>
          <a:r>
            <a:rPr lang="ja-JP" altLang="ja-JP" sz="1100">
              <a:effectLst/>
              <a:latin typeface="+mn-lt"/>
              <a:ea typeface="+mn-ea"/>
              <a:cs typeface="+mn-cs"/>
            </a:rPr>
            <a:t>位。財政調整基金の積み増しや地方債残高の減少により改善したが、類似団体の平均を上回っている。主な要因は、財政調整基金を中心に充当可能基金残高（約１</a:t>
          </a:r>
          <a:r>
            <a:rPr lang="ja-JP" altLang="en-US" sz="1100">
              <a:effectLst/>
              <a:latin typeface="+mn-lt"/>
              <a:ea typeface="+mn-ea"/>
              <a:cs typeface="+mn-cs"/>
            </a:rPr>
            <a:t>６</a:t>
          </a:r>
          <a:r>
            <a:rPr lang="ja-JP" altLang="ja-JP" sz="1100">
              <a:effectLst/>
              <a:latin typeface="+mn-lt"/>
              <a:ea typeface="+mn-ea"/>
              <a:cs typeface="+mn-cs"/>
            </a:rPr>
            <a:t>億２千万円）と低いこと、また地方債残高（７</a:t>
          </a:r>
          <a:r>
            <a:rPr lang="ja-JP" altLang="en-US" sz="1100">
              <a:effectLst/>
              <a:latin typeface="+mn-lt"/>
              <a:ea typeface="+mn-ea"/>
              <a:cs typeface="+mn-cs"/>
            </a:rPr>
            <a:t>０</a:t>
          </a:r>
          <a:r>
            <a:rPr lang="ja-JP" altLang="ja-JP" sz="1100">
              <a:effectLst/>
              <a:latin typeface="+mn-lt"/>
              <a:ea typeface="+mn-ea"/>
              <a:cs typeface="+mn-cs"/>
            </a:rPr>
            <a:t>億</a:t>
          </a:r>
          <a:r>
            <a:rPr lang="ja-JP" altLang="en-US" sz="1100">
              <a:effectLst/>
              <a:latin typeface="+mn-lt"/>
              <a:ea typeface="+mn-ea"/>
              <a:cs typeface="+mn-cs"/>
            </a:rPr>
            <a:t>９</a:t>
          </a:r>
          <a:r>
            <a:rPr lang="ja-JP" altLang="ja-JP" sz="1100">
              <a:effectLst/>
              <a:latin typeface="+mn-lt"/>
              <a:ea typeface="+mn-ea"/>
              <a:cs typeface="+mn-cs"/>
            </a:rPr>
            <a:t>千万円）や下水道事業等公営企業債に係る繰入見込額（</a:t>
          </a:r>
          <a:r>
            <a:rPr lang="ja-JP" altLang="en-US" sz="1100">
              <a:effectLst/>
              <a:latin typeface="+mn-lt"/>
              <a:ea typeface="+mn-ea"/>
              <a:cs typeface="+mn-cs"/>
            </a:rPr>
            <a:t>５９</a:t>
          </a:r>
          <a:r>
            <a:rPr lang="ja-JP" altLang="ja-JP" sz="1100">
              <a:effectLst/>
              <a:latin typeface="+mn-lt"/>
              <a:ea typeface="+mn-ea"/>
              <a:cs typeface="+mn-cs"/>
            </a:rPr>
            <a:t>億</a:t>
          </a:r>
          <a:r>
            <a:rPr lang="ja-JP" altLang="en-US" sz="1100">
              <a:effectLst/>
              <a:latin typeface="+mn-lt"/>
              <a:ea typeface="+mn-ea"/>
              <a:cs typeface="+mn-cs"/>
            </a:rPr>
            <a:t>８</a:t>
          </a:r>
          <a:r>
            <a:rPr lang="ja-JP" altLang="ja-JP" sz="1100">
              <a:effectLst/>
              <a:latin typeface="+mn-lt"/>
              <a:ea typeface="+mn-ea"/>
              <a:cs typeface="+mn-cs"/>
            </a:rPr>
            <a:t>千万円）が多いことに原因があると思われる。</a:t>
          </a:r>
          <a:endParaRPr lang="ja-JP" altLang="ja-JP" sz="1400">
            <a:effectLst/>
          </a:endParaRPr>
        </a:p>
        <a:p>
          <a:pPr>
            <a:lnSpc>
              <a:spcPts val="1300"/>
            </a:lnSpc>
          </a:pPr>
          <a:r>
            <a:rPr lang="ja-JP" altLang="ja-JP" sz="1100">
              <a:effectLst/>
              <a:latin typeface="+mn-lt"/>
              <a:ea typeface="+mn-ea"/>
              <a:cs typeface="+mn-cs"/>
            </a:rPr>
            <a:t>　公営企業債の負担見込額は、下水道事業を町内全域で実施してきたためであるが、下水道事業の面整備も平成２２年度に終了し、借入残高は減少に転じる見込みであり、数値の減少要因となる。</a:t>
          </a:r>
          <a:endParaRPr lang="ja-JP" altLang="ja-JP" sz="1400">
            <a:effectLst/>
          </a:endParaRPr>
        </a:p>
        <a:p>
          <a:pPr>
            <a:lnSpc>
              <a:spcPts val="1100"/>
            </a:lnSpc>
          </a:pPr>
          <a:r>
            <a:rPr lang="ja-JP" altLang="ja-JP" sz="1100">
              <a:effectLst/>
              <a:latin typeface="+mn-lt"/>
              <a:ea typeface="+mn-ea"/>
              <a:cs typeface="+mn-cs"/>
            </a:rPr>
            <a:t>　また、財政調整基金の積み増しも計画的に行うことにより、年々改善へと向かう見込みである。</a:t>
          </a:r>
          <a:endParaRPr lang="ja-JP" altLang="ja-JP" sz="1400">
            <a:effectLst/>
          </a:endParaRPr>
        </a:p>
      </xdr:txBody>
    </xdr:sp>
    <xdr:clientData/>
  </xdr:twoCellAnchor>
  <xdr:oneCellAnchor>
    <xdr:from>
      <xdr:col>18</xdr:col>
      <xdr:colOff>441325</xdr:colOff>
      <xdr:row>10</xdr:row>
      <xdr:rowOff>98425</xdr:rowOff>
    </xdr:from>
    <xdr:ext cx="132344" cy="151836"/>
    <xdr:sp macro="" textlink="">
      <xdr:nvSpPr>
        <xdr:cNvPr id="10666" name="Text Box 426"/>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72627" name="Line 427"/>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22</xdr:row>
      <xdr:rowOff>6350</xdr:rowOff>
    </xdr:from>
    <xdr:to>
      <xdr:col>26</xdr:col>
      <xdr:colOff>69850</xdr:colOff>
      <xdr:row>22</xdr:row>
      <xdr:rowOff>6350</xdr:rowOff>
    </xdr:to>
    <xdr:sp macro="" textlink="">
      <xdr:nvSpPr>
        <xdr:cNvPr id="72629" name="Line 429"/>
        <xdr:cNvSpPr>
          <a:spLocks noChangeShapeType="1"/>
        </xdr:cNvSpPr>
      </xdr:nvSpPr>
      <xdr:spPr bwMode="auto">
        <a:xfrm>
          <a:off x="11760200" y="3638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21</xdr:row>
      <xdr:rowOff>60325</xdr:rowOff>
    </xdr:from>
    <xdr:to>
      <xdr:col>18</xdr:col>
      <xdr:colOff>441325</xdr:colOff>
      <xdr:row>22</xdr:row>
      <xdr:rowOff>98425</xdr:rowOff>
    </xdr:to>
    <xdr:sp macro="" textlink="">
      <xdr:nvSpPr>
        <xdr:cNvPr id="10670" name="Text Box 430"/>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72631" name="Line 431"/>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72" name="Text Box 43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15</xdr:row>
      <xdr:rowOff>0</xdr:rowOff>
    </xdr:from>
    <xdr:to>
      <xdr:col>26</xdr:col>
      <xdr:colOff>69850</xdr:colOff>
      <xdr:row>15</xdr:row>
      <xdr:rowOff>0</xdr:rowOff>
    </xdr:to>
    <xdr:sp macro="" textlink="">
      <xdr:nvSpPr>
        <xdr:cNvPr id="72633" name="Line 433"/>
        <xdr:cNvSpPr>
          <a:spLocks noChangeShapeType="1"/>
        </xdr:cNvSpPr>
      </xdr:nvSpPr>
      <xdr:spPr bwMode="auto">
        <a:xfrm>
          <a:off x="11760200" y="247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14</xdr:row>
      <xdr:rowOff>57150</xdr:rowOff>
    </xdr:from>
    <xdr:to>
      <xdr:col>18</xdr:col>
      <xdr:colOff>441325</xdr:colOff>
      <xdr:row>15</xdr:row>
      <xdr:rowOff>88900</xdr:rowOff>
    </xdr:to>
    <xdr:sp macro="" textlink="">
      <xdr:nvSpPr>
        <xdr:cNvPr id="10674" name="Text Box 434"/>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72635" name="Line 435"/>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72636"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15</xdr:row>
      <xdr:rowOff>76200</xdr:rowOff>
    </xdr:from>
    <xdr:to>
      <xdr:col>24</xdr:col>
      <xdr:colOff>514350</xdr:colOff>
      <xdr:row>19</xdr:row>
      <xdr:rowOff>127000</xdr:rowOff>
    </xdr:to>
    <xdr:sp macro="" textlink="">
      <xdr:nvSpPr>
        <xdr:cNvPr id="72637" name="Line 437"/>
        <xdr:cNvSpPr>
          <a:spLocks noChangeShapeType="1"/>
        </xdr:cNvSpPr>
      </xdr:nvSpPr>
      <xdr:spPr bwMode="auto">
        <a:xfrm flipV="1">
          <a:off x="15601950" y="2552700"/>
          <a:ext cx="0" cy="711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19</xdr:row>
      <xdr:rowOff>127000</xdr:rowOff>
    </xdr:from>
    <xdr:to>
      <xdr:col>26</xdr:col>
      <xdr:colOff>38100</xdr:colOff>
      <xdr:row>21</xdr:row>
      <xdr:rowOff>0</xdr:rowOff>
    </xdr:to>
    <xdr:sp macro="" textlink="">
      <xdr:nvSpPr>
        <xdr:cNvPr id="10678" name="将来負担の状況最小値テキスト"/>
        <xdr:cNvSpPr txBox="1">
          <a:spLocks noChangeArrowheads="1"/>
        </xdr:cNvSpPr>
      </xdr:nvSpPr>
      <xdr:spPr bwMode="auto">
        <a:xfrm>
          <a:off x="17106900"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135.2</a:t>
          </a:r>
        </a:p>
      </xdr:txBody>
    </xdr:sp>
    <xdr:clientData/>
  </xdr:twoCellAnchor>
  <xdr:twoCellAnchor>
    <xdr:from>
      <xdr:col>24</xdr:col>
      <xdr:colOff>425450</xdr:colOff>
      <xdr:row>19</xdr:row>
      <xdr:rowOff>127000</xdr:rowOff>
    </xdr:from>
    <xdr:to>
      <xdr:col>24</xdr:col>
      <xdr:colOff>590550</xdr:colOff>
      <xdr:row>19</xdr:row>
      <xdr:rowOff>127000</xdr:rowOff>
    </xdr:to>
    <xdr:sp macro="" textlink="">
      <xdr:nvSpPr>
        <xdr:cNvPr id="72639" name="Line 439"/>
        <xdr:cNvSpPr>
          <a:spLocks noChangeShapeType="1"/>
        </xdr:cNvSpPr>
      </xdr:nvSpPr>
      <xdr:spPr bwMode="auto">
        <a:xfrm>
          <a:off x="15513050" y="3263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19050</xdr:rowOff>
    </xdr:from>
    <xdr:to>
      <xdr:col>26</xdr:col>
      <xdr:colOff>38100</xdr:colOff>
      <xdr:row>15</xdr:row>
      <xdr:rowOff>57150</xdr:rowOff>
    </xdr:to>
    <xdr:sp macro="" textlink="">
      <xdr:nvSpPr>
        <xdr:cNvPr id="10680" name="将来負担の状況最大値テキスト"/>
        <xdr:cNvSpPr txBox="1">
          <a:spLocks noChangeArrowheads="1"/>
        </xdr:cNvSpPr>
      </xdr:nvSpPr>
      <xdr:spPr bwMode="auto">
        <a:xfrm>
          <a:off x="17106900"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11.9</a:t>
          </a:r>
        </a:p>
      </xdr:txBody>
    </xdr:sp>
    <xdr:clientData/>
  </xdr:twoCellAnchor>
  <xdr:twoCellAnchor>
    <xdr:from>
      <xdr:col>24</xdr:col>
      <xdr:colOff>425450</xdr:colOff>
      <xdr:row>15</xdr:row>
      <xdr:rowOff>76200</xdr:rowOff>
    </xdr:from>
    <xdr:to>
      <xdr:col>24</xdr:col>
      <xdr:colOff>590550</xdr:colOff>
      <xdr:row>15</xdr:row>
      <xdr:rowOff>76200</xdr:rowOff>
    </xdr:to>
    <xdr:sp macro="" textlink="">
      <xdr:nvSpPr>
        <xdr:cNvPr id="72641" name="Line 441"/>
        <xdr:cNvSpPr>
          <a:spLocks noChangeShapeType="1"/>
        </xdr:cNvSpPr>
      </xdr:nvSpPr>
      <xdr:spPr bwMode="auto">
        <a:xfrm>
          <a:off x="15513050" y="25527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19</xdr:row>
      <xdr:rowOff>57150</xdr:rowOff>
    </xdr:from>
    <xdr:to>
      <xdr:col>24</xdr:col>
      <xdr:colOff>514350</xdr:colOff>
      <xdr:row>20</xdr:row>
      <xdr:rowOff>38100</xdr:rowOff>
    </xdr:to>
    <xdr:sp macro="" textlink="">
      <xdr:nvSpPr>
        <xdr:cNvPr id="72642" name="Line 442"/>
        <xdr:cNvSpPr>
          <a:spLocks noChangeShapeType="1"/>
        </xdr:cNvSpPr>
      </xdr:nvSpPr>
      <xdr:spPr bwMode="auto">
        <a:xfrm flipV="1">
          <a:off x="14833600" y="3194050"/>
          <a:ext cx="7683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15</xdr:row>
      <xdr:rowOff>22225</xdr:rowOff>
    </xdr:from>
    <xdr:to>
      <xdr:col>26</xdr:col>
      <xdr:colOff>38100</xdr:colOff>
      <xdr:row>16</xdr:row>
      <xdr:rowOff>60325</xdr:rowOff>
    </xdr:to>
    <xdr:sp macro="" textlink="">
      <xdr:nvSpPr>
        <xdr:cNvPr id="10683" name="将来負担の状況平均値テキスト"/>
        <xdr:cNvSpPr txBox="1">
          <a:spLocks noChangeArrowheads="1"/>
        </xdr:cNvSpPr>
      </xdr:nvSpPr>
      <xdr:spPr bwMode="auto">
        <a:xfrm>
          <a:off x="17106900"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34.3</a:t>
          </a:r>
        </a:p>
      </xdr:txBody>
    </xdr:sp>
    <xdr:clientData/>
  </xdr:twoCellAnchor>
  <xdr:twoCellAnchor>
    <xdr:from>
      <xdr:col>24</xdr:col>
      <xdr:colOff>463550</xdr:colOff>
      <xdr:row>15</xdr:row>
      <xdr:rowOff>146050</xdr:rowOff>
    </xdr:from>
    <xdr:to>
      <xdr:col>24</xdr:col>
      <xdr:colOff>558800</xdr:colOff>
      <xdr:row>16</xdr:row>
      <xdr:rowOff>82550</xdr:rowOff>
    </xdr:to>
    <xdr:sp macro="" textlink="">
      <xdr:nvSpPr>
        <xdr:cNvPr id="72644" name="AutoShape 444"/>
        <xdr:cNvSpPr>
          <a:spLocks noChangeArrowheads="1"/>
        </xdr:cNvSpPr>
      </xdr:nvSpPr>
      <xdr:spPr bwMode="auto">
        <a:xfrm>
          <a:off x="1555115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20</xdr:row>
      <xdr:rowOff>38100</xdr:rowOff>
    </xdr:from>
    <xdr:to>
      <xdr:col>23</xdr:col>
      <xdr:colOff>374650</xdr:colOff>
      <xdr:row>21</xdr:row>
      <xdr:rowOff>19050</xdr:rowOff>
    </xdr:to>
    <xdr:sp macro="" textlink="">
      <xdr:nvSpPr>
        <xdr:cNvPr id="72645" name="Line 445"/>
        <xdr:cNvSpPr>
          <a:spLocks noChangeShapeType="1"/>
        </xdr:cNvSpPr>
      </xdr:nvSpPr>
      <xdr:spPr bwMode="auto">
        <a:xfrm flipV="1">
          <a:off x="14014450" y="3340100"/>
          <a:ext cx="81915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15</xdr:row>
      <xdr:rowOff>120650</xdr:rowOff>
    </xdr:from>
    <xdr:to>
      <xdr:col>23</xdr:col>
      <xdr:colOff>419100</xdr:colOff>
      <xdr:row>16</xdr:row>
      <xdr:rowOff>44450</xdr:rowOff>
    </xdr:to>
    <xdr:sp macro="" textlink="">
      <xdr:nvSpPr>
        <xdr:cNvPr id="72646" name="AutoShape 446"/>
        <xdr:cNvSpPr>
          <a:spLocks noChangeArrowheads="1"/>
        </xdr:cNvSpPr>
      </xdr:nvSpPr>
      <xdr:spPr bwMode="auto">
        <a:xfrm>
          <a:off x="14782800" y="2597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14</xdr:row>
      <xdr:rowOff>79375</xdr:rowOff>
    </xdr:from>
    <xdr:to>
      <xdr:col>24</xdr:col>
      <xdr:colOff>69850</xdr:colOff>
      <xdr:row>15</xdr:row>
      <xdr:rowOff>117475</xdr:rowOff>
    </xdr:to>
    <xdr:sp macro="" textlink="">
      <xdr:nvSpPr>
        <xdr:cNvPr id="10687" name="Text Box 447"/>
        <xdr:cNvSpPr txBox="1">
          <a:spLocks noChangeArrowheads="1"/>
        </xdr:cNvSpPr>
      </xdr:nvSpPr>
      <xdr:spPr bwMode="auto">
        <a:xfrm>
          <a:off x="15801975" y="248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28.6</a:t>
          </a:r>
        </a:p>
      </xdr:txBody>
    </xdr:sp>
    <xdr:clientData/>
  </xdr:twoCellAnchor>
  <xdr:twoCellAnchor>
    <xdr:from>
      <xdr:col>21</xdr:col>
      <xdr:colOff>0</xdr:colOff>
      <xdr:row>21</xdr:row>
      <xdr:rowOff>19050</xdr:rowOff>
    </xdr:from>
    <xdr:to>
      <xdr:col>22</xdr:col>
      <xdr:colOff>184150</xdr:colOff>
      <xdr:row>22</xdr:row>
      <xdr:rowOff>0</xdr:rowOff>
    </xdr:to>
    <xdr:sp macro="" textlink="">
      <xdr:nvSpPr>
        <xdr:cNvPr id="72648" name="Line 448"/>
        <xdr:cNvSpPr>
          <a:spLocks noChangeShapeType="1"/>
        </xdr:cNvSpPr>
      </xdr:nvSpPr>
      <xdr:spPr bwMode="auto">
        <a:xfrm flipV="1">
          <a:off x="13201650" y="34861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16</xdr:row>
      <xdr:rowOff>101600</xdr:rowOff>
    </xdr:from>
    <xdr:to>
      <xdr:col>22</xdr:col>
      <xdr:colOff>234950</xdr:colOff>
      <xdr:row>17</xdr:row>
      <xdr:rowOff>25400</xdr:rowOff>
    </xdr:to>
    <xdr:sp macro="" textlink="">
      <xdr:nvSpPr>
        <xdr:cNvPr id="72649" name="AutoShape 449"/>
        <xdr:cNvSpPr>
          <a:spLocks noChangeArrowheads="1"/>
        </xdr:cNvSpPr>
      </xdr:nvSpPr>
      <xdr:spPr bwMode="auto">
        <a:xfrm>
          <a:off x="13970000" y="2743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15</xdr:row>
      <xdr:rowOff>60325</xdr:rowOff>
    </xdr:from>
    <xdr:to>
      <xdr:col>22</xdr:col>
      <xdr:colOff>530225</xdr:colOff>
      <xdr:row>16</xdr:row>
      <xdr:rowOff>98425</xdr:rowOff>
    </xdr:to>
    <xdr:sp macro="" textlink="">
      <xdr:nvSpPr>
        <xdr:cNvPr id="10690" name="Text Box 450"/>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p>
      </xdr:txBody>
    </xdr:sp>
    <xdr:clientData/>
  </xdr:twoCellAnchor>
  <xdr:twoCellAnchor>
    <xdr:from>
      <xdr:col>19</xdr:col>
      <xdr:colOff>444500</xdr:colOff>
      <xdr:row>22</xdr:row>
      <xdr:rowOff>0</xdr:rowOff>
    </xdr:from>
    <xdr:to>
      <xdr:col>21</xdr:col>
      <xdr:colOff>0</xdr:colOff>
      <xdr:row>22</xdr:row>
      <xdr:rowOff>120650</xdr:rowOff>
    </xdr:to>
    <xdr:sp macro="" textlink="">
      <xdr:nvSpPr>
        <xdr:cNvPr id="72651" name="Line 451"/>
        <xdr:cNvSpPr>
          <a:spLocks noChangeShapeType="1"/>
        </xdr:cNvSpPr>
      </xdr:nvSpPr>
      <xdr:spPr bwMode="auto">
        <a:xfrm flipV="1">
          <a:off x="12388850" y="363220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16</xdr:row>
      <xdr:rowOff>146050</xdr:rowOff>
    </xdr:from>
    <xdr:to>
      <xdr:col>21</xdr:col>
      <xdr:colOff>44450</xdr:colOff>
      <xdr:row>17</xdr:row>
      <xdr:rowOff>82550</xdr:rowOff>
    </xdr:to>
    <xdr:sp macro="" textlink="">
      <xdr:nvSpPr>
        <xdr:cNvPr id="72652" name="AutoShape 452"/>
        <xdr:cNvSpPr>
          <a:spLocks noChangeArrowheads="1"/>
        </xdr:cNvSpPr>
      </xdr:nvSpPr>
      <xdr:spPr bwMode="auto">
        <a:xfrm>
          <a:off x="13157200" y="27876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117475</xdr:rowOff>
    </xdr:from>
    <xdr:to>
      <xdr:col>21</xdr:col>
      <xdr:colOff>349250</xdr:colOff>
      <xdr:row>16</xdr:row>
      <xdr:rowOff>155575</xdr:rowOff>
    </xdr:to>
    <xdr:sp macro="" textlink="">
      <xdr:nvSpPr>
        <xdr:cNvPr id="10693" name="Text Box 453"/>
        <xdr:cNvSpPr txBox="1">
          <a:spLocks noChangeArrowheads="1"/>
        </xdr:cNvSpPr>
      </xdr:nvSpPr>
      <xdr:spPr bwMode="auto">
        <a:xfrm>
          <a:off x="14020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393700</xdr:colOff>
      <xdr:row>17</xdr:row>
      <xdr:rowOff>6350</xdr:rowOff>
    </xdr:from>
    <xdr:to>
      <xdr:col>19</xdr:col>
      <xdr:colOff>488950</xdr:colOff>
      <xdr:row>17</xdr:row>
      <xdr:rowOff>107950</xdr:rowOff>
    </xdr:to>
    <xdr:sp macro="" textlink="">
      <xdr:nvSpPr>
        <xdr:cNvPr id="72654" name="AutoShape 454"/>
        <xdr:cNvSpPr>
          <a:spLocks noChangeArrowheads="1"/>
        </xdr:cNvSpPr>
      </xdr:nvSpPr>
      <xdr:spPr bwMode="auto">
        <a:xfrm>
          <a:off x="12338050" y="2813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146050</xdr:rowOff>
    </xdr:from>
    <xdr:to>
      <xdr:col>20</xdr:col>
      <xdr:colOff>161925</xdr:colOff>
      <xdr:row>17</xdr:row>
      <xdr:rowOff>19050</xdr:rowOff>
    </xdr:to>
    <xdr:sp macro="" textlink="">
      <xdr:nvSpPr>
        <xdr:cNvPr id="10695" name="Text Box 455"/>
        <xdr:cNvSpPr txBox="1">
          <a:spLocks noChangeArrowheads="1"/>
        </xdr:cNvSpPr>
      </xdr:nvSpPr>
      <xdr:spPr bwMode="auto">
        <a:xfrm>
          <a:off x="13134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6" name="Text Box 45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7" name="Text Box 45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8" name="Text Box 45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9" name="Text Box 45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700" name="Text Box 46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19</xdr:row>
      <xdr:rowOff>0</xdr:rowOff>
    </xdr:from>
    <xdr:to>
      <xdr:col>24</xdr:col>
      <xdr:colOff>558800</xdr:colOff>
      <xdr:row>19</xdr:row>
      <xdr:rowOff>101600</xdr:rowOff>
    </xdr:to>
    <xdr:sp macro="" textlink="">
      <xdr:nvSpPr>
        <xdr:cNvPr id="72661" name="Oval 461"/>
        <xdr:cNvSpPr>
          <a:spLocks noChangeArrowheads="1"/>
        </xdr:cNvSpPr>
      </xdr:nvSpPr>
      <xdr:spPr bwMode="auto">
        <a:xfrm>
          <a:off x="15551150" y="3136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18</xdr:row>
      <xdr:rowOff>88900</xdr:rowOff>
    </xdr:from>
    <xdr:to>
      <xdr:col>26</xdr:col>
      <xdr:colOff>38100</xdr:colOff>
      <xdr:row>19</xdr:row>
      <xdr:rowOff>127000</xdr:rowOff>
    </xdr:to>
    <xdr:sp macro="" textlink="">
      <xdr:nvSpPr>
        <xdr:cNvPr id="10702" name="将来負担の状況該当値テキスト"/>
        <xdr:cNvSpPr txBox="1">
          <a:spLocks noChangeArrowheads="1"/>
        </xdr:cNvSpPr>
      </xdr:nvSpPr>
      <xdr:spPr bwMode="auto">
        <a:xfrm>
          <a:off x="171069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122.5</a:t>
          </a:r>
        </a:p>
      </xdr:txBody>
    </xdr:sp>
    <xdr:clientData/>
  </xdr:twoCellAnchor>
  <xdr:twoCellAnchor>
    <xdr:from>
      <xdr:col>23</xdr:col>
      <xdr:colOff>323850</xdr:colOff>
      <xdr:row>19</xdr:row>
      <xdr:rowOff>158750</xdr:rowOff>
    </xdr:from>
    <xdr:to>
      <xdr:col>23</xdr:col>
      <xdr:colOff>419100</xdr:colOff>
      <xdr:row>20</xdr:row>
      <xdr:rowOff>82550</xdr:rowOff>
    </xdr:to>
    <xdr:sp macro="" textlink="">
      <xdr:nvSpPr>
        <xdr:cNvPr id="72663" name="Oval 463"/>
        <xdr:cNvSpPr>
          <a:spLocks noChangeArrowheads="1"/>
        </xdr:cNvSpPr>
      </xdr:nvSpPr>
      <xdr:spPr bwMode="auto">
        <a:xfrm>
          <a:off x="14782800" y="3295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20</xdr:row>
      <xdr:rowOff>98425</xdr:rowOff>
    </xdr:from>
    <xdr:to>
      <xdr:col>24</xdr:col>
      <xdr:colOff>69850</xdr:colOff>
      <xdr:row>21</xdr:row>
      <xdr:rowOff>136525</xdr:rowOff>
    </xdr:to>
    <xdr:sp macro="" textlink="">
      <xdr:nvSpPr>
        <xdr:cNvPr id="10704" name="Text Box 464"/>
        <xdr:cNvSpPr txBox="1">
          <a:spLocks noChangeArrowheads="1"/>
        </xdr:cNvSpPr>
      </xdr:nvSpPr>
      <xdr:spPr bwMode="auto">
        <a:xfrm>
          <a:off x="15801975" y="353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148.4</a:t>
          </a:r>
        </a:p>
      </xdr:txBody>
    </xdr:sp>
    <xdr:clientData/>
  </xdr:twoCellAnchor>
  <xdr:twoCellAnchor>
    <xdr:from>
      <xdr:col>22</xdr:col>
      <xdr:colOff>139700</xdr:colOff>
      <xdr:row>20</xdr:row>
      <xdr:rowOff>127000</xdr:rowOff>
    </xdr:from>
    <xdr:to>
      <xdr:col>22</xdr:col>
      <xdr:colOff>234950</xdr:colOff>
      <xdr:row>21</xdr:row>
      <xdr:rowOff>63500</xdr:rowOff>
    </xdr:to>
    <xdr:sp macro="" textlink="">
      <xdr:nvSpPr>
        <xdr:cNvPr id="72665" name="Oval 465"/>
        <xdr:cNvSpPr>
          <a:spLocks noChangeArrowheads="1"/>
        </xdr:cNvSpPr>
      </xdr:nvSpPr>
      <xdr:spPr bwMode="auto">
        <a:xfrm>
          <a:off x="13970000" y="3429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21</xdr:row>
      <xdr:rowOff>76200</xdr:rowOff>
    </xdr:from>
    <xdr:to>
      <xdr:col>22</xdr:col>
      <xdr:colOff>530225</xdr:colOff>
      <xdr:row>22</xdr:row>
      <xdr:rowOff>107950</xdr:rowOff>
    </xdr:to>
    <xdr:sp macro="" textlink="">
      <xdr:nvSpPr>
        <xdr:cNvPr id="10706" name="Text Box 466"/>
        <xdr:cNvSpPr txBox="1">
          <a:spLocks noChangeArrowheads="1"/>
        </xdr:cNvSpPr>
      </xdr:nvSpPr>
      <xdr:spPr bwMode="auto">
        <a:xfrm>
          <a:off x="14906625"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173.1</a:t>
          </a:r>
        </a:p>
      </xdr:txBody>
    </xdr:sp>
    <xdr:clientData/>
  </xdr:twoCellAnchor>
  <xdr:twoCellAnchor>
    <xdr:from>
      <xdr:col>20</xdr:col>
      <xdr:colOff>584200</xdr:colOff>
      <xdr:row>21</xdr:row>
      <xdr:rowOff>120650</xdr:rowOff>
    </xdr:from>
    <xdr:to>
      <xdr:col>21</xdr:col>
      <xdr:colOff>44450</xdr:colOff>
      <xdr:row>22</xdr:row>
      <xdr:rowOff>44450</xdr:rowOff>
    </xdr:to>
    <xdr:sp macro="" textlink="">
      <xdr:nvSpPr>
        <xdr:cNvPr id="72667" name="Oval 467"/>
        <xdr:cNvSpPr>
          <a:spLocks noChangeArrowheads="1"/>
        </xdr:cNvSpPr>
      </xdr:nvSpPr>
      <xdr:spPr bwMode="auto">
        <a:xfrm>
          <a:off x="13157200" y="35877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22</xdr:row>
      <xdr:rowOff>60325</xdr:rowOff>
    </xdr:from>
    <xdr:to>
      <xdr:col>21</xdr:col>
      <xdr:colOff>349250</xdr:colOff>
      <xdr:row>23</xdr:row>
      <xdr:rowOff>98425</xdr:rowOff>
    </xdr:to>
    <xdr:sp macro="" textlink="">
      <xdr:nvSpPr>
        <xdr:cNvPr id="10708" name="Text Box 468"/>
        <xdr:cNvSpPr txBox="1">
          <a:spLocks noChangeArrowheads="1"/>
        </xdr:cNvSpPr>
      </xdr:nvSpPr>
      <xdr:spPr bwMode="auto">
        <a:xfrm>
          <a:off x="14020800" y="383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199.2</a:t>
          </a:r>
        </a:p>
      </xdr:txBody>
    </xdr:sp>
    <xdr:clientData/>
  </xdr:twoCellAnchor>
  <xdr:twoCellAnchor>
    <xdr:from>
      <xdr:col>19</xdr:col>
      <xdr:colOff>393700</xdr:colOff>
      <xdr:row>22</xdr:row>
      <xdr:rowOff>63500</xdr:rowOff>
    </xdr:from>
    <xdr:to>
      <xdr:col>19</xdr:col>
      <xdr:colOff>488950</xdr:colOff>
      <xdr:row>23</xdr:row>
      <xdr:rowOff>0</xdr:rowOff>
    </xdr:to>
    <xdr:sp macro="" textlink="">
      <xdr:nvSpPr>
        <xdr:cNvPr id="72669" name="Oval 469"/>
        <xdr:cNvSpPr>
          <a:spLocks noChangeArrowheads="1"/>
        </xdr:cNvSpPr>
      </xdr:nvSpPr>
      <xdr:spPr bwMode="auto">
        <a:xfrm>
          <a:off x="12338050" y="3695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23</xdr:row>
      <xdr:rowOff>3175</xdr:rowOff>
    </xdr:from>
    <xdr:to>
      <xdr:col>20</xdr:col>
      <xdr:colOff>161925</xdr:colOff>
      <xdr:row>24</xdr:row>
      <xdr:rowOff>41275</xdr:rowOff>
    </xdr:to>
    <xdr:sp macro="" textlink="">
      <xdr:nvSpPr>
        <xdr:cNvPr id="10710" name="Text Box 470"/>
        <xdr:cNvSpPr txBox="1">
          <a:spLocks noChangeArrowheads="1"/>
        </xdr:cNvSpPr>
      </xdr:nvSpPr>
      <xdr:spPr bwMode="auto">
        <a:xfrm>
          <a:off x="13134975" y="395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78226"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78227"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岡山県勝央町</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78229"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78230"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78233"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11,404</a:t>
          </a:r>
        </a:p>
        <a:p>
          <a:pPr algn="r" rtl="0">
            <a:lnSpc>
              <a:spcPts val="1300"/>
            </a:lnSpc>
            <a:defRPr sz="1000"/>
          </a:pPr>
          <a:r>
            <a:rPr lang="ja-JP" altLang="en-US" sz="1100" b="1" i="0" u="none" strike="noStrike" baseline="0">
              <a:solidFill>
                <a:srgbClr val="000000"/>
              </a:solidFill>
              <a:latin typeface="ＭＳ ゴシック"/>
              <a:ea typeface="ＭＳ ゴシック"/>
            </a:rPr>
            <a:t>11,364</a:t>
          </a:r>
        </a:p>
        <a:p>
          <a:pPr algn="r" rtl="0">
            <a:lnSpc>
              <a:spcPts val="1300"/>
            </a:lnSpc>
            <a:defRPr sz="1000"/>
          </a:pPr>
          <a:r>
            <a:rPr lang="ja-JP" altLang="en-US" sz="1100" b="1" i="0" u="none" strike="noStrike" baseline="0">
              <a:solidFill>
                <a:srgbClr val="000000"/>
              </a:solidFill>
              <a:latin typeface="ＭＳ ゴシック"/>
              <a:ea typeface="ＭＳ ゴシック"/>
            </a:rPr>
            <a:t>54.09</a:t>
          </a:r>
        </a:p>
        <a:p>
          <a:pPr algn="r" rtl="0">
            <a:lnSpc>
              <a:spcPts val="1300"/>
            </a:lnSpc>
            <a:defRPr sz="1000"/>
          </a:pPr>
          <a:r>
            <a:rPr lang="ja-JP" altLang="en-US" sz="1100" b="1" i="0" u="none" strike="noStrike" baseline="0">
              <a:solidFill>
                <a:srgbClr val="000000"/>
              </a:solidFill>
              <a:latin typeface="ＭＳ ゴシック"/>
              <a:ea typeface="ＭＳ ゴシック"/>
            </a:rPr>
            <a:t>5,452,442</a:t>
          </a:r>
        </a:p>
        <a:p>
          <a:pPr algn="r" rtl="0">
            <a:lnSpc>
              <a:spcPts val="1300"/>
            </a:lnSpc>
            <a:defRPr sz="1000"/>
          </a:pPr>
          <a:r>
            <a:rPr lang="ja-JP" altLang="en-US" sz="1100" b="1" i="0" u="none" strike="noStrike" baseline="0">
              <a:solidFill>
                <a:srgbClr val="000000"/>
              </a:solidFill>
              <a:latin typeface="ＭＳ ゴシック"/>
              <a:ea typeface="ＭＳ ゴシック"/>
            </a:rPr>
            <a:t>4,950,921</a:t>
          </a:r>
        </a:p>
        <a:p>
          <a:pPr algn="r" rtl="0">
            <a:lnSpc>
              <a:spcPts val="1300"/>
            </a:lnSpc>
            <a:defRPr sz="1000"/>
          </a:pPr>
          <a:r>
            <a:rPr lang="ja-JP" altLang="en-US" sz="1100" b="1" i="0" u="none" strike="noStrike" baseline="0">
              <a:solidFill>
                <a:srgbClr val="000000"/>
              </a:solidFill>
              <a:latin typeface="ＭＳ ゴシック"/>
              <a:ea typeface="ＭＳ ゴシック"/>
            </a:rPr>
            <a:t>404,087</a:t>
          </a:r>
        </a:p>
        <a:p>
          <a:pPr algn="r" rtl="0">
            <a:defRPr sz="1000"/>
          </a:pPr>
          <a:r>
            <a:rPr lang="ja-JP" altLang="en-US" sz="1100" b="1" i="0" u="none" strike="noStrike" baseline="0">
              <a:solidFill>
                <a:srgbClr val="000000"/>
              </a:solidFill>
              <a:latin typeface="ＭＳ ゴシック"/>
              <a:ea typeface="ＭＳ ゴシック"/>
            </a:rPr>
            <a:t>3,793,836</a:t>
          </a:r>
        </a:p>
        <a:p>
          <a:pPr algn="r" rtl="0">
            <a:lnSpc>
              <a:spcPts val="1100"/>
            </a:lnSpc>
            <a:defRPr sz="1000"/>
          </a:pPr>
          <a:r>
            <a:rPr lang="ja-JP" altLang="en-US" sz="1100" b="1" i="0" u="none" strike="noStrike" baseline="0">
              <a:solidFill>
                <a:srgbClr val="000000"/>
              </a:solidFill>
              <a:latin typeface="ＭＳ ゴシック"/>
              <a:ea typeface="ＭＳ ゴシック"/>
            </a:rPr>
            <a:t>6,876,896</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14.8</a:t>
          </a:r>
        </a:p>
        <a:p>
          <a:pPr algn="r" rtl="0">
            <a:lnSpc>
              <a:spcPts val="1200"/>
            </a:lnSpc>
            <a:defRPr sz="1000"/>
          </a:pPr>
          <a:r>
            <a:rPr lang="ja-JP" altLang="en-US" sz="1100" b="1" i="0" u="none" strike="noStrike" baseline="0">
              <a:solidFill>
                <a:srgbClr val="000000"/>
              </a:solidFill>
              <a:latin typeface="ＭＳ ゴシック"/>
              <a:ea typeface="ＭＳ ゴシック"/>
            </a:rPr>
            <a:t>122.5</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Ⅲ－１  H21  Ⅲ－１  H22  Ⅲ－１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78242"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78246"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78247"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78248"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78249"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78250"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78251"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78252"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78255"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3/26</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78263"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78264"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類似団体平均、県平均とも下まわっている。</a:t>
          </a:r>
          <a:endParaRPr lang="ja-JP" altLang="ja-JP" sz="1400">
            <a:effectLst/>
          </a:endParaRPr>
        </a:p>
        <a:p>
          <a:r>
            <a:rPr lang="ja-JP" altLang="ja-JP" sz="1100">
              <a:effectLst/>
              <a:latin typeface="+mn-lt"/>
              <a:ea typeface="+mn-ea"/>
              <a:cs typeface="+mn-cs"/>
            </a:rPr>
            <a:t>　これは、退職者の補充抑制や人員削減を行ってきたことによるもので、今後とも採用人数の抑制等に努める。</a:t>
          </a:r>
          <a:endParaRPr lang="ja-JP" altLang="ja-JP" sz="1400">
            <a:effectLst/>
          </a:endParaRPr>
        </a:p>
        <a:p>
          <a:r>
            <a:rPr lang="ja-JP" altLang="ja-JP" sz="1100">
              <a:effectLst/>
              <a:latin typeface="+mn-lt"/>
              <a:ea typeface="+mn-ea"/>
              <a:cs typeface="+mn-cs"/>
            </a:rPr>
            <a:t>　</a:t>
          </a:r>
          <a:r>
            <a:rPr lang="ja-JP" altLang="en-US" sz="1100">
              <a:effectLst/>
              <a:latin typeface="+mn-lt"/>
              <a:ea typeface="+mn-ea"/>
              <a:cs typeface="+mn-cs"/>
            </a:rPr>
            <a:t>平成</a:t>
          </a:r>
          <a:r>
            <a:rPr lang="ja-JP" altLang="ja-JP" sz="1100">
              <a:effectLst/>
              <a:latin typeface="+mn-lt"/>
              <a:ea typeface="+mn-ea"/>
              <a:cs typeface="+mn-cs"/>
            </a:rPr>
            <a:t>２</a:t>
          </a:r>
          <a:r>
            <a:rPr lang="ja-JP" altLang="en-US" sz="1100">
              <a:effectLst/>
              <a:latin typeface="+mn-lt"/>
              <a:ea typeface="+mn-ea"/>
              <a:cs typeface="+mn-cs"/>
            </a:rPr>
            <a:t>４</a:t>
          </a:r>
          <a:r>
            <a:rPr lang="ja-JP" altLang="ja-JP" sz="1100">
              <a:effectLst/>
              <a:latin typeface="+mn-lt"/>
              <a:ea typeface="+mn-ea"/>
              <a:cs typeface="+mn-cs"/>
            </a:rPr>
            <a:t>年度に限れば、総額的には前年度と比較して</a:t>
          </a:r>
          <a:r>
            <a:rPr lang="ja-JP" altLang="en-US" sz="1100">
              <a:effectLst/>
              <a:latin typeface="+mn-lt"/>
              <a:ea typeface="+mn-ea"/>
              <a:cs typeface="+mn-cs"/>
            </a:rPr>
            <a:t>０</a:t>
          </a:r>
          <a:r>
            <a:rPr lang="ja-JP" altLang="ja-JP" sz="1100">
              <a:effectLst/>
              <a:latin typeface="+mn-lt"/>
              <a:ea typeface="+mn-ea"/>
              <a:cs typeface="+mn-cs"/>
            </a:rPr>
            <a:t>．</a:t>
          </a:r>
          <a:r>
            <a:rPr lang="ja-JP" altLang="en-US" sz="1100">
              <a:effectLst/>
              <a:latin typeface="+mn-lt"/>
              <a:ea typeface="+mn-ea"/>
              <a:cs typeface="+mn-cs"/>
            </a:rPr>
            <a:t>７</a:t>
          </a:r>
          <a:r>
            <a:rPr lang="en-US" altLang="ja-JP" sz="1100">
              <a:effectLst/>
              <a:latin typeface="+mn-lt"/>
              <a:ea typeface="+mn-ea"/>
              <a:cs typeface="+mn-cs"/>
            </a:rPr>
            <a:t>%</a:t>
          </a:r>
          <a:r>
            <a:rPr lang="ja-JP" altLang="ja-JP" sz="1100">
              <a:effectLst/>
              <a:latin typeface="+mn-lt"/>
              <a:ea typeface="+mn-ea"/>
              <a:cs typeface="+mn-cs"/>
            </a:rPr>
            <a:t>の</a:t>
          </a:r>
          <a:r>
            <a:rPr lang="ja-JP" altLang="en-US" sz="1100">
              <a:effectLst/>
              <a:latin typeface="+mn-lt"/>
              <a:ea typeface="+mn-ea"/>
              <a:cs typeface="+mn-cs"/>
            </a:rPr>
            <a:t>減</a:t>
          </a:r>
          <a:r>
            <a:rPr lang="ja-JP" altLang="ja-JP" sz="1100">
              <a:effectLst/>
              <a:latin typeface="+mn-lt"/>
              <a:ea typeface="+mn-ea"/>
              <a:cs typeface="+mn-cs"/>
            </a:rPr>
            <a:t>、これは議員共済費の</a:t>
          </a:r>
          <a:r>
            <a:rPr lang="ja-JP" altLang="en-US" sz="1100">
              <a:effectLst/>
              <a:latin typeface="+mn-lt"/>
              <a:ea typeface="+mn-ea"/>
              <a:cs typeface="+mn-cs"/>
            </a:rPr>
            <a:t>減少による</a:t>
          </a:r>
          <a:r>
            <a:rPr lang="ja-JP" altLang="ja-JP" sz="1100">
              <a:effectLst/>
              <a:latin typeface="+mn-lt"/>
              <a:ea typeface="+mn-ea"/>
              <a:cs typeface="+mn-cs"/>
            </a:rPr>
            <a:t>。</a:t>
          </a:r>
          <a:endParaRPr lang="ja-JP" altLang="ja-JP" sz="1400">
            <a:effectLst/>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78268"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78270"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78272"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78274"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78276"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78278"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78280"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158750</xdr:rowOff>
    </xdr:from>
    <xdr:to>
      <xdr:col>7</xdr:col>
      <xdr:colOff>19050</xdr:colOff>
      <xdr:row>41</xdr:row>
      <xdr:rowOff>158750</xdr:rowOff>
    </xdr:to>
    <xdr:sp macro="" textlink="">
      <xdr:nvSpPr>
        <xdr:cNvPr id="78281" name="Line 57"/>
        <xdr:cNvSpPr>
          <a:spLocks noChangeShapeType="1"/>
        </xdr:cNvSpPr>
      </xdr:nvSpPr>
      <xdr:spPr bwMode="auto">
        <a:xfrm flipV="1">
          <a:off x="4425950" y="5607050"/>
          <a:ext cx="0" cy="1320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155575</xdr:rowOff>
    </xdr:from>
    <xdr:to>
      <xdr:col>8</xdr:col>
      <xdr:colOff>161925</xdr:colOff>
      <xdr:row>43</xdr:row>
      <xdr:rowOff>22225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31.0</a:t>
          </a:r>
        </a:p>
      </xdr:txBody>
    </xdr:sp>
    <xdr:clientData/>
  </xdr:twoCellAnchor>
  <xdr:twoCellAnchor>
    <xdr:from>
      <xdr:col>6</xdr:col>
      <xdr:colOff>558800</xdr:colOff>
      <xdr:row>41</xdr:row>
      <xdr:rowOff>158750</xdr:rowOff>
    </xdr:from>
    <xdr:to>
      <xdr:col>7</xdr:col>
      <xdr:colOff>95250</xdr:colOff>
      <xdr:row>41</xdr:row>
      <xdr:rowOff>158750</xdr:rowOff>
    </xdr:to>
    <xdr:sp macro="" textlink="">
      <xdr:nvSpPr>
        <xdr:cNvPr id="78283" name="Line 59"/>
        <xdr:cNvSpPr>
          <a:spLocks noChangeShapeType="1"/>
        </xdr:cNvSpPr>
      </xdr:nvSpPr>
      <xdr:spPr bwMode="auto">
        <a:xfrm>
          <a:off x="4337050" y="6927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98425</xdr:rowOff>
    </xdr:from>
    <xdr:to>
      <xdr:col>8</xdr:col>
      <xdr:colOff>161925</xdr:colOff>
      <xdr:row>33</xdr:row>
      <xdr:rowOff>136525</xdr:rowOff>
    </xdr:to>
    <xdr:sp macro="" textlink="">
      <xdr:nvSpPr>
        <xdr:cNvPr id="11324"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558800</xdr:colOff>
      <xdr:row>33</xdr:row>
      <xdr:rowOff>158750</xdr:rowOff>
    </xdr:from>
    <xdr:to>
      <xdr:col>7</xdr:col>
      <xdr:colOff>95250</xdr:colOff>
      <xdr:row>33</xdr:row>
      <xdr:rowOff>158750</xdr:rowOff>
    </xdr:to>
    <xdr:sp macro="" textlink="">
      <xdr:nvSpPr>
        <xdr:cNvPr id="78285" name="Line 61"/>
        <xdr:cNvSpPr>
          <a:spLocks noChangeShapeType="1"/>
        </xdr:cNvSpPr>
      </xdr:nvSpPr>
      <xdr:spPr bwMode="auto">
        <a:xfrm>
          <a:off x="4337050" y="5607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35</xdr:row>
      <xdr:rowOff>76200</xdr:rowOff>
    </xdr:from>
    <xdr:to>
      <xdr:col>7</xdr:col>
      <xdr:colOff>19050</xdr:colOff>
      <xdr:row>35</xdr:row>
      <xdr:rowOff>127000</xdr:rowOff>
    </xdr:to>
    <xdr:sp macro="" textlink="">
      <xdr:nvSpPr>
        <xdr:cNvPr id="78286" name="Line 62"/>
        <xdr:cNvSpPr>
          <a:spLocks noChangeShapeType="1"/>
        </xdr:cNvSpPr>
      </xdr:nvSpPr>
      <xdr:spPr bwMode="auto">
        <a:xfrm flipV="1">
          <a:off x="3657600" y="58547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76200</xdr:rowOff>
    </xdr:from>
    <xdr:to>
      <xdr:col>8</xdr:col>
      <xdr:colOff>161925</xdr:colOff>
      <xdr:row>38</xdr:row>
      <xdr:rowOff>107950</xdr:rowOff>
    </xdr:to>
    <xdr:sp macro="" textlink="">
      <xdr:nvSpPr>
        <xdr:cNvPr id="11327" name="人件費平均値テキスト"/>
        <xdr:cNvSpPr txBox="1">
          <a:spLocks noChangeArrowheads="1"/>
        </xdr:cNvSpPr>
      </xdr:nvSpPr>
      <xdr:spPr bwMode="auto">
        <a:xfrm>
          <a:off x="49149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590550</xdr:colOff>
      <xdr:row>37</xdr:row>
      <xdr:rowOff>76200</xdr:rowOff>
    </xdr:from>
    <xdr:to>
      <xdr:col>7</xdr:col>
      <xdr:colOff>63500</xdr:colOff>
      <xdr:row>38</xdr:row>
      <xdr:rowOff>0</xdr:rowOff>
    </xdr:to>
    <xdr:sp macro="" textlink="">
      <xdr:nvSpPr>
        <xdr:cNvPr id="78288" name="AutoShape 64"/>
        <xdr:cNvSpPr>
          <a:spLocks noChangeArrowheads="1"/>
        </xdr:cNvSpPr>
      </xdr:nvSpPr>
      <xdr:spPr bwMode="auto">
        <a:xfrm>
          <a:off x="4368800" y="61849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35</xdr:row>
      <xdr:rowOff>120650</xdr:rowOff>
    </xdr:from>
    <xdr:to>
      <xdr:col>5</xdr:col>
      <xdr:colOff>508000</xdr:colOff>
      <xdr:row>35</xdr:row>
      <xdr:rowOff>127000</xdr:rowOff>
    </xdr:to>
    <xdr:sp macro="" textlink="">
      <xdr:nvSpPr>
        <xdr:cNvPr id="78289" name="Line 65"/>
        <xdr:cNvSpPr>
          <a:spLocks noChangeShapeType="1"/>
        </xdr:cNvSpPr>
      </xdr:nvSpPr>
      <xdr:spPr bwMode="auto">
        <a:xfrm>
          <a:off x="2838450" y="58991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38</xdr:row>
      <xdr:rowOff>0</xdr:rowOff>
    </xdr:from>
    <xdr:to>
      <xdr:col>5</xdr:col>
      <xdr:colOff>552450</xdr:colOff>
      <xdr:row>38</xdr:row>
      <xdr:rowOff>101600</xdr:rowOff>
    </xdr:to>
    <xdr:sp macro="" textlink="">
      <xdr:nvSpPr>
        <xdr:cNvPr id="78290" name="AutoShape 66"/>
        <xdr:cNvSpPr>
          <a:spLocks noChangeArrowheads="1"/>
        </xdr:cNvSpPr>
      </xdr:nvSpPr>
      <xdr:spPr bwMode="auto">
        <a:xfrm>
          <a:off x="3606800" y="6273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38</xdr:row>
      <xdr:rowOff>107950</xdr:rowOff>
    </xdr:from>
    <xdr:to>
      <xdr:col>6</xdr:col>
      <xdr:colOff>200055</xdr:colOff>
      <xdr:row>39</xdr:row>
      <xdr:rowOff>146050</xdr:rowOff>
    </xdr:to>
    <xdr:sp macro="" textlink="">
      <xdr:nvSpPr>
        <xdr:cNvPr id="11331" name="Text Box 67"/>
        <xdr:cNvSpPr txBox="1">
          <a:spLocks noChangeArrowheads="1"/>
        </xdr:cNvSpPr>
      </xdr:nvSpPr>
      <xdr:spPr bwMode="auto">
        <a:xfrm>
          <a:off x="360997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3</xdr:col>
      <xdr:colOff>133350</xdr:colOff>
      <xdr:row>35</xdr:row>
      <xdr:rowOff>120650</xdr:rowOff>
    </xdr:from>
    <xdr:to>
      <xdr:col>4</xdr:col>
      <xdr:colOff>317500</xdr:colOff>
      <xdr:row>35</xdr:row>
      <xdr:rowOff>158750</xdr:rowOff>
    </xdr:to>
    <xdr:sp macro="" textlink="">
      <xdr:nvSpPr>
        <xdr:cNvPr id="78292" name="Line 68"/>
        <xdr:cNvSpPr>
          <a:spLocks noChangeShapeType="1"/>
        </xdr:cNvSpPr>
      </xdr:nvSpPr>
      <xdr:spPr bwMode="auto">
        <a:xfrm flipV="1">
          <a:off x="2025650" y="58991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37</xdr:row>
      <xdr:rowOff>120650</xdr:rowOff>
    </xdr:from>
    <xdr:to>
      <xdr:col>4</xdr:col>
      <xdr:colOff>368300</xdr:colOff>
      <xdr:row>38</xdr:row>
      <xdr:rowOff>44450</xdr:rowOff>
    </xdr:to>
    <xdr:sp macro="" textlink="">
      <xdr:nvSpPr>
        <xdr:cNvPr id="78293" name="AutoShape 69"/>
        <xdr:cNvSpPr>
          <a:spLocks noChangeArrowheads="1"/>
        </xdr:cNvSpPr>
      </xdr:nvSpPr>
      <xdr:spPr bwMode="auto">
        <a:xfrm>
          <a:off x="2794000" y="6229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38</xdr:row>
      <xdr:rowOff>60325</xdr:rowOff>
    </xdr:from>
    <xdr:to>
      <xdr:col>5</xdr:col>
      <xdr:colOff>38100</xdr:colOff>
      <xdr:row>39</xdr:row>
      <xdr:rowOff>98425</xdr:rowOff>
    </xdr:to>
    <xdr:sp macro="" textlink="">
      <xdr:nvSpPr>
        <xdr:cNvPr id="11334" name="Text Box 70"/>
        <xdr:cNvSpPr txBox="1">
          <a:spLocks noChangeArrowheads="1"/>
        </xdr:cNvSpPr>
      </xdr:nvSpPr>
      <xdr:spPr bwMode="auto">
        <a:xfrm>
          <a:off x="27146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1</xdr:col>
      <xdr:colOff>577850</xdr:colOff>
      <xdr:row>35</xdr:row>
      <xdr:rowOff>158750</xdr:rowOff>
    </xdr:from>
    <xdr:to>
      <xdr:col>3</xdr:col>
      <xdr:colOff>133350</xdr:colOff>
      <xdr:row>36</xdr:row>
      <xdr:rowOff>63500</xdr:rowOff>
    </xdr:to>
    <xdr:sp macro="" textlink="">
      <xdr:nvSpPr>
        <xdr:cNvPr id="78295" name="Line 71"/>
        <xdr:cNvSpPr>
          <a:spLocks noChangeShapeType="1"/>
        </xdr:cNvSpPr>
      </xdr:nvSpPr>
      <xdr:spPr bwMode="auto">
        <a:xfrm flipV="1">
          <a:off x="1212850" y="59372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38</xdr:row>
      <xdr:rowOff>63500</xdr:rowOff>
    </xdr:from>
    <xdr:to>
      <xdr:col>3</xdr:col>
      <xdr:colOff>171450</xdr:colOff>
      <xdr:row>39</xdr:row>
      <xdr:rowOff>0</xdr:rowOff>
    </xdr:to>
    <xdr:sp macro="" textlink="">
      <xdr:nvSpPr>
        <xdr:cNvPr id="78296" name="AutoShape 72"/>
        <xdr:cNvSpPr>
          <a:spLocks noChangeArrowheads="1"/>
        </xdr:cNvSpPr>
      </xdr:nvSpPr>
      <xdr:spPr bwMode="auto">
        <a:xfrm>
          <a:off x="1981200" y="63373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39</xdr:row>
      <xdr:rowOff>3175</xdr:rowOff>
    </xdr:from>
    <xdr:to>
      <xdr:col>3</xdr:col>
      <xdr:colOff>479425</xdr:colOff>
      <xdr:row>40</xdr:row>
      <xdr:rowOff>41275</xdr:rowOff>
    </xdr:to>
    <xdr:sp macro="" textlink="">
      <xdr:nvSpPr>
        <xdr:cNvPr id="11337" name="Text Box 73"/>
        <xdr:cNvSpPr txBox="1">
          <a:spLocks noChangeArrowheads="1"/>
        </xdr:cNvSpPr>
      </xdr:nvSpPr>
      <xdr:spPr bwMode="auto">
        <a:xfrm>
          <a:off x="18288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1</xdr:col>
      <xdr:colOff>520700</xdr:colOff>
      <xdr:row>38</xdr:row>
      <xdr:rowOff>139700</xdr:rowOff>
    </xdr:from>
    <xdr:to>
      <xdr:col>1</xdr:col>
      <xdr:colOff>622300</xdr:colOff>
      <xdr:row>39</xdr:row>
      <xdr:rowOff>63500</xdr:rowOff>
    </xdr:to>
    <xdr:sp macro="" textlink="">
      <xdr:nvSpPr>
        <xdr:cNvPr id="78298" name="AutoShape 74"/>
        <xdr:cNvSpPr>
          <a:spLocks noChangeArrowheads="1"/>
        </xdr:cNvSpPr>
      </xdr:nvSpPr>
      <xdr:spPr bwMode="auto">
        <a:xfrm>
          <a:off x="1155700" y="641350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39</xdr:row>
      <xdr:rowOff>79375</xdr:rowOff>
    </xdr:from>
    <xdr:to>
      <xdr:col>2</xdr:col>
      <xdr:colOff>298450</xdr:colOff>
      <xdr:row>40</xdr:row>
      <xdr:rowOff>117475</xdr:rowOff>
    </xdr:to>
    <xdr:sp macro="" textlink="">
      <xdr:nvSpPr>
        <xdr:cNvPr id="11339" name="Text Box 75"/>
        <xdr:cNvSpPr txBox="1">
          <a:spLocks noChangeArrowheads="1"/>
        </xdr:cNvSpPr>
      </xdr:nvSpPr>
      <xdr:spPr bwMode="auto">
        <a:xfrm>
          <a:off x="942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35</xdr:row>
      <xdr:rowOff>19050</xdr:rowOff>
    </xdr:from>
    <xdr:to>
      <xdr:col>7</xdr:col>
      <xdr:colOff>63500</xdr:colOff>
      <xdr:row>35</xdr:row>
      <xdr:rowOff>120650</xdr:rowOff>
    </xdr:to>
    <xdr:sp macro="" textlink="">
      <xdr:nvSpPr>
        <xdr:cNvPr id="78305" name="Oval 81"/>
        <xdr:cNvSpPr>
          <a:spLocks noChangeArrowheads="1"/>
        </xdr:cNvSpPr>
      </xdr:nvSpPr>
      <xdr:spPr bwMode="auto">
        <a:xfrm>
          <a:off x="4368800" y="5797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34</xdr:row>
      <xdr:rowOff>60325</xdr:rowOff>
    </xdr:from>
    <xdr:to>
      <xdr:col>8</xdr:col>
      <xdr:colOff>161925</xdr:colOff>
      <xdr:row>35</xdr:row>
      <xdr:rowOff>98425</xdr:rowOff>
    </xdr:to>
    <xdr:sp macro="" textlink="">
      <xdr:nvSpPr>
        <xdr:cNvPr id="11346" name="人件費該当値テキスト"/>
        <xdr:cNvSpPr txBox="1">
          <a:spLocks noChangeArrowheads="1"/>
        </xdr:cNvSpPr>
      </xdr:nvSpPr>
      <xdr:spPr bwMode="auto">
        <a:xfrm>
          <a:off x="4914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5</xdr:col>
      <xdr:colOff>457200</xdr:colOff>
      <xdr:row>35</xdr:row>
      <xdr:rowOff>76200</xdr:rowOff>
    </xdr:from>
    <xdr:to>
      <xdr:col>5</xdr:col>
      <xdr:colOff>552450</xdr:colOff>
      <xdr:row>36</xdr:row>
      <xdr:rowOff>6350</xdr:rowOff>
    </xdr:to>
    <xdr:sp macro="" textlink="">
      <xdr:nvSpPr>
        <xdr:cNvPr id="78307" name="Oval 83"/>
        <xdr:cNvSpPr>
          <a:spLocks noChangeArrowheads="1"/>
        </xdr:cNvSpPr>
      </xdr:nvSpPr>
      <xdr:spPr bwMode="auto">
        <a:xfrm>
          <a:off x="3606800" y="585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34</xdr:row>
      <xdr:rowOff>41275</xdr:rowOff>
    </xdr:from>
    <xdr:to>
      <xdr:col>6</xdr:col>
      <xdr:colOff>200055</xdr:colOff>
      <xdr:row>35</xdr:row>
      <xdr:rowOff>79375</xdr:rowOff>
    </xdr:to>
    <xdr:sp macro="" textlink="">
      <xdr:nvSpPr>
        <xdr:cNvPr id="11348" name="Text Box 84"/>
        <xdr:cNvSpPr txBox="1">
          <a:spLocks noChangeArrowheads="1"/>
        </xdr:cNvSpPr>
      </xdr:nvSpPr>
      <xdr:spPr bwMode="auto">
        <a:xfrm>
          <a:off x="360997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a:t>
          </a:r>
        </a:p>
      </xdr:txBody>
    </xdr:sp>
    <xdr:clientData/>
  </xdr:twoCellAnchor>
  <xdr:twoCellAnchor>
    <xdr:from>
      <xdr:col>4</xdr:col>
      <xdr:colOff>273050</xdr:colOff>
      <xdr:row>35</xdr:row>
      <xdr:rowOff>63500</xdr:rowOff>
    </xdr:from>
    <xdr:to>
      <xdr:col>4</xdr:col>
      <xdr:colOff>368300</xdr:colOff>
      <xdr:row>36</xdr:row>
      <xdr:rowOff>0</xdr:rowOff>
    </xdr:to>
    <xdr:sp macro="" textlink="">
      <xdr:nvSpPr>
        <xdr:cNvPr id="78309" name="Oval 85"/>
        <xdr:cNvSpPr>
          <a:spLocks noChangeArrowheads="1"/>
        </xdr:cNvSpPr>
      </xdr:nvSpPr>
      <xdr:spPr bwMode="auto">
        <a:xfrm>
          <a:off x="2794000" y="5842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34</xdr:row>
      <xdr:rowOff>38100</xdr:rowOff>
    </xdr:from>
    <xdr:to>
      <xdr:col>5</xdr:col>
      <xdr:colOff>38100</xdr:colOff>
      <xdr:row>35</xdr:row>
      <xdr:rowOff>76200</xdr:rowOff>
    </xdr:to>
    <xdr:sp macro="" textlink="">
      <xdr:nvSpPr>
        <xdr:cNvPr id="11350" name="Text Box 86"/>
        <xdr:cNvSpPr txBox="1">
          <a:spLocks noChangeArrowheads="1"/>
        </xdr:cNvSpPr>
      </xdr:nvSpPr>
      <xdr:spPr bwMode="auto">
        <a:xfrm>
          <a:off x="27146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3</xdr:col>
      <xdr:colOff>88900</xdr:colOff>
      <xdr:row>35</xdr:row>
      <xdr:rowOff>107950</xdr:rowOff>
    </xdr:from>
    <xdr:to>
      <xdr:col>3</xdr:col>
      <xdr:colOff>171450</xdr:colOff>
      <xdr:row>36</xdr:row>
      <xdr:rowOff>44450</xdr:rowOff>
    </xdr:to>
    <xdr:sp macro="" textlink="">
      <xdr:nvSpPr>
        <xdr:cNvPr id="78311" name="Oval 87"/>
        <xdr:cNvSpPr>
          <a:spLocks noChangeArrowheads="1"/>
        </xdr:cNvSpPr>
      </xdr:nvSpPr>
      <xdr:spPr bwMode="auto">
        <a:xfrm>
          <a:off x="1981200" y="58864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34</xdr:row>
      <xdr:rowOff>79375</xdr:rowOff>
    </xdr:from>
    <xdr:to>
      <xdr:col>3</xdr:col>
      <xdr:colOff>479425</xdr:colOff>
      <xdr:row>35</xdr:row>
      <xdr:rowOff>117475</xdr:rowOff>
    </xdr:to>
    <xdr:sp macro="" textlink="">
      <xdr:nvSpPr>
        <xdr:cNvPr id="11352" name="Text Box 88"/>
        <xdr:cNvSpPr txBox="1">
          <a:spLocks noChangeArrowheads="1"/>
        </xdr:cNvSpPr>
      </xdr:nvSpPr>
      <xdr:spPr bwMode="auto">
        <a:xfrm>
          <a:off x="182880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p>
      </xdr:txBody>
    </xdr:sp>
    <xdr:clientData/>
  </xdr:twoCellAnchor>
  <xdr:twoCellAnchor>
    <xdr:from>
      <xdr:col>1</xdr:col>
      <xdr:colOff>520700</xdr:colOff>
      <xdr:row>36</xdr:row>
      <xdr:rowOff>19050</xdr:rowOff>
    </xdr:from>
    <xdr:to>
      <xdr:col>1</xdr:col>
      <xdr:colOff>615950</xdr:colOff>
      <xdr:row>36</xdr:row>
      <xdr:rowOff>107950</xdr:rowOff>
    </xdr:to>
    <xdr:sp macro="" textlink="">
      <xdr:nvSpPr>
        <xdr:cNvPr id="78313" name="Oval 89"/>
        <xdr:cNvSpPr>
          <a:spLocks noChangeArrowheads="1"/>
        </xdr:cNvSpPr>
      </xdr:nvSpPr>
      <xdr:spPr bwMode="auto">
        <a:xfrm>
          <a:off x="1155700" y="59626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34</xdr:row>
      <xdr:rowOff>146050</xdr:rowOff>
    </xdr:from>
    <xdr:to>
      <xdr:col>2</xdr:col>
      <xdr:colOff>298450</xdr:colOff>
      <xdr:row>36</xdr:row>
      <xdr:rowOff>19050</xdr:rowOff>
    </xdr:to>
    <xdr:sp macro="" textlink="">
      <xdr:nvSpPr>
        <xdr:cNvPr id="11354" name="Text Box 90"/>
        <xdr:cNvSpPr txBox="1">
          <a:spLocks noChangeArrowheads="1"/>
        </xdr:cNvSpPr>
      </xdr:nvSpPr>
      <xdr:spPr bwMode="auto">
        <a:xfrm>
          <a:off x="942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6/26</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78322"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78323"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類似団体の平均と比較し、やや下回っているが、長期的には事務の見直しによる抑制を図らなけれなならない。</a:t>
          </a:r>
          <a:endParaRPr lang="ja-JP" altLang="ja-JP" sz="1400">
            <a:effectLst/>
          </a:endParaRPr>
        </a:p>
        <a:p>
          <a:pPr eaLnBrk="1" fontAlgn="auto" latinLnBrk="0" hangingPunct="1"/>
          <a:r>
            <a:rPr lang="ja-JP" altLang="ja-JP" sz="1100">
              <a:effectLst/>
              <a:latin typeface="+mn-lt"/>
              <a:ea typeface="+mn-ea"/>
              <a:cs typeface="+mn-cs"/>
            </a:rPr>
            <a:t>　</a:t>
          </a:r>
          <a:r>
            <a:rPr lang="ja-JP" altLang="en-US" sz="1100">
              <a:effectLst/>
              <a:latin typeface="+mn-lt"/>
              <a:ea typeface="+mn-ea"/>
              <a:cs typeface="+mn-cs"/>
            </a:rPr>
            <a:t>平成２４</a:t>
          </a:r>
          <a:r>
            <a:rPr lang="ja-JP" altLang="ja-JP" sz="1100">
              <a:effectLst/>
              <a:latin typeface="+mn-lt"/>
              <a:ea typeface="+mn-ea"/>
              <a:cs typeface="+mn-cs"/>
            </a:rPr>
            <a:t>年度については、電算システム委託料</a:t>
          </a:r>
          <a:r>
            <a:rPr lang="ja-JP" altLang="en-US" sz="1100">
              <a:effectLst/>
              <a:latin typeface="+mn-lt"/>
              <a:ea typeface="+mn-ea"/>
              <a:cs typeface="+mn-cs"/>
            </a:rPr>
            <a:t>の減少</a:t>
          </a:r>
          <a:r>
            <a:rPr lang="ja-JP" altLang="ja-JP" sz="1100">
              <a:effectLst/>
              <a:latin typeface="+mn-lt"/>
              <a:ea typeface="+mn-ea"/>
              <a:cs typeface="+mn-cs"/>
            </a:rPr>
            <a:t>により</a:t>
          </a:r>
          <a:r>
            <a:rPr lang="ja-JP" altLang="en-US" sz="1100">
              <a:effectLst/>
              <a:latin typeface="+mn-lt"/>
              <a:ea typeface="+mn-ea"/>
              <a:cs typeface="+mn-cs"/>
            </a:rPr>
            <a:t>２</a:t>
          </a:r>
          <a:r>
            <a:rPr lang="ja-JP" altLang="ja-JP" sz="1100">
              <a:effectLst/>
              <a:latin typeface="+mn-lt"/>
              <a:ea typeface="+mn-ea"/>
              <a:cs typeface="+mn-cs"/>
            </a:rPr>
            <a:t>．</a:t>
          </a:r>
          <a:r>
            <a:rPr lang="ja-JP" altLang="en-US" sz="1100">
              <a:effectLst/>
              <a:latin typeface="+mn-lt"/>
              <a:ea typeface="+mn-ea"/>
              <a:cs typeface="+mn-cs"/>
            </a:rPr>
            <a:t>３</a:t>
          </a:r>
          <a:r>
            <a:rPr lang="ja-JP" altLang="ja-JP" sz="1100">
              <a:effectLst/>
              <a:latin typeface="+mn-lt"/>
              <a:ea typeface="+mn-ea"/>
              <a:cs typeface="+mn-cs"/>
            </a:rPr>
            <a:t>％</a:t>
          </a:r>
          <a:r>
            <a:rPr lang="ja-JP" altLang="en-US" sz="1100">
              <a:effectLst/>
              <a:latin typeface="+mn-lt"/>
              <a:ea typeface="+mn-ea"/>
              <a:cs typeface="+mn-cs"/>
            </a:rPr>
            <a:t>減</a:t>
          </a:r>
          <a:r>
            <a:rPr lang="ja-JP" altLang="ja-JP" sz="1100">
              <a:effectLst/>
              <a:latin typeface="+mn-lt"/>
              <a:ea typeface="+mn-ea"/>
              <a:cs typeface="+mn-cs"/>
            </a:rPr>
            <a:t>となっている。</a:t>
          </a:r>
          <a:endParaRPr lang="ja-JP" altLang="ja-JP" sz="1400">
            <a:effectLst/>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78327"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78329"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78331"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78333"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78335"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78337"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78339"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78341"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78343"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139700</xdr:rowOff>
    </xdr:from>
    <xdr:to>
      <xdr:col>24</xdr:col>
      <xdr:colOff>25400</xdr:colOff>
      <xdr:row>21</xdr:row>
      <xdr:rowOff>25400</xdr:rowOff>
    </xdr:to>
    <xdr:sp macro="" textlink="">
      <xdr:nvSpPr>
        <xdr:cNvPr id="78344" name="Line 120"/>
        <xdr:cNvSpPr>
          <a:spLocks noChangeShapeType="1"/>
        </xdr:cNvSpPr>
      </xdr:nvSpPr>
      <xdr:spPr bwMode="auto">
        <a:xfrm flipV="1">
          <a:off x="15125700" y="2286000"/>
          <a:ext cx="0" cy="1206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22225</xdr:rowOff>
    </xdr:from>
    <xdr:to>
      <xdr:col>25</xdr:col>
      <xdr:colOff>180975</xdr:colOff>
      <xdr:row>22</xdr:row>
      <xdr:rowOff>60325</xdr:rowOff>
    </xdr:to>
    <xdr:sp macro="" textlink="">
      <xdr:nvSpPr>
        <xdr:cNvPr id="11385"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p>
      </xdr:txBody>
    </xdr:sp>
    <xdr:clientData/>
  </xdr:twoCellAnchor>
  <xdr:twoCellAnchor>
    <xdr:from>
      <xdr:col>23</xdr:col>
      <xdr:colOff>577850</xdr:colOff>
      <xdr:row>21</xdr:row>
      <xdr:rowOff>25400</xdr:rowOff>
    </xdr:from>
    <xdr:to>
      <xdr:col>24</xdr:col>
      <xdr:colOff>114300</xdr:colOff>
      <xdr:row>21</xdr:row>
      <xdr:rowOff>25400</xdr:rowOff>
    </xdr:to>
    <xdr:sp macro="" textlink="">
      <xdr:nvSpPr>
        <xdr:cNvPr id="78346" name="Line 122"/>
        <xdr:cNvSpPr>
          <a:spLocks noChangeShapeType="1"/>
        </xdr:cNvSpPr>
      </xdr:nvSpPr>
      <xdr:spPr bwMode="auto">
        <a:xfrm>
          <a:off x="15049500" y="3492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79375</xdr:rowOff>
    </xdr:from>
    <xdr:to>
      <xdr:col>25</xdr:col>
      <xdr:colOff>180975</xdr:colOff>
      <xdr:row>13</xdr:row>
      <xdr:rowOff>117475</xdr:rowOff>
    </xdr:to>
    <xdr:sp macro="" textlink="">
      <xdr:nvSpPr>
        <xdr:cNvPr id="11387" name="物件費最大値テキスト"/>
        <xdr:cNvSpPr txBox="1">
          <a:spLocks noChangeArrowheads="1"/>
        </xdr:cNvSpPr>
      </xdr:nvSpPr>
      <xdr:spPr bwMode="auto">
        <a:xfrm>
          <a:off x="1660207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a:t>
          </a:r>
        </a:p>
      </xdr:txBody>
    </xdr:sp>
    <xdr:clientData/>
  </xdr:twoCellAnchor>
  <xdr:twoCellAnchor>
    <xdr:from>
      <xdr:col>23</xdr:col>
      <xdr:colOff>577850</xdr:colOff>
      <xdr:row>13</xdr:row>
      <xdr:rowOff>139700</xdr:rowOff>
    </xdr:from>
    <xdr:to>
      <xdr:col>24</xdr:col>
      <xdr:colOff>114300</xdr:colOff>
      <xdr:row>13</xdr:row>
      <xdr:rowOff>139700</xdr:rowOff>
    </xdr:to>
    <xdr:sp macro="" textlink="">
      <xdr:nvSpPr>
        <xdr:cNvPr id="78348" name="Line 124"/>
        <xdr:cNvSpPr>
          <a:spLocks noChangeShapeType="1"/>
        </xdr:cNvSpPr>
      </xdr:nvSpPr>
      <xdr:spPr bwMode="auto">
        <a:xfrm>
          <a:off x="15049500" y="2286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82550</xdr:rowOff>
    </xdr:from>
    <xdr:to>
      <xdr:col>24</xdr:col>
      <xdr:colOff>25400</xdr:colOff>
      <xdr:row>14</xdr:row>
      <xdr:rowOff>158750</xdr:rowOff>
    </xdr:to>
    <xdr:sp macro="" textlink="">
      <xdr:nvSpPr>
        <xdr:cNvPr id="78349" name="Line 125"/>
        <xdr:cNvSpPr>
          <a:spLocks noChangeShapeType="1"/>
        </xdr:cNvSpPr>
      </xdr:nvSpPr>
      <xdr:spPr bwMode="auto">
        <a:xfrm>
          <a:off x="14357350" y="239395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41275</xdr:rowOff>
    </xdr:from>
    <xdr:to>
      <xdr:col>25</xdr:col>
      <xdr:colOff>180975</xdr:colOff>
      <xdr:row>16</xdr:row>
      <xdr:rowOff>79375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23</xdr:col>
      <xdr:colOff>609600</xdr:colOff>
      <xdr:row>15</xdr:row>
      <xdr:rowOff>44450</xdr:rowOff>
    </xdr:from>
    <xdr:to>
      <xdr:col>24</xdr:col>
      <xdr:colOff>76200</xdr:colOff>
      <xdr:row>15</xdr:row>
      <xdr:rowOff>146050</xdr:rowOff>
    </xdr:to>
    <xdr:sp macro="" textlink="">
      <xdr:nvSpPr>
        <xdr:cNvPr id="78351" name="AutoShape 127"/>
        <xdr:cNvSpPr>
          <a:spLocks noChangeArrowheads="1"/>
        </xdr:cNvSpPr>
      </xdr:nvSpPr>
      <xdr:spPr bwMode="auto">
        <a:xfrm>
          <a:off x="15081250" y="25209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14</xdr:row>
      <xdr:rowOff>82550</xdr:rowOff>
    </xdr:from>
    <xdr:to>
      <xdr:col>22</xdr:col>
      <xdr:colOff>514350</xdr:colOff>
      <xdr:row>14</xdr:row>
      <xdr:rowOff>127000</xdr:rowOff>
    </xdr:to>
    <xdr:sp macro="" textlink="">
      <xdr:nvSpPr>
        <xdr:cNvPr id="78352" name="Line 128"/>
        <xdr:cNvSpPr>
          <a:spLocks noChangeShapeType="1"/>
        </xdr:cNvSpPr>
      </xdr:nvSpPr>
      <xdr:spPr bwMode="auto">
        <a:xfrm flipV="1">
          <a:off x="13544550" y="23939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76200</xdr:rowOff>
    </xdr:from>
    <xdr:to>
      <xdr:col>22</xdr:col>
      <xdr:colOff>565150</xdr:colOff>
      <xdr:row>16</xdr:row>
      <xdr:rowOff>0</xdr:rowOff>
    </xdr:to>
    <xdr:sp macro="" textlink="">
      <xdr:nvSpPr>
        <xdr:cNvPr id="78353" name="AutoShape 129"/>
        <xdr:cNvSpPr>
          <a:spLocks noChangeArrowheads="1"/>
        </xdr:cNvSpPr>
      </xdr:nvSpPr>
      <xdr:spPr bwMode="auto">
        <a:xfrm>
          <a:off x="14312900" y="2552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19050</xdr:rowOff>
    </xdr:from>
    <xdr:to>
      <xdr:col>23</xdr:col>
      <xdr:colOff>209550</xdr:colOff>
      <xdr:row>17</xdr:row>
      <xdr:rowOff>57150</xdr:rowOff>
    </xdr:to>
    <xdr:sp macro="" textlink="">
      <xdr:nvSpPr>
        <xdr:cNvPr id="11394" name="Text Box 130"/>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146050</xdr:colOff>
      <xdr:row>14</xdr:row>
      <xdr:rowOff>82550</xdr:rowOff>
    </xdr:from>
    <xdr:to>
      <xdr:col>21</xdr:col>
      <xdr:colOff>330200</xdr:colOff>
      <xdr:row>14</xdr:row>
      <xdr:rowOff>127000</xdr:rowOff>
    </xdr:to>
    <xdr:sp macro="" textlink="">
      <xdr:nvSpPr>
        <xdr:cNvPr id="78355" name="Line 131"/>
        <xdr:cNvSpPr>
          <a:spLocks noChangeShapeType="1"/>
        </xdr:cNvSpPr>
      </xdr:nvSpPr>
      <xdr:spPr bwMode="auto">
        <a:xfrm>
          <a:off x="12731750" y="23939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14</xdr:row>
      <xdr:rowOff>146050</xdr:rowOff>
    </xdr:from>
    <xdr:to>
      <xdr:col>21</xdr:col>
      <xdr:colOff>374650</xdr:colOff>
      <xdr:row>15</xdr:row>
      <xdr:rowOff>76200</xdr:rowOff>
    </xdr:to>
    <xdr:sp macro="" textlink="">
      <xdr:nvSpPr>
        <xdr:cNvPr id="78356" name="AutoShape 132"/>
        <xdr:cNvSpPr>
          <a:spLocks noChangeArrowheads="1"/>
        </xdr:cNvSpPr>
      </xdr:nvSpPr>
      <xdr:spPr bwMode="auto">
        <a:xfrm>
          <a:off x="13500100" y="24574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15</xdr:row>
      <xdr:rowOff>88900</xdr:rowOff>
    </xdr:from>
    <xdr:to>
      <xdr:col>22</xdr:col>
      <xdr:colOff>50800</xdr:colOff>
      <xdr:row>16</xdr:row>
      <xdr:rowOff>127000</xdr:rowOff>
    </xdr:to>
    <xdr:sp macro="" textlink="">
      <xdr:nvSpPr>
        <xdr:cNvPr id="11397" name="Text Box 133"/>
        <xdr:cNvSpPr txBox="1">
          <a:spLocks noChangeArrowheads="1"/>
        </xdr:cNvSpPr>
      </xdr:nvSpPr>
      <xdr:spPr bwMode="auto">
        <a:xfrm>
          <a:off x="14401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584200</xdr:colOff>
      <xdr:row>14</xdr:row>
      <xdr:rowOff>76200</xdr:rowOff>
    </xdr:from>
    <xdr:to>
      <xdr:col>20</xdr:col>
      <xdr:colOff>146050</xdr:colOff>
      <xdr:row>14</xdr:row>
      <xdr:rowOff>82550</xdr:rowOff>
    </xdr:to>
    <xdr:sp macro="" textlink="">
      <xdr:nvSpPr>
        <xdr:cNvPr id="78358" name="Line 134"/>
        <xdr:cNvSpPr>
          <a:spLocks noChangeShapeType="1"/>
        </xdr:cNvSpPr>
      </xdr:nvSpPr>
      <xdr:spPr bwMode="auto">
        <a:xfrm>
          <a:off x="11912600" y="23876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14</xdr:row>
      <xdr:rowOff>139700</xdr:rowOff>
    </xdr:from>
    <xdr:to>
      <xdr:col>20</xdr:col>
      <xdr:colOff>190500</xdr:colOff>
      <xdr:row>15</xdr:row>
      <xdr:rowOff>76200</xdr:rowOff>
    </xdr:to>
    <xdr:sp macro="" textlink="">
      <xdr:nvSpPr>
        <xdr:cNvPr id="78359" name="AutoShape 135"/>
        <xdr:cNvSpPr>
          <a:spLocks noChangeArrowheads="1"/>
        </xdr:cNvSpPr>
      </xdr:nvSpPr>
      <xdr:spPr bwMode="auto">
        <a:xfrm>
          <a:off x="12680950" y="2451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15</xdr:row>
      <xdr:rowOff>79375</xdr:rowOff>
    </xdr:from>
    <xdr:to>
      <xdr:col>20</xdr:col>
      <xdr:colOff>492125</xdr:colOff>
      <xdr:row>16</xdr:row>
      <xdr:rowOff>117475</xdr:rowOff>
    </xdr:to>
    <xdr:sp macro="" textlink="">
      <xdr:nvSpPr>
        <xdr:cNvPr id="11400" name="Text Box 136"/>
        <xdr:cNvSpPr txBox="1">
          <a:spLocks noChangeArrowheads="1"/>
        </xdr:cNvSpPr>
      </xdr:nvSpPr>
      <xdr:spPr bwMode="auto">
        <a:xfrm>
          <a:off x="135159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539750</xdr:colOff>
      <xdr:row>14</xdr:row>
      <xdr:rowOff>146050</xdr:rowOff>
    </xdr:from>
    <xdr:to>
      <xdr:col>19</xdr:col>
      <xdr:colOff>6350</xdr:colOff>
      <xdr:row>15</xdr:row>
      <xdr:rowOff>82550</xdr:rowOff>
    </xdr:to>
    <xdr:sp macro="" textlink="">
      <xdr:nvSpPr>
        <xdr:cNvPr id="78361" name="AutoShape 137"/>
        <xdr:cNvSpPr>
          <a:spLocks noChangeArrowheads="1"/>
        </xdr:cNvSpPr>
      </xdr:nvSpPr>
      <xdr:spPr bwMode="auto">
        <a:xfrm>
          <a:off x="11868150" y="2457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15</xdr:row>
      <xdr:rowOff>88900</xdr:rowOff>
    </xdr:from>
    <xdr:to>
      <xdr:col>19</xdr:col>
      <xdr:colOff>301625</xdr:colOff>
      <xdr:row>16</xdr:row>
      <xdr:rowOff>127000</xdr:rowOff>
    </xdr:to>
    <xdr:sp macro="" textlink="">
      <xdr:nvSpPr>
        <xdr:cNvPr id="11402" name="Text Box 138"/>
        <xdr:cNvSpPr txBox="1">
          <a:spLocks noChangeArrowheads="1"/>
        </xdr:cNvSpPr>
      </xdr:nvSpPr>
      <xdr:spPr bwMode="auto">
        <a:xfrm>
          <a:off x="126206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14</xdr:row>
      <xdr:rowOff>107950</xdr:rowOff>
    </xdr:from>
    <xdr:to>
      <xdr:col>24</xdr:col>
      <xdr:colOff>76200</xdr:colOff>
      <xdr:row>15</xdr:row>
      <xdr:rowOff>44450</xdr:rowOff>
    </xdr:to>
    <xdr:sp macro="" textlink="">
      <xdr:nvSpPr>
        <xdr:cNvPr id="78368" name="Oval 144"/>
        <xdr:cNvSpPr>
          <a:spLocks noChangeArrowheads="1"/>
        </xdr:cNvSpPr>
      </xdr:nvSpPr>
      <xdr:spPr bwMode="auto">
        <a:xfrm>
          <a:off x="15081250" y="2419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13</xdr:row>
      <xdr:rowOff>155575</xdr:rowOff>
    </xdr:from>
    <xdr:to>
      <xdr:col>25</xdr:col>
      <xdr:colOff>180975</xdr:colOff>
      <xdr:row>15</xdr:row>
      <xdr:rowOff>22225</xdr:rowOff>
    </xdr:to>
    <xdr:sp macro="" textlink="">
      <xdr:nvSpPr>
        <xdr:cNvPr id="11409" name="物件費該当値テキスト"/>
        <xdr:cNvSpPr txBox="1">
          <a:spLocks noChangeArrowheads="1"/>
        </xdr:cNvSpPr>
      </xdr:nvSpPr>
      <xdr:spPr bwMode="auto">
        <a:xfrm>
          <a:off x="166020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22</xdr:col>
      <xdr:colOff>469900</xdr:colOff>
      <xdr:row>14</xdr:row>
      <xdr:rowOff>38100</xdr:rowOff>
    </xdr:from>
    <xdr:to>
      <xdr:col>22</xdr:col>
      <xdr:colOff>565150</xdr:colOff>
      <xdr:row>14</xdr:row>
      <xdr:rowOff>139700</xdr:rowOff>
    </xdr:to>
    <xdr:sp macro="" textlink="">
      <xdr:nvSpPr>
        <xdr:cNvPr id="78370" name="Oval 146"/>
        <xdr:cNvSpPr>
          <a:spLocks noChangeArrowheads="1"/>
        </xdr:cNvSpPr>
      </xdr:nvSpPr>
      <xdr:spPr bwMode="auto">
        <a:xfrm>
          <a:off x="14312900" y="2349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13</xdr:row>
      <xdr:rowOff>3175</xdr:rowOff>
    </xdr:from>
    <xdr:to>
      <xdr:col>23</xdr:col>
      <xdr:colOff>209550</xdr:colOff>
      <xdr:row>14</xdr:row>
      <xdr:rowOff>41275</xdr:rowOff>
    </xdr:to>
    <xdr:sp macro="" textlink="">
      <xdr:nvSpPr>
        <xdr:cNvPr id="11411" name="Text Box 147"/>
        <xdr:cNvSpPr txBox="1">
          <a:spLocks noChangeArrowheads="1"/>
        </xdr:cNvSpPr>
      </xdr:nvSpPr>
      <xdr:spPr bwMode="auto">
        <a:xfrm>
          <a:off x="15287625" y="223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21</xdr:col>
      <xdr:colOff>285750</xdr:colOff>
      <xdr:row>14</xdr:row>
      <xdr:rowOff>82550</xdr:rowOff>
    </xdr:from>
    <xdr:to>
      <xdr:col>21</xdr:col>
      <xdr:colOff>374650</xdr:colOff>
      <xdr:row>15</xdr:row>
      <xdr:rowOff>6350</xdr:rowOff>
    </xdr:to>
    <xdr:sp macro="" textlink="">
      <xdr:nvSpPr>
        <xdr:cNvPr id="78372" name="Oval 148"/>
        <xdr:cNvSpPr>
          <a:spLocks noChangeArrowheads="1"/>
        </xdr:cNvSpPr>
      </xdr:nvSpPr>
      <xdr:spPr bwMode="auto">
        <a:xfrm>
          <a:off x="13500100" y="2393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13</xdr:row>
      <xdr:rowOff>41275</xdr:rowOff>
    </xdr:from>
    <xdr:to>
      <xdr:col>22</xdr:col>
      <xdr:colOff>50800</xdr:colOff>
      <xdr:row>14</xdr:row>
      <xdr:rowOff>79375</xdr:rowOff>
    </xdr:to>
    <xdr:sp macro="" textlink="">
      <xdr:nvSpPr>
        <xdr:cNvPr id="11413" name="Text Box 149"/>
        <xdr:cNvSpPr txBox="1">
          <a:spLocks noChangeArrowheads="1"/>
        </xdr:cNvSpPr>
      </xdr:nvSpPr>
      <xdr:spPr bwMode="auto">
        <a:xfrm>
          <a:off x="144018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20</xdr:col>
      <xdr:colOff>95250</xdr:colOff>
      <xdr:row>14</xdr:row>
      <xdr:rowOff>25400</xdr:rowOff>
    </xdr:from>
    <xdr:to>
      <xdr:col>20</xdr:col>
      <xdr:colOff>190500</xdr:colOff>
      <xdr:row>14</xdr:row>
      <xdr:rowOff>127000</xdr:rowOff>
    </xdr:to>
    <xdr:sp macro="" textlink="">
      <xdr:nvSpPr>
        <xdr:cNvPr id="78374" name="Oval 150"/>
        <xdr:cNvSpPr>
          <a:spLocks noChangeArrowheads="1"/>
        </xdr:cNvSpPr>
      </xdr:nvSpPr>
      <xdr:spPr bwMode="auto">
        <a:xfrm>
          <a:off x="12680950" y="233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13</xdr:row>
      <xdr:rowOff>0</xdr:rowOff>
    </xdr:from>
    <xdr:to>
      <xdr:col>20</xdr:col>
      <xdr:colOff>492125</xdr:colOff>
      <xdr:row>14</xdr:row>
      <xdr:rowOff>38100</xdr:rowOff>
    </xdr:to>
    <xdr:sp macro="" textlink="">
      <xdr:nvSpPr>
        <xdr:cNvPr id="11415" name="Text Box 151"/>
        <xdr:cNvSpPr txBox="1">
          <a:spLocks noChangeArrowheads="1"/>
        </xdr:cNvSpPr>
      </xdr:nvSpPr>
      <xdr:spPr bwMode="auto">
        <a:xfrm>
          <a:off x="13515975"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539750</xdr:colOff>
      <xdr:row>14</xdr:row>
      <xdr:rowOff>25400</xdr:rowOff>
    </xdr:from>
    <xdr:to>
      <xdr:col>19</xdr:col>
      <xdr:colOff>6350</xdr:colOff>
      <xdr:row>14</xdr:row>
      <xdr:rowOff>120650</xdr:rowOff>
    </xdr:to>
    <xdr:sp macro="" textlink="">
      <xdr:nvSpPr>
        <xdr:cNvPr id="78376" name="Oval 152"/>
        <xdr:cNvSpPr>
          <a:spLocks noChangeArrowheads="1"/>
        </xdr:cNvSpPr>
      </xdr:nvSpPr>
      <xdr:spPr bwMode="auto">
        <a:xfrm>
          <a:off x="11868150" y="2336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12</xdr:row>
      <xdr:rowOff>155575</xdr:rowOff>
    </xdr:from>
    <xdr:to>
      <xdr:col>19</xdr:col>
      <xdr:colOff>301625</xdr:colOff>
      <xdr:row>14</xdr:row>
      <xdr:rowOff>22225</xdr:rowOff>
    </xdr:to>
    <xdr:sp macro="" textlink="">
      <xdr:nvSpPr>
        <xdr:cNvPr id="11417" name="Text Box 153"/>
        <xdr:cNvSpPr txBox="1">
          <a:spLocks noChangeArrowheads="1"/>
        </xdr:cNvSpPr>
      </xdr:nvSpPr>
      <xdr:spPr bwMode="auto">
        <a:xfrm>
          <a:off x="1262062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23/26</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78385"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78386" name="Rectangle 162"/>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類似団体の平均と比較し上回っているが、これは独自給付して中学生までの医療費無料化などのが影響し、全体として伸びているものと思われる。</a:t>
          </a:r>
          <a:endParaRPr lang="ja-JP" altLang="ja-JP" sz="1400">
            <a:effectLst/>
          </a:endParaRPr>
        </a:p>
        <a:p>
          <a:r>
            <a:rPr lang="ja-JP" altLang="ja-JP" sz="1100">
              <a:effectLst/>
              <a:latin typeface="+mn-lt"/>
              <a:ea typeface="+mn-ea"/>
              <a:cs typeface="+mn-cs"/>
            </a:rPr>
            <a:t>　</a:t>
          </a:r>
          <a:r>
            <a:rPr lang="ja-JP" altLang="en-US" sz="1100">
              <a:effectLst/>
              <a:latin typeface="+mn-lt"/>
              <a:ea typeface="+mn-ea"/>
              <a:cs typeface="+mn-cs"/>
            </a:rPr>
            <a:t>平成</a:t>
          </a:r>
          <a:r>
            <a:rPr lang="ja-JP" altLang="ja-JP" sz="1100">
              <a:effectLst/>
              <a:latin typeface="+mn-lt"/>
              <a:ea typeface="+mn-ea"/>
              <a:cs typeface="+mn-cs"/>
            </a:rPr>
            <a:t>２</a:t>
          </a:r>
          <a:r>
            <a:rPr lang="ja-JP" altLang="en-US" sz="1100">
              <a:effectLst/>
              <a:latin typeface="+mn-lt"/>
              <a:ea typeface="+mn-ea"/>
              <a:cs typeface="+mn-cs"/>
            </a:rPr>
            <a:t>４</a:t>
          </a:r>
          <a:r>
            <a:rPr lang="ja-JP" altLang="ja-JP" sz="1100">
              <a:effectLst/>
              <a:latin typeface="+mn-lt"/>
              <a:ea typeface="+mn-ea"/>
              <a:cs typeface="+mn-cs"/>
            </a:rPr>
            <a:t>年度については、障害者自立支援給付費による伸びがあった。</a:t>
          </a:r>
          <a:endParaRPr lang="ja-JP" altLang="ja-JP" sz="1400">
            <a:effectLst/>
          </a:endParaRPr>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78390"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78392"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78394"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78396"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78398"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78400"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78402"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78404"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158750</xdr:rowOff>
    </xdr:from>
    <xdr:to>
      <xdr:col>7</xdr:col>
      <xdr:colOff>19050</xdr:colOff>
      <xdr:row>60</xdr:row>
      <xdr:rowOff>82550</xdr:rowOff>
    </xdr:to>
    <xdr:sp macro="" textlink="">
      <xdr:nvSpPr>
        <xdr:cNvPr id="78405" name="Line 181"/>
        <xdr:cNvSpPr>
          <a:spLocks noChangeShapeType="1"/>
        </xdr:cNvSpPr>
      </xdr:nvSpPr>
      <xdr:spPr bwMode="auto">
        <a:xfrm flipV="1">
          <a:off x="4425950" y="8743950"/>
          <a:ext cx="0" cy="1244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60</xdr:row>
      <xdr:rowOff>79375</xdr:rowOff>
    </xdr:from>
    <xdr:to>
      <xdr:col>8</xdr:col>
      <xdr:colOff>161925</xdr:colOff>
      <xdr:row>61</xdr:row>
      <xdr:rowOff>117475</xdr:rowOff>
    </xdr:to>
    <xdr:sp macro="" textlink="">
      <xdr:nvSpPr>
        <xdr:cNvPr id="11446" name="扶助費最小値テキスト"/>
        <xdr:cNvSpPr txBox="1">
          <a:spLocks noChangeArrowheads="1"/>
        </xdr:cNvSpPr>
      </xdr:nvSpPr>
      <xdr:spPr bwMode="auto">
        <a:xfrm>
          <a:off x="4914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a:t>
          </a:r>
        </a:p>
      </xdr:txBody>
    </xdr:sp>
    <xdr:clientData/>
  </xdr:twoCellAnchor>
  <xdr:twoCellAnchor>
    <xdr:from>
      <xdr:col>6</xdr:col>
      <xdr:colOff>558800</xdr:colOff>
      <xdr:row>60</xdr:row>
      <xdr:rowOff>82550</xdr:rowOff>
    </xdr:from>
    <xdr:to>
      <xdr:col>7</xdr:col>
      <xdr:colOff>95250</xdr:colOff>
      <xdr:row>60</xdr:row>
      <xdr:rowOff>82550</xdr:rowOff>
    </xdr:to>
    <xdr:sp macro="" textlink="">
      <xdr:nvSpPr>
        <xdr:cNvPr id="78407" name="Line 183"/>
        <xdr:cNvSpPr>
          <a:spLocks noChangeShapeType="1"/>
        </xdr:cNvSpPr>
      </xdr:nvSpPr>
      <xdr:spPr bwMode="auto">
        <a:xfrm>
          <a:off x="4337050" y="9988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98425</xdr:rowOff>
    </xdr:from>
    <xdr:to>
      <xdr:col>8</xdr:col>
      <xdr:colOff>161925</xdr:colOff>
      <xdr:row>52</xdr:row>
      <xdr:rowOff>136525</xdr:rowOff>
    </xdr:to>
    <xdr:sp macro="" textlink="">
      <xdr:nvSpPr>
        <xdr:cNvPr id="11448"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6</xdr:col>
      <xdr:colOff>558800</xdr:colOff>
      <xdr:row>52</xdr:row>
      <xdr:rowOff>158750</xdr:rowOff>
    </xdr:from>
    <xdr:to>
      <xdr:col>7</xdr:col>
      <xdr:colOff>95250</xdr:colOff>
      <xdr:row>52</xdr:row>
      <xdr:rowOff>158750</xdr:rowOff>
    </xdr:to>
    <xdr:sp macro="" textlink="">
      <xdr:nvSpPr>
        <xdr:cNvPr id="78409" name="Line 185"/>
        <xdr:cNvSpPr>
          <a:spLocks noChangeShapeType="1"/>
        </xdr:cNvSpPr>
      </xdr:nvSpPr>
      <xdr:spPr bwMode="auto">
        <a:xfrm>
          <a:off x="4337050" y="87439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57</xdr:row>
      <xdr:rowOff>63500</xdr:rowOff>
    </xdr:from>
    <xdr:to>
      <xdr:col>7</xdr:col>
      <xdr:colOff>19050</xdr:colOff>
      <xdr:row>57</xdr:row>
      <xdr:rowOff>139700</xdr:rowOff>
    </xdr:to>
    <xdr:sp macro="" textlink="">
      <xdr:nvSpPr>
        <xdr:cNvPr id="78410" name="Line 186"/>
        <xdr:cNvSpPr>
          <a:spLocks noChangeShapeType="1"/>
        </xdr:cNvSpPr>
      </xdr:nvSpPr>
      <xdr:spPr bwMode="auto">
        <a:xfrm>
          <a:off x="3657600" y="947420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54</xdr:row>
      <xdr:rowOff>155575</xdr:rowOff>
    </xdr:from>
    <xdr:to>
      <xdr:col>8</xdr:col>
      <xdr:colOff>161925</xdr:colOff>
      <xdr:row>56</xdr:row>
      <xdr:rowOff>22225</xdr:rowOff>
    </xdr:to>
    <xdr:sp macro="" textlink="">
      <xdr:nvSpPr>
        <xdr:cNvPr id="11451" name="扶助費平均値テキスト"/>
        <xdr:cNvSpPr txBox="1">
          <a:spLocks noChangeArrowheads="1"/>
        </xdr:cNvSpPr>
      </xdr:nvSpPr>
      <xdr:spPr bwMode="auto">
        <a:xfrm>
          <a:off x="49149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4.7</a:t>
          </a:r>
        </a:p>
      </xdr:txBody>
    </xdr:sp>
    <xdr:clientData/>
  </xdr:twoCellAnchor>
  <xdr:twoCellAnchor>
    <xdr:from>
      <xdr:col>6</xdr:col>
      <xdr:colOff>590550</xdr:colOff>
      <xdr:row>55</xdr:row>
      <xdr:rowOff>107950</xdr:rowOff>
    </xdr:from>
    <xdr:to>
      <xdr:col>7</xdr:col>
      <xdr:colOff>63500</xdr:colOff>
      <xdr:row>56</xdr:row>
      <xdr:rowOff>44450</xdr:rowOff>
    </xdr:to>
    <xdr:sp macro="" textlink="">
      <xdr:nvSpPr>
        <xdr:cNvPr id="78412" name="AutoShape 188"/>
        <xdr:cNvSpPr>
          <a:spLocks noChangeArrowheads="1"/>
        </xdr:cNvSpPr>
      </xdr:nvSpPr>
      <xdr:spPr bwMode="auto">
        <a:xfrm>
          <a:off x="4368800" y="91884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56</xdr:row>
      <xdr:rowOff>139700</xdr:rowOff>
    </xdr:from>
    <xdr:to>
      <xdr:col>5</xdr:col>
      <xdr:colOff>508000</xdr:colOff>
      <xdr:row>57</xdr:row>
      <xdr:rowOff>63500</xdr:rowOff>
    </xdr:to>
    <xdr:sp macro="" textlink="">
      <xdr:nvSpPr>
        <xdr:cNvPr id="78413" name="Line 189"/>
        <xdr:cNvSpPr>
          <a:spLocks noChangeShapeType="1"/>
        </xdr:cNvSpPr>
      </xdr:nvSpPr>
      <xdr:spPr bwMode="auto">
        <a:xfrm>
          <a:off x="2838450" y="9385300"/>
          <a:ext cx="8191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88900</xdr:rowOff>
    </xdr:from>
    <xdr:to>
      <xdr:col>5</xdr:col>
      <xdr:colOff>552450</xdr:colOff>
      <xdr:row>56</xdr:row>
      <xdr:rowOff>25400</xdr:rowOff>
    </xdr:to>
    <xdr:sp macro="" textlink="">
      <xdr:nvSpPr>
        <xdr:cNvPr id="78414" name="AutoShape 190"/>
        <xdr:cNvSpPr>
          <a:spLocks noChangeArrowheads="1"/>
        </xdr:cNvSpPr>
      </xdr:nvSpPr>
      <xdr:spPr bwMode="auto">
        <a:xfrm>
          <a:off x="3606800" y="91694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54</xdr:row>
      <xdr:rowOff>60325</xdr:rowOff>
    </xdr:from>
    <xdr:to>
      <xdr:col>6</xdr:col>
      <xdr:colOff>200055</xdr:colOff>
      <xdr:row>55</xdr:row>
      <xdr:rowOff>98425</xdr:rowOff>
    </xdr:to>
    <xdr:sp macro="" textlink="">
      <xdr:nvSpPr>
        <xdr:cNvPr id="11455" name="Text Box 191"/>
        <xdr:cNvSpPr txBox="1">
          <a:spLocks noChangeArrowheads="1"/>
        </xdr:cNvSpPr>
      </xdr:nvSpPr>
      <xdr:spPr bwMode="auto">
        <a:xfrm>
          <a:off x="360997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p>
      </xdr:txBody>
    </xdr:sp>
    <xdr:clientData/>
  </xdr:twoCellAnchor>
  <xdr:twoCellAnchor>
    <xdr:from>
      <xdr:col>3</xdr:col>
      <xdr:colOff>133350</xdr:colOff>
      <xdr:row>56</xdr:row>
      <xdr:rowOff>63500</xdr:rowOff>
    </xdr:from>
    <xdr:to>
      <xdr:col>4</xdr:col>
      <xdr:colOff>317500</xdr:colOff>
      <xdr:row>56</xdr:row>
      <xdr:rowOff>139700</xdr:rowOff>
    </xdr:to>
    <xdr:sp macro="" textlink="">
      <xdr:nvSpPr>
        <xdr:cNvPr id="78416" name="Line 192"/>
        <xdr:cNvSpPr>
          <a:spLocks noChangeShapeType="1"/>
        </xdr:cNvSpPr>
      </xdr:nvSpPr>
      <xdr:spPr bwMode="auto">
        <a:xfrm>
          <a:off x="2025650" y="93091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54</xdr:row>
      <xdr:rowOff>107950</xdr:rowOff>
    </xdr:from>
    <xdr:to>
      <xdr:col>4</xdr:col>
      <xdr:colOff>368300</xdr:colOff>
      <xdr:row>55</xdr:row>
      <xdr:rowOff>44450</xdr:rowOff>
    </xdr:to>
    <xdr:sp macro="" textlink="">
      <xdr:nvSpPr>
        <xdr:cNvPr id="78417" name="AutoShape 193"/>
        <xdr:cNvSpPr>
          <a:spLocks noChangeArrowheads="1"/>
        </xdr:cNvSpPr>
      </xdr:nvSpPr>
      <xdr:spPr bwMode="auto">
        <a:xfrm>
          <a:off x="2794000" y="90233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53</xdr:row>
      <xdr:rowOff>79375</xdr:rowOff>
    </xdr:from>
    <xdr:to>
      <xdr:col>5</xdr:col>
      <xdr:colOff>38100</xdr:colOff>
      <xdr:row>54</xdr:row>
      <xdr:rowOff>117475</xdr:rowOff>
    </xdr:to>
    <xdr:sp macro="" textlink="">
      <xdr:nvSpPr>
        <xdr:cNvPr id="11458" name="Text Box 194"/>
        <xdr:cNvSpPr txBox="1">
          <a:spLocks noChangeArrowheads="1"/>
        </xdr:cNvSpPr>
      </xdr:nvSpPr>
      <xdr:spPr bwMode="auto">
        <a:xfrm>
          <a:off x="2714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p>
      </xdr:txBody>
    </xdr:sp>
    <xdr:clientData/>
  </xdr:twoCellAnchor>
  <xdr:twoCellAnchor>
    <xdr:from>
      <xdr:col>1</xdr:col>
      <xdr:colOff>577850</xdr:colOff>
      <xdr:row>56</xdr:row>
      <xdr:rowOff>25400</xdr:rowOff>
    </xdr:from>
    <xdr:to>
      <xdr:col>3</xdr:col>
      <xdr:colOff>133350</xdr:colOff>
      <xdr:row>56</xdr:row>
      <xdr:rowOff>63500</xdr:rowOff>
    </xdr:to>
    <xdr:sp macro="" textlink="">
      <xdr:nvSpPr>
        <xdr:cNvPr id="78419" name="Line 195"/>
        <xdr:cNvSpPr>
          <a:spLocks noChangeShapeType="1"/>
        </xdr:cNvSpPr>
      </xdr:nvSpPr>
      <xdr:spPr bwMode="auto">
        <a:xfrm>
          <a:off x="1212850" y="92710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54</xdr:row>
      <xdr:rowOff>88900</xdr:rowOff>
    </xdr:from>
    <xdr:to>
      <xdr:col>3</xdr:col>
      <xdr:colOff>171450</xdr:colOff>
      <xdr:row>55</xdr:row>
      <xdr:rowOff>25400</xdr:rowOff>
    </xdr:to>
    <xdr:sp macro="" textlink="">
      <xdr:nvSpPr>
        <xdr:cNvPr id="78420" name="AutoShape 196"/>
        <xdr:cNvSpPr>
          <a:spLocks noChangeArrowheads="1"/>
        </xdr:cNvSpPr>
      </xdr:nvSpPr>
      <xdr:spPr bwMode="auto">
        <a:xfrm>
          <a:off x="1981200" y="90043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53</xdr:row>
      <xdr:rowOff>60325</xdr:rowOff>
    </xdr:from>
    <xdr:to>
      <xdr:col>3</xdr:col>
      <xdr:colOff>479425</xdr:colOff>
      <xdr:row>54</xdr:row>
      <xdr:rowOff>98425</xdr:rowOff>
    </xdr:to>
    <xdr:sp macro="" textlink="">
      <xdr:nvSpPr>
        <xdr:cNvPr id="11461" name="Text Box 197"/>
        <xdr:cNvSpPr txBox="1">
          <a:spLocks noChangeArrowheads="1"/>
        </xdr:cNvSpPr>
      </xdr:nvSpPr>
      <xdr:spPr bwMode="auto">
        <a:xfrm>
          <a:off x="18288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1</xdr:col>
      <xdr:colOff>520700</xdr:colOff>
      <xdr:row>54</xdr:row>
      <xdr:rowOff>38100</xdr:rowOff>
    </xdr:from>
    <xdr:to>
      <xdr:col>1</xdr:col>
      <xdr:colOff>615950</xdr:colOff>
      <xdr:row>54</xdr:row>
      <xdr:rowOff>139700</xdr:rowOff>
    </xdr:to>
    <xdr:sp macro="" textlink="">
      <xdr:nvSpPr>
        <xdr:cNvPr id="78422" name="AutoShape 198"/>
        <xdr:cNvSpPr>
          <a:spLocks noChangeArrowheads="1"/>
        </xdr:cNvSpPr>
      </xdr:nvSpPr>
      <xdr:spPr bwMode="auto">
        <a:xfrm>
          <a:off x="1155700" y="8953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53</xdr:row>
      <xdr:rowOff>3175</xdr:rowOff>
    </xdr:from>
    <xdr:to>
      <xdr:col>2</xdr:col>
      <xdr:colOff>298450</xdr:colOff>
      <xdr:row>54</xdr:row>
      <xdr:rowOff>41275</xdr:rowOff>
    </xdr:to>
    <xdr:sp macro="" textlink="">
      <xdr:nvSpPr>
        <xdr:cNvPr id="11463" name="Text Box 199"/>
        <xdr:cNvSpPr txBox="1">
          <a:spLocks noChangeArrowheads="1"/>
        </xdr:cNvSpPr>
      </xdr:nvSpPr>
      <xdr:spPr bwMode="auto">
        <a:xfrm>
          <a:off x="942975"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57</xdr:row>
      <xdr:rowOff>88900</xdr:rowOff>
    </xdr:from>
    <xdr:to>
      <xdr:col>7</xdr:col>
      <xdr:colOff>63500</xdr:colOff>
      <xdr:row>58</xdr:row>
      <xdr:rowOff>25400</xdr:rowOff>
    </xdr:to>
    <xdr:sp macro="" textlink="">
      <xdr:nvSpPr>
        <xdr:cNvPr id="78429" name="Oval 205"/>
        <xdr:cNvSpPr>
          <a:spLocks noChangeArrowheads="1"/>
        </xdr:cNvSpPr>
      </xdr:nvSpPr>
      <xdr:spPr bwMode="auto">
        <a:xfrm>
          <a:off x="4368800" y="9499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57</xdr:row>
      <xdr:rowOff>88900</xdr:rowOff>
    </xdr:from>
    <xdr:to>
      <xdr:col>8</xdr:col>
      <xdr:colOff>161925</xdr:colOff>
      <xdr:row>58</xdr:row>
      <xdr:rowOff>127000</xdr:rowOff>
    </xdr:to>
    <xdr:sp macro="" textlink="">
      <xdr:nvSpPr>
        <xdr:cNvPr id="11470" name="扶助費該当値テキスト"/>
        <xdr:cNvSpPr txBox="1">
          <a:spLocks noChangeArrowheads="1"/>
        </xdr:cNvSpPr>
      </xdr:nvSpPr>
      <xdr:spPr bwMode="auto">
        <a:xfrm>
          <a:off x="4914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a:t>
          </a:r>
        </a:p>
      </xdr:txBody>
    </xdr:sp>
    <xdr:clientData/>
  </xdr:twoCellAnchor>
  <xdr:twoCellAnchor>
    <xdr:from>
      <xdr:col>5</xdr:col>
      <xdr:colOff>457200</xdr:colOff>
      <xdr:row>57</xdr:row>
      <xdr:rowOff>19050</xdr:rowOff>
    </xdr:from>
    <xdr:to>
      <xdr:col>5</xdr:col>
      <xdr:colOff>552450</xdr:colOff>
      <xdr:row>57</xdr:row>
      <xdr:rowOff>120650</xdr:rowOff>
    </xdr:to>
    <xdr:sp macro="" textlink="">
      <xdr:nvSpPr>
        <xdr:cNvPr id="78431" name="Oval 207"/>
        <xdr:cNvSpPr>
          <a:spLocks noChangeArrowheads="1"/>
        </xdr:cNvSpPr>
      </xdr:nvSpPr>
      <xdr:spPr bwMode="auto">
        <a:xfrm>
          <a:off x="3606800" y="9429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57</xdr:row>
      <xdr:rowOff>127000</xdr:rowOff>
    </xdr:from>
    <xdr:to>
      <xdr:col>6</xdr:col>
      <xdr:colOff>200055</xdr:colOff>
      <xdr:row>59</xdr:row>
      <xdr:rowOff>0</xdr:rowOff>
    </xdr:to>
    <xdr:sp macro="" textlink="">
      <xdr:nvSpPr>
        <xdr:cNvPr id="11472" name="Text Box 208"/>
        <xdr:cNvSpPr txBox="1">
          <a:spLocks noChangeArrowheads="1"/>
        </xdr:cNvSpPr>
      </xdr:nvSpPr>
      <xdr:spPr bwMode="auto">
        <a:xfrm>
          <a:off x="3609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4</xdr:col>
      <xdr:colOff>273050</xdr:colOff>
      <xdr:row>56</xdr:row>
      <xdr:rowOff>88900</xdr:rowOff>
    </xdr:from>
    <xdr:to>
      <xdr:col>4</xdr:col>
      <xdr:colOff>368300</xdr:colOff>
      <xdr:row>57</xdr:row>
      <xdr:rowOff>25400</xdr:rowOff>
    </xdr:to>
    <xdr:sp macro="" textlink="">
      <xdr:nvSpPr>
        <xdr:cNvPr id="78433" name="Oval 209"/>
        <xdr:cNvSpPr>
          <a:spLocks noChangeArrowheads="1"/>
        </xdr:cNvSpPr>
      </xdr:nvSpPr>
      <xdr:spPr bwMode="auto">
        <a:xfrm>
          <a:off x="2794000" y="9334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57</xdr:row>
      <xdr:rowOff>38100</xdr:rowOff>
    </xdr:from>
    <xdr:to>
      <xdr:col>5</xdr:col>
      <xdr:colOff>38100</xdr:colOff>
      <xdr:row>58</xdr:row>
      <xdr:rowOff>76200</xdr:rowOff>
    </xdr:to>
    <xdr:sp macro="" textlink="">
      <xdr:nvSpPr>
        <xdr:cNvPr id="11474" name="Text Box 210"/>
        <xdr:cNvSpPr txBox="1">
          <a:spLocks noChangeArrowheads="1"/>
        </xdr:cNvSpPr>
      </xdr:nvSpPr>
      <xdr:spPr bwMode="auto">
        <a:xfrm>
          <a:off x="2714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p>
      </xdr:txBody>
    </xdr:sp>
    <xdr:clientData/>
  </xdr:twoCellAnchor>
  <xdr:twoCellAnchor>
    <xdr:from>
      <xdr:col>3</xdr:col>
      <xdr:colOff>88900</xdr:colOff>
      <xdr:row>56</xdr:row>
      <xdr:rowOff>19050</xdr:rowOff>
    </xdr:from>
    <xdr:to>
      <xdr:col>3</xdr:col>
      <xdr:colOff>177800</xdr:colOff>
      <xdr:row>56</xdr:row>
      <xdr:rowOff>120650</xdr:rowOff>
    </xdr:to>
    <xdr:sp macro="" textlink="">
      <xdr:nvSpPr>
        <xdr:cNvPr id="78435" name="Oval 211"/>
        <xdr:cNvSpPr>
          <a:spLocks noChangeArrowheads="1"/>
        </xdr:cNvSpPr>
      </xdr:nvSpPr>
      <xdr:spPr bwMode="auto">
        <a:xfrm>
          <a:off x="1981200" y="9264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56</xdr:row>
      <xdr:rowOff>127000</xdr:rowOff>
    </xdr:from>
    <xdr:to>
      <xdr:col>3</xdr:col>
      <xdr:colOff>479425</xdr:colOff>
      <xdr:row>58</xdr:row>
      <xdr:rowOff>0</xdr:rowOff>
    </xdr:to>
    <xdr:sp macro="" textlink="">
      <xdr:nvSpPr>
        <xdr:cNvPr id="11476" name="Text Box 212"/>
        <xdr:cNvSpPr txBox="1">
          <a:spLocks noChangeArrowheads="1"/>
        </xdr:cNvSpPr>
      </xdr:nvSpPr>
      <xdr:spPr bwMode="auto">
        <a:xfrm>
          <a:off x="1828800"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520700</xdr:colOff>
      <xdr:row>55</xdr:row>
      <xdr:rowOff>146050</xdr:rowOff>
    </xdr:from>
    <xdr:to>
      <xdr:col>1</xdr:col>
      <xdr:colOff>622300</xdr:colOff>
      <xdr:row>56</xdr:row>
      <xdr:rowOff>82550</xdr:rowOff>
    </xdr:to>
    <xdr:sp macro="" textlink="">
      <xdr:nvSpPr>
        <xdr:cNvPr id="78437" name="Oval 213"/>
        <xdr:cNvSpPr>
          <a:spLocks noChangeArrowheads="1"/>
        </xdr:cNvSpPr>
      </xdr:nvSpPr>
      <xdr:spPr bwMode="auto">
        <a:xfrm>
          <a:off x="1155700" y="9226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56</xdr:row>
      <xdr:rowOff>88900</xdr:rowOff>
    </xdr:from>
    <xdr:to>
      <xdr:col>2</xdr:col>
      <xdr:colOff>298450</xdr:colOff>
      <xdr:row>57</xdr:row>
      <xdr:rowOff>127000</xdr:rowOff>
    </xdr:to>
    <xdr:sp macro="" textlink="">
      <xdr:nvSpPr>
        <xdr:cNvPr id="11478" name="Text Box 214"/>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16/26</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78446"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78447" name="Rectangle 223"/>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effectLst/>
              <a:latin typeface="+mn-lt"/>
              <a:ea typeface="+mn-ea"/>
              <a:cs typeface="+mn-cs"/>
            </a:rPr>
            <a:t>　</a:t>
          </a:r>
          <a:r>
            <a:rPr lang="ja-JP" altLang="ja-JP" sz="1100">
              <a:effectLst/>
              <a:latin typeface="+mn-lt"/>
              <a:ea typeface="+mn-ea"/>
              <a:cs typeface="+mn-cs"/>
            </a:rPr>
            <a:t>下水道事業会計などへの繰出金の増加により近年大幅に高くなっている。</a:t>
          </a:r>
          <a:endParaRPr lang="ja-JP" altLang="ja-JP" sz="1400">
            <a:effectLst/>
          </a:endParaRPr>
        </a:p>
        <a:p>
          <a:r>
            <a:rPr lang="ja-JP" altLang="ja-JP" sz="1100">
              <a:effectLst/>
              <a:latin typeface="+mn-lt"/>
              <a:ea typeface="+mn-ea"/>
              <a:cs typeface="+mn-cs"/>
            </a:rPr>
            <a:t>　しかし、下水道の面整備が２２年度で完了し、</a:t>
          </a:r>
          <a:r>
            <a:rPr lang="ja-JP" altLang="en-US" sz="1100">
              <a:effectLst/>
              <a:latin typeface="+mn-lt"/>
              <a:ea typeface="+mn-ea"/>
              <a:cs typeface="+mn-cs"/>
            </a:rPr>
            <a:t>今後</a:t>
          </a:r>
          <a:r>
            <a:rPr lang="ja-JP" altLang="ja-JP" sz="1100">
              <a:effectLst/>
              <a:latin typeface="+mn-lt"/>
              <a:ea typeface="+mn-ea"/>
              <a:cs typeface="+mn-cs"/>
            </a:rPr>
            <a:t>は繰出金が</a:t>
          </a:r>
          <a:r>
            <a:rPr lang="ja-JP" altLang="en-US" sz="1100">
              <a:effectLst/>
              <a:latin typeface="+mn-lt"/>
              <a:ea typeface="+mn-ea"/>
              <a:cs typeface="+mn-cs"/>
            </a:rPr>
            <a:t>下がる見込みである。</a:t>
          </a:r>
          <a:endParaRPr lang="ja-JP" altLang="ja-JP" sz="1400">
            <a:effectLst/>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78451"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78453" name="Line 229"/>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79375</xdr:rowOff>
    </xdr:from>
    <xdr:to>
      <xdr:col>18</xdr:col>
      <xdr:colOff>69986</xdr:colOff>
      <xdr:row>62</xdr:row>
      <xdr:rowOff>117475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78455" name="Line 231"/>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69986</xdr:colOff>
      <xdr:row>60</xdr:row>
      <xdr:rowOff>136525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78457" name="Line 233"/>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69986</xdr:colOff>
      <xdr:row>58</xdr:row>
      <xdr:rowOff>146050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78459" name="Line 235"/>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69986</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78461" name="Line 237"/>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69986</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78463" name="Line 239"/>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69986</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78465" name="Line 241"/>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78467"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53</xdr:row>
      <xdr:rowOff>19050</xdr:rowOff>
    </xdr:from>
    <xdr:to>
      <xdr:col>24</xdr:col>
      <xdr:colOff>25400</xdr:colOff>
      <xdr:row>62</xdr:row>
      <xdr:rowOff>57150</xdr:rowOff>
    </xdr:to>
    <xdr:sp macro="" textlink="">
      <xdr:nvSpPr>
        <xdr:cNvPr id="78468" name="Line 244"/>
        <xdr:cNvSpPr>
          <a:spLocks noChangeShapeType="1"/>
        </xdr:cNvSpPr>
      </xdr:nvSpPr>
      <xdr:spPr bwMode="auto">
        <a:xfrm flipV="1">
          <a:off x="15125700" y="87693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57150</xdr:rowOff>
    </xdr:from>
    <xdr:to>
      <xdr:col>25</xdr:col>
      <xdr:colOff>180975</xdr:colOff>
      <xdr:row>63</xdr:row>
      <xdr:rowOff>88900</xdr:rowOff>
    </xdr:to>
    <xdr:sp macro="" textlink="">
      <xdr:nvSpPr>
        <xdr:cNvPr id="11509" name="その他最小値テキスト"/>
        <xdr:cNvSpPr txBox="1">
          <a:spLocks noChangeArrowheads="1"/>
        </xdr:cNvSpPr>
      </xdr:nvSpPr>
      <xdr:spPr bwMode="auto">
        <a:xfrm>
          <a:off x="1660207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23</xdr:col>
      <xdr:colOff>577850</xdr:colOff>
      <xdr:row>62</xdr:row>
      <xdr:rowOff>57150</xdr:rowOff>
    </xdr:from>
    <xdr:to>
      <xdr:col>24</xdr:col>
      <xdr:colOff>114300</xdr:colOff>
      <xdr:row>62</xdr:row>
      <xdr:rowOff>57150</xdr:rowOff>
    </xdr:to>
    <xdr:sp macro="" textlink="">
      <xdr:nvSpPr>
        <xdr:cNvPr id="78470" name="Line 246"/>
        <xdr:cNvSpPr>
          <a:spLocks noChangeShapeType="1"/>
        </xdr:cNvSpPr>
      </xdr:nvSpPr>
      <xdr:spPr bwMode="auto">
        <a:xfrm>
          <a:off x="15049500" y="10293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51</xdr:row>
      <xdr:rowOff>127000</xdr:rowOff>
    </xdr:from>
    <xdr:to>
      <xdr:col>25</xdr:col>
      <xdr:colOff>180975</xdr:colOff>
      <xdr:row>53</xdr:row>
      <xdr:rowOff>0</xdr:rowOff>
    </xdr:to>
    <xdr:sp macro="" textlink="">
      <xdr:nvSpPr>
        <xdr:cNvPr id="11511" name="その他最大値テキスト"/>
        <xdr:cNvSpPr txBox="1">
          <a:spLocks noChangeArrowheads="1"/>
        </xdr:cNvSpPr>
      </xdr:nvSpPr>
      <xdr:spPr bwMode="auto">
        <a:xfrm>
          <a:off x="16602075"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23</xdr:col>
      <xdr:colOff>577850</xdr:colOff>
      <xdr:row>53</xdr:row>
      <xdr:rowOff>19050</xdr:rowOff>
    </xdr:from>
    <xdr:to>
      <xdr:col>24</xdr:col>
      <xdr:colOff>114300</xdr:colOff>
      <xdr:row>53</xdr:row>
      <xdr:rowOff>19050</xdr:rowOff>
    </xdr:to>
    <xdr:sp macro="" textlink="">
      <xdr:nvSpPr>
        <xdr:cNvPr id="78472" name="Line 248"/>
        <xdr:cNvSpPr>
          <a:spLocks noChangeShapeType="1"/>
        </xdr:cNvSpPr>
      </xdr:nvSpPr>
      <xdr:spPr bwMode="auto">
        <a:xfrm>
          <a:off x="15049500" y="8769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101600</xdr:rowOff>
    </xdr:from>
    <xdr:to>
      <xdr:col>24</xdr:col>
      <xdr:colOff>25400</xdr:colOff>
      <xdr:row>58</xdr:row>
      <xdr:rowOff>107950</xdr:rowOff>
    </xdr:to>
    <xdr:sp macro="" textlink="">
      <xdr:nvSpPr>
        <xdr:cNvPr id="78473" name="Line 249"/>
        <xdr:cNvSpPr>
          <a:spLocks noChangeShapeType="1"/>
        </xdr:cNvSpPr>
      </xdr:nvSpPr>
      <xdr:spPr bwMode="auto">
        <a:xfrm flipV="1">
          <a:off x="14357350" y="96774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88900</xdr:rowOff>
    </xdr:from>
    <xdr:to>
      <xdr:col>25</xdr:col>
      <xdr:colOff>180975</xdr:colOff>
      <xdr:row>57</xdr:row>
      <xdr:rowOff>127000</xdr:rowOff>
    </xdr:to>
    <xdr:sp macro="" textlink="">
      <xdr:nvSpPr>
        <xdr:cNvPr id="11514" name="その他平均値テキスト"/>
        <xdr:cNvSpPr txBox="1">
          <a:spLocks noChangeArrowheads="1"/>
        </xdr:cNvSpPr>
      </xdr:nvSpPr>
      <xdr:spPr bwMode="auto">
        <a:xfrm>
          <a:off x="166020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609600</xdr:colOff>
      <xdr:row>57</xdr:row>
      <xdr:rowOff>44450</xdr:rowOff>
    </xdr:from>
    <xdr:to>
      <xdr:col>24</xdr:col>
      <xdr:colOff>76200</xdr:colOff>
      <xdr:row>57</xdr:row>
      <xdr:rowOff>146050</xdr:rowOff>
    </xdr:to>
    <xdr:sp macro="" textlink="">
      <xdr:nvSpPr>
        <xdr:cNvPr id="78475" name="AutoShape 251"/>
        <xdr:cNvSpPr>
          <a:spLocks noChangeArrowheads="1"/>
        </xdr:cNvSpPr>
      </xdr:nvSpPr>
      <xdr:spPr bwMode="auto">
        <a:xfrm>
          <a:off x="15081250" y="94551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58</xdr:row>
      <xdr:rowOff>101600</xdr:rowOff>
    </xdr:from>
    <xdr:to>
      <xdr:col>22</xdr:col>
      <xdr:colOff>514350</xdr:colOff>
      <xdr:row>58</xdr:row>
      <xdr:rowOff>107950</xdr:rowOff>
    </xdr:to>
    <xdr:sp macro="" textlink="">
      <xdr:nvSpPr>
        <xdr:cNvPr id="78476" name="Line 252"/>
        <xdr:cNvSpPr>
          <a:spLocks noChangeShapeType="1"/>
        </xdr:cNvSpPr>
      </xdr:nvSpPr>
      <xdr:spPr bwMode="auto">
        <a:xfrm>
          <a:off x="13544550" y="96774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120650</xdr:rowOff>
    </xdr:from>
    <xdr:to>
      <xdr:col>22</xdr:col>
      <xdr:colOff>565150</xdr:colOff>
      <xdr:row>57</xdr:row>
      <xdr:rowOff>57150</xdr:rowOff>
    </xdr:to>
    <xdr:sp macro="" textlink="">
      <xdr:nvSpPr>
        <xdr:cNvPr id="78477" name="AutoShape 253"/>
        <xdr:cNvSpPr>
          <a:spLocks noChangeArrowheads="1"/>
        </xdr:cNvSpPr>
      </xdr:nvSpPr>
      <xdr:spPr bwMode="auto">
        <a:xfrm>
          <a:off x="14312900" y="9366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88900</xdr:rowOff>
    </xdr:from>
    <xdr:to>
      <xdr:col>23</xdr:col>
      <xdr:colOff>209550</xdr:colOff>
      <xdr:row>56</xdr:row>
      <xdr:rowOff>127000</xdr:rowOff>
    </xdr:to>
    <xdr:sp macro="" textlink="">
      <xdr:nvSpPr>
        <xdr:cNvPr id="11518" name="Text Box 254"/>
        <xdr:cNvSpPr txBox="1">
          <a:spLocks noChangeArrowheads="1"/>
        </xdr:cNvSpPr>
      </xdr:nvSpPr>
      <xdr:spPr bwMode="auto">
        <a:xfrm>
          <a:off x="1528762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20</xdr:col>
      <xdr:colOff>146050</xdr:colOff>
      <xdr:row>58</xdr:row>
      <xdr:rowOff>101600</xdr:rowOff>
    </xdr:from>
    <xdr:to>
      <xdr:col>21</xdr:col>
      <xdr:colOff>330200</xdr:colOff>
      <xdr:row>59</xdr:row>
      <xdr:rowOff>38100</xdr:rowOff>
    </xdr:to>
    <xdr:sp macro="" textlink="">
      <xdr:nvSpPr>
        <xdr:cNvPr id="78479" name="Line 255"/>
        <xdr:cNvSpPr>
          <a:spLocks noChangeShapeType="1"/>
        </xdr:cNvSpPr>
      </xdr:nvSpPr>
      <xdr:spPr bwMode="auto">
        <a:xfrm flipV="1">
          <a:off x="12731750" y="96774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88900</xdr:rowOff>
    </xdr:from>
    <xdr:to>
      <xdr:col>21</xdr:col>
      <xdr:colOff>374650</xdr:colOff>
      <xdr:row>57</xdr:row>
      <xdr:rowOff>19050</xdr:rowOff>
    </xdr:to>
    <xdr:sp macro="" textlink="">
      <xdr:nvSpPr>
        <xdr:cNvPr id="78480" name="AutoShape 256"/>
        <xdr:cNvSpPr>
          <a:spLocks noChangeArrowheads="1"/>
        </xdr:cNvSpPr>
      </xdr:nvSpPr>
      <xdr:spPr bwMode="auto">
        <a:xfrm>
          <a:off x="13500100" y="93345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57150</xdr:rowOff>
    </xdr:from>
    <xdr:to>
      <xdr:col>22</xdr:col>
      <xdr:colOff>50800</xdr:colOff>
      <xdr:row>56</xdr:row>
      <xdr:rowOff>88900</xdr:rowOff>
    </xdr:to>
    <xdr:sp macro="" textlink="">
      <xdr:nvSpPr>
        <xdr:cNvPr id="11521" name="Text Box 257"/>
        <xdr:cNvSpPr txBox="1">
          <a:spLocks noChangeArrowheads="1"/>
        </xdr:cNvSpPr>
      </xdr:nvSpPr>
      <xdr:spPr bwMode="auto">
        <a:xfrm>
          <a:off x="14401800"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584200</xdr:colOff>
      <xdr:row>59</xdr:row>
      <xdr:rowOff>0</xdr:rowOff>
    </xdr:from>
    <xdr:to>
      <xdr:col>20</xdr:col>
      <xdr:colOff>146050</xdr:colOff>
      <xdr:row>59</xdr:row>
      <xdr:rowOff>38100</xdr:rowOff>
    </xdr:to>
    <xdr:sp macro="" textlink="">
      <xdr:nvSpPr>
        <xdr:cNvPr id="78482" name="Line 258"/>
        <xdr:cNvSpPr>
          <a:spLocks noChangeShapeType="1"/>
        </xdr:cNvSpPr>
      </xdr:nvSpPr>
      <xdr:spPr bwMode="auto">
        <a:xfrm>
          <a:off x="11912600" y="97409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63500</xdr:rowOff>
    </xdr:from>
    <xdr:to>
      <xdr:col>20</xdr:col>
      <xdr:colOff>190500</xdr:colOff>
      <xdr:row>57</xdr:row>
      <xdr:rowOff>0</xdr:rowOff>
    </xdr:to>
    <xdr:sp macro="" textlink="">
      <xdr:nvSpPr>
        <xdr:cNvPr id="78483" name="AutoShape 259"/>
        <xdr:cNvSpPr>
          <a:spLocks noChangeArrowheads="1"/>
        </xdr:cNvSpPr>
      </xdr:nvSpPr>
      <xdr:spPr bwMode="auto">
        <a:xfrm>
          <a:off x="12680950" y="9309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55</xdr:row>
      <xdr:rowOff>38100</xdr:rowOff>
    </xdr:from>
    <xdr:to>
      <xdr:col>20</xdr:col>
      <xdr:colOff>492125</xdr:colOff>
      <xdr:row>56</xdr:row>
      <xdr:rowOff>76200</xdr:rowOff>
    </xdr:to>
    <xdr:sp macro="" textlink="">
      <xdr:nvSpPr>
        <xdr:cNvPr id="11524" name="Text Box 260"/>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539750</xdr:colOff>
      <xdr:row>56</xdr:row>
      <xdr:rowOff>25400</xdr:rowOff>
    </xdr:from>
    <xdr:to>
      <xdr:col>19</xdr:col>
      <xdr:colOff>6350</xdr:colOff>
      <xdr:row>56</xdr:row>
      <xdr:rowOff>127000</xdr:rowOff>
    </xdr:to>
    <xdr:sp macro="" textlink="">
      <xdr:nvSpPr>
        <xdr:cNvPr id="78485" name="AutoShape 261"/>
        <xdr:cNvSpPr>
          <a:spLocks noChangeArrowheads="1"/>
        </xdr:cNvSpPr>
      </xdr:nvSpPr>
      <xdr:spPr bwMode="auto">
        <a:xfrm>
          <a:off x="11868150" y="92710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55</xdr:row>
      <xdr:rowOff>0</xdr:rowOff>
    </xdr:from>
    <xdr:to>
      <xdr:col>19</xdr:col>
      <xdr:colOff>301625</xdr:colOff>
      <xdr:row>56</xdr:row>
      <xdr:rowOff>38100</xdr:rowOff>
    </xdr:to>
    <xdr:sp macro="" textlink="">
      <xdr:nvSpPr>
        <xdr:cNvPr id="11526" name="Text Box 262"/>
        <xdr:cNvSpPr txBox="1">
          <a:spLocks noChangeArrowheads="1"/>
        </xdr:cNvSpPr>
      </xdr:nvSpPr>
      <xdr:spPr bwMode="auto">
        <a:xfrm>
          <a:off x="12620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58</xdr:row>
      <xdr:rowOff>57150</xdr:rowOff>
    </xdr:from>
    <xdr:to>
      <xdr:col>24</xdr:col>
      <xdr:colOff>76200</xdr:colOff>
      <xdr:row>58</xdr:row>
      <xdr:rowOff>146050</xdr:rowOff>
    </xdr:to>
    <xdr:sp macro="" textlink="">
      <xdr:nvSpPr>
        <xdr:cNvPr id="78492" name="Oval 268"/>
        <xdr:cNvSpPr>
          <a:spLocks noChangeArrowheads="1"/>
        </xdr:cNvSpPr>
      </xdr:nvSpPr>
      <xdr:spPr bwMode="auto">
        <a:xfrm>
          <a:off x="15081250" y="9632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58</xdr:row>
      <xdr:rowOff>57150</xdr:rowOff>
    </xdr:from>
    <xdr:to>
      <xdr:col>25</xdr:col>
      <xdr:colOff>180975</xdr:colOff>
      <xdr:row>59</xdr:row>
      <xdr:rowOff>88900</xdr:rowOff>
    </xdr:to>
    <xdr:sp macro="" textlink="">
      <xdr:nvSpPr>
        <xdr:cNvPr id="11533" name="その他該当値テキスト"/>
        <xdr:cNvSpPr txBox="1">
          <a:spLocks noChangeArrowheads="1"/>
        </xdr:cNvSpPr>
      </xdr:nvSpPr>
      <xdr:spPr bwMode="auto">
        <a:xfrm>
          <a:off x="166020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22</xdr:col>
      <xdr:colOff>469900</xdr:colOff>
      <xdr:row>58</xdr:row>
      <xdr:rowOff>63500</xdr:rowOff>
    </xdr:from>
    <xdr:to>
      <xdr:col>22</xdr:col>
      <xdr:colOff>565150</xdr:colOff>
      <xdr:row>59</xdr:row>
      <xdr:rowOff>0</xdr:rowOff>
    </xdr:to>
    <xdr:sp macro="" textlink="">
      <xdr:nvSpPr>
        <xdr:cNvPr id="78494" name="Oval 270"/>
        <xdr:cNvSpPr>
          <a:spLocks noChangeArrowheads="1"/>
        </xdr:cNvSpPr>
      </xdr:nvSpPr>
      <xdr:spPr bwMode="auto">
        <a:xfrm>
          <a:off x="14312900" y="9639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59</xdr:row>
      <xdr:rowOff>3175</xdr:rowOff>
    </xdr:from>
    <xdr:to>
      <xdr:col>23</xdr:col>
      <xdr:colOff>209550</xdr:colOff>
      <xdr:row>60</xdr:row>
      <xdr:rowOff>41275</xdr:rowOff>
    </xdr:to>
    <xdr:sp macro="" textlink="">
      <xdr:nvSpPr>
        <xdr:cNvPr id="11535" name="Text Box 271"/>
        <xdr:cNvSpPr txBox="1">
          <a:spLocks noChangeArrowheads="1"/>
        </xdr:cNvSpPr>
      </xdr:nvSpPr>
      <xdr:spPr bwMode="auto">
        <a:xfrm>
          <a:off x="1528762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21</xdr:col>
      <xdr:colOff>285750</xdr:colOff>
      <xdr:row>58</xdr:row>
      <xdr:rowOff>57150</xdr:rowOff>
    </xdr:from>
    <xdr:to>
      <xdr:col>21</xdr:col>
      <xdr:colOff>374650</xdr:colOff>
      <xdr:row>58</xdr:row>
      <xdr:rowOff>146050</xdr:rowOff>
    </xdr:to>
    <xdr:sp macro="" textlink="">
      <xdr:nvSpPr>
        <xdr:cNvPr id="78496" name="Oval 272"/>
        <xdr:cNvSpPr>
          <a:spLocks noChangeArrowheads="1"/>
        </xdr:cNvSpPr>
      </xdr:nvSpPr>
      <xdr:spPr bwMode="auto">
        <a:xfrm>
          <a:off x="13500100" y="9632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59</xdr:row>
      <xdr:rowOff>0</xdr:rowOff>
    </xdr:from>
    <xdr:to>
      <xdr:col>22</xdr:col>
      <xdr:colOff>50800</xdr:colOff>
      <xdr:row>60</xdr:row>
      <xdr:rowOff>38100</xdr:rowOff>
    </xdr:to>
    <xdr:sp macro="" textlink="">
      <xdr:nvSpPr>
        <xdr:cNvPr id="11537" name="Text Box 273"/>
        <xdr:cNvSpPr txBox="1">
          <a:spLocks noChangeArrowheads="1"/>
        </xdr:cNvSpPr>
      </xdr:nvSpPr>
      <xdr:spPr bwMode="auto">
        <a:xfrm>
          <a:off x="144018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20</xdr:col>
      <xdr:colOff>95250</xdr:colOff>
      <xdr:row>58</xdr:row>
      <xdr:rowOff>158750</xdr:rowOff>
    </xdr:from>
    <xdr:to>
      <xdr:col>20</xdr:col>
      <xdr:colOff>190500</xdr:colOff>
      <xdr:row>59</xdr:row>
      <xdr:rowOff>88900</xdr:rowOff>
    </xdr:to>
    <xdr:sp macro="" textlink="">
      <xdr:nvSpPr>
        <xdr:cNvPr id="78498" name="Oval 274"/>
        <xdr:cNvSpPr>
          <a:spLocks noChangeArrowheads="1"/>
        </xdr:cNvSpPr>
      </xdr:nvSpPr>
      <xdr:spPr bwMode="auto">
        <a:xfrm>
          <a:off x="12680950" y="973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59</xdr:row>
      <xdr:rowOff>98425</xdr:rowOff>
    </xdr:from>
    <xdr:to>
      <xdr:col>20</xdr:col>
      <xdr:colOff>492125</xdr:colOff>
      <xdr:row>60</xdr:row>
      <xdr:rowOff>136525</xdr:rowOff>
    </xdr:to>
    <xdr:sp macro="" textlink="">
      <xdr:nvSpPr>
        <xdr:cNvPr id="11539" name="Text Box 275"/>
        <xdr:cNvSpPr txBox="1">
          <a:spLocks noChangeArrowheads="1"/>
        </xdr:cNvSpPr>
      </xdr:nvSpPr>
      <xdr:spPr bwMode="auto">
        <a:xfrm>
          <a:off x="1351597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18</xdr:col>
      <xdr:colOff>539750</xdr:colOff>
      <xdr:row>58</xdr:row>
      <xdr:rowOff>120650</xdr:rowOff>
    </xdr:from>
    <xdr:to>
      <xdr:col>19</xdr:col>
      <xdr:colOff>6350</xdr:colOff>
      <xdr:row>59</xdr:row>
      <xdr:rowOff>44450</xdr:rowOff>
    </xdr:to>
    <xdr:sp macro="" textlink="">
      <xdr:nvSpPr>
        <xdr:cNvPr id="78500" name="Oval 276"/>
        <xdr:cNvSpPr>
          <a:spLocks noChangeArrowheads="1"/>
        </xdr:cNvSpPr>
      </xdr:nvSpPr>
      <xdr:spPr bwMode="auto">
        <a:xfrm>
          <a:off x="11868150" y="9696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59</xdr:row>
      <xdr:rowOff>60325</xdr:rowOff>
    </xdr:from>
    <xdr:to>
      <xdr:col>19</xdr:col>
      <xdr:colOff>301625</xdr:colOff>
      <xdr:row>60</xdr:row>
      <xdr:rowOff>98425</xdr:rowOff>
    </xdr:to>
    <xdr:sp macro="" textlink="">
      <xdr:nvSpPr>
        <xdr:cNvPr id="11541" name="Text Box 277"/>
        <xdr:cNvSpPr txBox="1">
          <a:spLocks noChangeArrowheads="1"/>
        </xdr:cNvSpPr>
      </xdr:nvSpPr>
      <xdr:spPr bwMode="auto">
        <a:xfrm>
          <a:off x="126206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9/26</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78509" name="Rectangle 285"/>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78510" name="Rectangle 286"/>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類似団体の平均比較し、やや下回っているが、さらに制度の見直し等により抑制に努める。</a:t>
          </a:r>
          <a:endParaRPr lang="ja-JP" altLang="ja-JP" sz="1400">
            <a:effectLst/>
          </a:endParaRPr>
        </a:p>
      </xdr:txBody>
    </xdr:sp>
    <xdr:clientData/>
  </xdr:twoCellAnchor>
  <xdr:oneCellAnchor>
    <xdr:from>
      <xdr:col>18</xdr:col>
      <xdr:colOff>73025</xdr:colOff>
      <xdr:row>29</xdr:row>
      <xdr:rowOff>136525</xdr:rowOff>
    </xdr:from>
    <xdr:ext cx="132344" cy="151836"/>
    <xdr:sp macro="" textlink="">
      <xdr:nvSpPr>
        <xdr:cNvPr id="11553" name="Text Box 289"/>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78514" name="Line 290"/>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41</xdr:row>
      <xdr:rowOff>139700</xdr:rowOff>
    </xdr:from>
    <xdr:to>
      <xdr:col>24</xdr:col>
      <xdr:colOff>539750</xdr:colOff>
      <xdr:row>41</xdr:row>
      <xdr:rowOff>139700</xdr:rowOff>
    </xdr:to>
    <xdr:sp macro="" textlink="">
      <xdr:nvSpPr>
        <xdr:cNvPr id="78516" name="Line 292"/>
        <xdr:cNvSpPr>
          <a:spLocks noChangeShapeType="1"/>
        </xdr:cNvSpPr>
      </xdr:nvSpPr>
      <xdr:spPr bwMode="auto">
        <a:xfrm>
          <a:off x="11404600" y="6908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41</xdr:row>
      <xdr:rowOff>22225</xdr:rowOff>
    </xdr:from>
    <xdr:to>
      <xdr:col>18</xdr:col>
      <xdr:colOff>69986</xdr:colOff>
      <xdr:row>42</xdr:row>
      <xdr:rowOff>60325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39</xdr:row>
      <xdr:rowOff>101600</xdr:rowOff>
    </xdr:from>
    <xdr:to>
      <xdr:col>24</xdr:col>
      <xdr:colOff>539750</xdr:colOff>
      <xdr:row>39</xdr:row>
      <xdr:rowOff>101600</xdr:rowOff>
    </xdr:to>
    <xdr:sp macro="" textlink="">
      <xdr:nvSpPr>
        <xdr:cNvPr id="78518" name="Line 294"/>
        <xdr:cNvSpPr>
          <a:spLocks noChangeShapeType="1"/>
        </xdr:cNvSpPr>
      </xdr:nvSpPr>
      <xdr:spPr bwMode="auto">
        <a:xfrm>
          <a:off x="11404600" y="6540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155575</xdr:rowOff>
    </xdr:from>
    <xdr:to>
      <xdr:col>18</xdr:col>
      <xdr:colOff>69986</xdr:colOff>
      <xdr:row>40</xdr:row>
      <xdr:rowOff>22225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37</xdr:row>
      <xdr:rowOff>63500</xdr:rowOff>
    </xdr:from>
    <xdr:to>
      <xdr:col>24</xdr:col>
      <xdr:colOff>539750</xdr:colOff>
      <xdr:row>37</xdr:row>
      <xdr:rowOff>63500</xdr:rowOff>
    </xdr:to>
    <xdr:sp macro="" textlink="">
      <xdr:nvSpPr>
        <xdr:cNvPr id="78520" name="Line 296"/>
        <xdr:cNvSpPr>
          <a:spLocks noChangeShapeType="1"/>
        </xdr:cNvSpPr>
      </xdr:nvSpPr>
      <xdr:spPr bwMode="auto">
        <a:xfrm>
          <a:off x="11404600" y="6172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36</xdr:row>
      <xdr:rowOff>117475</xdr:rowOff>
    </xdr:from>
    <xdr:to>
      <xdr:col>18</xdr:col>
      <xdr:colOff>69986</xdr:colOff>
      <xdr:row>37</xdr:row>
      <xdr:rowOff>155575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35</xdr:row>
      <xdr:rowOff>25400</xdr:rowOff>
    </xdr:from>
    <xdr:to>
      <xdr:col>24</xdr:col>
      <xdr:colOff>539750</xdr:colOff>
      <xdr:row>35</xdr:row>
      <xdr:rowOff>25400</xdr:rowOff>
    </xdr:to>
    <xdr:sp macro="" textlink="">
      <xdr:nvSpPr>
        <xdr:cNvPr id="78522" name="Line 298"/>
        <xdr:cNvSpPr>
          <a:spLocks noChangeShapeType="1"/>
        </xdr:cNvSpPr>
      </xdr:nvSpPr>
      <xdr:spPr bwMode="auto">
        <a:xfrm>
          <a:off x="11404600" y="5803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34</xdr:row>
      <xdr:rowOff>79375</xdr:rowOff>
    </xdr:from>
    <xdr:to>
      <xdr:col>18</xdr:col>
      <xdr:colOff>69986</xdr:colOff>
      <xdr:row>35</xdr:row>
      <xdr:rowOff>117475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32</xdr:row>
      <xdr:rowOff>158750</xdr:rowOff>
    </xdr:from>
    <xdr:to>
      <xdr:col>24</xdr:col>
      <xdr:colOff>539750</xdr:colOff>
      <xdr:row>32</xdr:row>
      <xdr:rowOff>158750</xdr:rowOff>
    </xdr:to>
    <xdr:sp macro="" textlink="">
      <xdr:nvSpPr>
        <xdr:cNvPr id="78524" name="Line 300"/>
        <xdr:cNvSpPr>
          <a:spLocks noChangeShapeType="1"/>
        </xdr:cNvSpPr>
      </xdr:nvSpPr>
      <xdr:spPr bwMode="auto">
        <a:xfrm>
          <a:off x="11404600" y="544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41275</xdr:rowOff>
    </xdr:from>
    <xdr:to>
      <xdr:col>18</xdr:col>
      <xdr:colOff>69986</xdr:colOff>
      <xdr:row>33</xdr:row>
      <xdr:rowOff>79375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78526" name="Line 302"/>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30</xdr:row>
      <xdr:rowOff>3175</xdr:rowOff>
    </xdr:from>
    <xdr:to>
      <xdr:col>18</xdr:col>
      <xdr:colOff>69986</xdr:colOff>
      <xdr:row>31</xdr:row>
      <xdr:rowOff>41275</xdr:rowOff>
    </xdr:to>
    <xdr:sp macro="" textlink="">
      <xdr:nvSpPr>
        <xdr:cNvPr id="11567" name="Text Box 303"/>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78528"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34</xdr:row>
      <xdr:rowOff>19050</xdr:rowOff>
    </xdr:from>
    <xdr:to>
      <xdr:col>24</xdr:col>
      <xdr:colOff>25400</xdr:colOff>
      <xdr:row>41</xdr:row>
      <xdr:rowOff>0</xdr:rowOff>
    </xdr:to>
    <xdr:sp macro="" textlink="">
      <xdr:nvSpPr>
        <xdr:cNvPr id="78529" name="Line 305"/>
        <xdr:cNvSpPr>
          <a:spLocks noChangeShapeType="1"/>
        </xdr:cNvSpPr>
      </xdr:nvSpPr>
      <xdr:spPr bwMode="auto">
        <a:xfrm flipV="1">
          <a:off x="15125700" y="5632450"/>
          <a:ext cx="0" cy="1136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41</xdr:row>
      <xdr:rowOff>0</xdr:rowOff>
    </xdr:from>
    <xdr:to>
      <xdr:col>25</xdr:col>
      <xdr:colOff>180975</xdr:colOff>
      <xdr:row>42</xdr:row>
      <xdr:rowOff>38100</xdr:rowOff>
    </xdr:to>
    <xdr:sp macro="" textlink="">
      <xdr:nvSpPr>
        <xdr:cNvPr id="11570" name="補助費等最小値テキスト"/>
        <xdr:cNvSpPr txBox="1">
          <a:spLocks noChangeArrowheads="1"/>
        </xdr:cNvSpPr>
      </xdr:nvSpPr>
      <xdr:spPr bwMode="auto">
        <a:xfrm>
          <a:off x="166020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577850</xdr:colOff>
      <xdr:row>41</xdr:row>
      <xdr:rowOff>0</xdr:rowOff>
    </xdr:from>
    <xdr:to>
      <xdr:col>24</xdr:col>
      <xdr:colOff>114300</xdr:colOff>
      <xdr:row>41</xdr:row>
      <xdr:rowOff>0</xdr:rowOff>
    </xdr:to>
    <xdr:sp macro="" textlink="">
      <xdr:nvSpPr>
        <xdr:cNvPr id="78531" name="Line 307"/>
        <xdr:cNvSpPr>
          <a:spLocks noChangeShapeType="1"/>
        </xdr:cNvSpPr>
      </xdr:nvSpPr>
      <xdr:spPr bwMode="auto">
        <a:xfrm>
          <a:off x="15049500" y="67691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127000</xdr:rowOff>
    </xdr:from>
    <xdr:to>
      <xdr:col>25</xdr:col>
      <xdr:colOff>180975</xdr:colOff>
      <xdr:row>34</xdr:row>
      <xdr:rowOff>0</xdr:rowOff>
    </xdr:to>
    <xdr:sp macro="" textlink="">
      <xdr:nvSpPr>
        <xdr:cNvPr id="11572"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a:t>
          </a:r>
        </a:p>
      </xdr:txBody>
    </xdr:sp>
    <xdr:clientData/>
  </xdr:twoCellAnchor>
  <xdr:twoCellAnchor>
    <xdr:from>
      <xdr:col>23</xdr:col>
      <xdr:colOff>577850</xdr:colOff>
      <xdr:row>34</xdr:row>
      <xdr:rowOff>19050</xdr:rowOff>
    </xdr:from>
    <xdr:to>
      <xdr:col>24</xdr:col>
      <xdr:colOff>114300</xdr:colOff>
      <xdr:row>34</xdr:row>
      <xdr:rowOff>19050</xdr:rowOff>
    </xdr:to>
    <xdr:sp macro="" textlink="">
      <xdr:nvSpPr>
        <xdr:cNvPr id="78533" name="Line 309"/>
        <xdr:cNvSpPr>
          <a:spLocks noChangeShapeType="1"/>
        </xdr:cNvSpPr>
      </xdr:nvSpPr>
      <xdr:spPr bwMode="auto">
        <a:xfrm>
          <a:off x="15049500" y="5632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158750</xdr:rowOff>
    </xdr:from>
    <xdr:to>
      <xdr:col>24</xdr:col>
      <xdr:colOff>25400</xdr:colOff>
      <xdr:row>35</xdr:row>
      <xdr:rowOff>158750</xdr:rowOff>
    </xdr:to>
    <xdr:sp macro="" textlink="">
      <xdr:nvSpPr>
        <xdr:cNvPr id="78534" name="Line 310"/>
        <xdr:cNvSpPr>
          <a:spLocks noChangeShapeType="1"/>
        </xdr:cNvSpPr>
      </xdr:nvSpPr>
      <xdr:spPr bwMode="auto">
        <a:xfrm>
          <a:off x="14357350" y="59372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127000</xdr:rowOff>
    </xdr:from>
    <xdr:to>
      <xdr:col>25</xdr:col>
      <xdr:colOff>180975</xdr:colOff>
      <xdr:row>38</xdr:row>
      <xdr:rowOff>0</xdr:rowOff>
    </xdr:to>
    <xdr:sp macro="" textlink="">
      <xdr:nvSpPr>
        <xdr:cNvPr id="11575" name="補助費等平均値テキスト"/>
        <xdr:cNvSpPr txBox="1">
          <a:spLocks noChangeArrowheads="1"/>
        </xdr:cNvSpPr>
      </xdr:nvSpPr>
      <xdr:spPr bwMode="auto">
        <a:xfrm>
          <a:off x="166020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23</xdr:col>
      <xdr:colOff>609600</xdr:colOff>
      <xdr:row>36</xdr:row>
      <xdr:rowOff>127000</xdr:rowOff>
    </xdr:from>
    <xdr:to>
      <xdr:col>24</xdr:col>
      <xdr:colOff>76200</xdr:colOff>
      <xdr:row>37</xdr:row>
      <xdr:rowOff>57150</xdr:rowOff>
    </xdr:to>
    <xdr:sp macro="" textlink="">
      <xdr:nvSpPr>
        <xdr:cNvPr id="78536" name="AutoShape 312"/>
        <xdr:cNvSpPr>
          <a:spLocks noChangeArrowheads="1"/>
        </xdr:cNvSpPr>
      </xdr:nvSpPr>
      <xdr:spPr bwMode="auto">
        <a:xfrm>
          <a:off x="15081250" y="60706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146050</xdr:rowOff>
    </xdr:from>
    <xdr:to>
      <xdr:col>22</xdr:col>
      <xdr:colOff>514350</xdr:colOff>
      <xdr:row>35</xdr:row>
      <xdr:rowOff>158750</xdr:rowOff>
    </xdr:to>
    <xdr:sp macro="" textlink="">
      <xdr:nvSpPr>
        <xdr:cNvPr id="78537" name="Line 313"/>
        <xdr:cNvSpPr>
          <a:spLocks noChangeShapeType="1"/>
        </xdr:cNvSpPr>
      </xdr:nvSpPr>
      <xdr:spPr bwMode="auto">
        <a:xfrm>
          <a:off x="13544550" y="59245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127000</xdr:rowOff>
    </xdr:from>
    <xdr:to>
      <xdr:col>22</xdr:col>
      <xdr:colOff>565150</xdr:colOff>
      <xdr:row>37</xdr:row>
      <xdr:rowOff>63500</xdr:rowOff>
    </xdr:to>
    <xdr:sp macro="" textlink="">
      <xdr:nvSpPr>
        <xdr:cNvPr id="78538" name="AutoShape 314"/>
        <xdr:cNvSpPr>
          <a:spLocks noChangeArrowheads="1"/>
        </xdr:cNvSpPr>
      </xdr:nvSpPr>
      <xdr:spPr bwMode="auto">
        <a:xfrm>
          <a:off x="14312900" y="6070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76200</xdr:rowOff>
    </xdr:from>
    <xdr:to>
      <xdr:col>23</xdr:col>
      <xdr:colOff>209550</xdr:colOff>
      <xdr:row>38</xdr:row>
      <xdr:rowOff>107950</xdr:rowOff>
    </xdr:to>
    <xdr:sp macro="" textlink="">
      <xdr:nvSpPr>
        <xdr:cNvPr id="11579" name="Text Box 315"/>
        <xdr:cNvSpPr txBox="1">
          <a:spLocks noChangeArrowheads="1"/>
        </xdr:cNvSpPr>
      </xdr:nvSpPr>
      <xdr:spPr bwMode="auto">
        <a:xfrm>
          <a:off x="1528762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146050</xdr:colOff>
      <xdr:row>35</xdr:row>
      <xdr:rowOff>146050</xdr:rowOff>
    </xdr:from>
    <xdr:to>
      <xdr:col>21</xdr:col>
      <xdr:colOff>330200</xdr:colOff>
      <xdr:row>36</xdr:row>
      <xdr:rowOff>76200</xdr:rowOff>
    </xdr:to>
    <xdr:sp macro="" textlink="">
      <xdr:nvSpPr>
        <xdr:cNvPr id="78540" name="Line 316"/>
        <xdr:cNvSpPr>
          <a:spLocks noChangeShapeType="1"/>
        </xdr:cNvSpPr>
      </xdr:nvSpPr>
      <xdr:spPr bwMode="auto">
        <a:xfrm flipV="1">
          <a:off x="12731750" y="59245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82550</xdr:rowOff>
    </xdr:from>
    <xdr:to>
      <xdr:col>21</xdr:col>
      <xdr:colOff>374650</xdr:colOff>
      <xdr:row>37</xdr:row>
      <xdr:rowOff>6350</xdr:rowOff>
    </xdr:to>
    <xdr:sp macro="" textlink="">
      <xdr:nvSpPr>
        <xdr:cNvPr id="78541" name="AutoShape 317"/>
        <xdr:cNvSpPr>
          <a:spLocks noChangeArrowheads="1"/>
        </xdr:cNvSpPr>
      </xdr:nvSpPr>
      <xdr:spPr bwMode="auto">
        <a:xfrm>
          <a:off x="13500100" y="60261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22225</xdr:rowOff>
    </xdr:from>
    <xdr:to>
      <xdr:col>22</xdr:col>
      <xdr:colOff>50800</xdr:colOff>
      <xdr:row>38</xdr:row>
      <xdr:rowOff>60325</xdr:rowOff>
    </xdr:to>
    <xdr:sp macro="" textlink="">
      <xdr:nvSpPr>
        <xdr:cNvPr id="11582" name="Text Box 318"/>
        <xdr:cNvSpPr txBox="1">
          <a:spLocks noChangeArrowheads="1"/>
        </xdr:cNvSpPr>
      </xdr:nvSpPr>
      <xdr:spPr bwMode="auto">
        <a:xfrm>
          <a:off x="144018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18</xdr:col>
      <xdr:colOff>584200</xdr:colOff>
      <xdr:row>36</xdr:row>
      <xdr:rowOff>0</xdr:rowOff>
    </xdr:from>
    <xdr:to>
      <xdr:col>20</xdr:col>
      <xdr:colOff>146050</xdr:colOff>
      <xdr:row>36</xdr:row>
      <xdr:rowOff>76200</xdr:rowOff>
    </xdr:to>
    <xdr:sp macro="" textlink="">
      <xdr:nvSpPr>
        <xdr:cNvPr id="78543" name="Line 319"/>
        <xdr:cNvSpPr>
          <a:spLocks noChangeShapeType="1"/>
        </xdr:cNvSpPr>
      </xdr:nvSpPr>
      <xdr:spPr bwMode="auto">
        <a:xfrm>
          <a:off x="11912600" y="5943600"/>
          <a:ext cx="8191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0</xdr:rowOff>
    </xdr:from>
    <xdr:to>
      <xdr:col>20</xdr:col>
      <xdr:colOff>190500</xdr:colOff>
      <xdr:row>37</xdr:row>
      <xdr:rowOff>88900</xdr:rowOff>
    </xdr:to>
    <xdr:sp macro="" textlink="">
      <xdr:nvSpPr>
        <xdr:cNvPr id="78544" name="AutoShape 320"/>
        <xdr:cNvSpPr>
          <a:spLocks noChangeArrowheads="1"/>
        </xdr:cNvSpPr>
      </xdr:nvSpPr>
      <xdr:spPr bwMode="auto">
        <a:xfrm>
          <a:off x="12680950" y="6108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107950</xdr:rowOff>
    </xdr:from>
    <xdr:to>
      <xdr:col>20</xdr:col>
      <xdr:colOff>492125</xdr:colOff>
      <xdr:row>38</xdr:row>
      <xdr:rowOff>146050</xdr:rowOff>
    </xdr:to>
    <xdr:sp macro="" textlink="">
      <xdr:nvSpPr>
        <xdr:cNvPr id="11585" name="Text Box 321"/>
        <xdr:cNvSpPr txBox="1">
          <a:spLocks noChangeArrowheads="1"/>
        </xdr:cNvSpPr>
      </xdr:nvSpPr>
      <xdr:spPr bwMode="auto">
        <a:xfrm>
          <a:off x="13515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539750</xdr:colOff>
      <xdr:row>37</xdr:row>
      <xdr:rowOff>0</xdr:rowOff>
    </xdr:from>
    <xdr:to>
      <xdr:col>19</xdr:col>
      <xdr:colOff>6350</xdr:colOff>
      <xdr:row>37</xdr:row>
      <xdr:rowOff>88900</xdr:rowOff>
    </xdr:to>
    <xdr:sp macro="" textlink="">
      <xdr:nvSpPr>
        <xdr:cNvPr id="78546" name="AutoShape 322"/>
        <xdr:cNvSpPr>
          <a:spLocks noChangeArrowheads="1"/>
        </xdr:cNvSpPr>
      </xdr:nvSpPr>
      <xdr:spPr bwMode="auto">
        <a:xfrm>
          <a:off x="11868150" y="6108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107950</xdr:rowOff>
    </xdr:from>
    <xdr:to>
      <xdr:col>19</xdr:col>
      <xdr:colOff>301625</xdr:colOff>
      <xdr:row>38</xdr:row>
      <xdr:rowOff>146050</xdr:rowOff>
    </xdr:to>
    <xdr:sp macro="" textlink="">
      <xdr:nvSpPr>
        <xdr:cNvPr id="11587" name="Text Box 323"/>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8" name="Text Box 32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9" name="Text Box 32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90" name="Text Box 32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91" name="Text Box 32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92" name="Text Box 32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35</xdr:row>
      <xdr:rowOff>107950</xdr:rowOff>
    </xdr:from>
    <xdr:to>
      <xdr:col>24</xdr:col>
      <xdr:colOff>76200</xdr:colOff>
      <xdr:row>36</xdr:row>
      <xdr:rowOff>38100</xdr:rowOff>
    </xdr:to>
    <xdr:sp macro="" textlink="">
      <xdr:nvSpPr>
        <xdr:cNvPr id="78553" name="Oval 329"/>
        <xdr:cNvSpPr>
          <a:spLocks noChangeArrowheads="1"/>
        </xdr:cNvSpPr>
      </xdr:nvSpPr>
      <xdr:spPr bwMode="auto">
        <a:xfrm>
          <a:off x="15081250"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34</xdr:row>
      <xdr:rowOff>146050</xdr:rowOff>
    </xdr:from>
    <xdr:to>
      <xdr:col>25</xdr:col>
      <xdr:colOff>180975</xdr:colOff>
      <xdr:row>36</xdr:row>
      <xdr:rowOff>19050</xdr:rowOff>
    </xdr:to>
    <xdr:sp macro="" textlink="">
      <xdr:nvSpPr>
        <xdr:cNvPr id="11594" name="補助費等該当値テキスト"/>
        <xdr:cNvSpPr txBox="1">
          <a:spLocks noChangeArrowheads="1"/>
        </xdr:cNvSpPr>
      </xdr:nvSpPr>
      <xdr:spPr bwMode="auto">
        <a:xfrm>
          <a:off x="166020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22</xdr:col>
      <xdr:colOff>469900</xdr:colOff>
      <xdr:row>35</xdr:row>
      <xdr:rowOff>107950</xdr:rowOff>
    </xdr:from>
    <xdr:to>
      <xdr:col>22</xdr:col>
      <xdr:colOff>565150</xdr:colOff>
      <xdr:row>36</xdr:row>
      <xdr:rowOff>38100</xdr:rowOff>
    </xdr:to>
    <xdr:sp macro="" textlink="">
      <xdr:nvSpPr>
        <xdr:cNvPr id="78555" name="Oval 331"/>
        <xdr:cNvSpPr>
          <a:spLocks noChangeArrowheads="1"/>
        </xdr:cNvSpPr>
      </xdr:nvSpPr>
      <xdr:spPr bwMode="auto">
        <a:xfrm>
          <a:off x="14312900"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76200</xdr:rowOff>
    </xdr:from>
    <xdr:to>
      <xdr:col>23</xdr:col>
      <xdr:colOff>209550</xdr:colOff>
      <xdr:row>35</xdr:row>
      <xdr:rowOff>107950</xdr:rowOff>
    </xdr:to>
    <xdr:sp macro="" textlink="">
      <xdr:nvSpPr>
        <xdr:cNvPr id="11596" name="Text Box 332"/>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21</xdr:col>
      <xdr:colOff>285750</xdr:colOff>
      <xdr:row>35</xdr:row>
      <xdr:rowOff>101600</xdr:rowOff>
    </xdr:from>
    <xdr:to>
      <xdr:col>21</xdr:col>
      <xdr:colOff>374650</xdr:colOff>
      <xdr:row>36</xdr:row>
      <xdr:rowOff>25400</xdr:rowOff>
    </xdr:to>
    <xdr:sp macro="" textlink="">
      <xdr:nvSpPr>
        <xdr:cNvPr id="78557" name="Oval 333"/>
        <xdr:cNvSpPr>
          <a:spLocks noChangeArrowheads="1"/>
        </xdr:cNvSpPr>
      </xdr:nvSpPr>
      <xdr:spPr bwMode="auto">
        <a:xfrm>
          <a:off x="13500100" y="58801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60325</xdr:rowOff>
    </xdr:from>
    <xdr:to>
      <xdr:col>22</xdr:col>
      <xdr:colOff>50800</xdr:colOff>
      <xdr:row>35</xdr:row>
      <xdr:rowOff>98425</xdr:rowOff>
    </xdr:to>
    <xdr:sp macro="" textlink="">
      <xdr:nvSpPr>
        <xdr:cNvPr id="11598" name="Text Box 334"/>
        <xdr:cNvSpPr txBox="1">
          <a:spLocks noChangeArrowheads="1"/>
        </xdr:cNvSpPr>
      </xdr:nvSpPr>
      <xdr:spPr bwMode="auto">
        <a:xfrm>
          <a:off x="14401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95250</xdr:colOff>
      <xdr:row>36</xdr:row>
      <xdr:rowOff>19050</xdr:rowOff>
    </xdr:from>
    <xdr:to>
      <xdr:col>20</xdr:col>
      <xdr:colOff>190500</xdr:colOff>
      <xdr:row>36</xdr:row>
      <xdr:rowOff>120650</xdr:rowOff>
    </xdr:to>
    <xdr:sp macro="" textlink="">
      <xdr:nvSpPr>
        <xdr:cNvPr id="78559" name="Oval 335"/>
        <xdr:cNvSpPr>
          <a:spLocks noChangeArrowheads="1"/>
        </xdr:cNvSpPr>
      </xdr:nvSpPr>
      <xdr:spPr bwMode="auto">
        <a:xfrm>
          <a:off x="12680950" y="5962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155575</xdr:rowOff>
    </xdr:from>
    <xdr:to>
      <xdr:col>20</xdr:col>
      <xdr:colOff>492125</xdr:colOff>
      <xdr:row>36</xdr:row>
      <xdr:rowOff>22225</xdr:rowOff>
    </xdr:to>
    <xdr:sp macro="" textlink="">
      <xdr:nvSpPr>
        <xdr:cNvPr id="11600" name="Text Box 336"/>
        <xdr:cNvSpPr txBox="1">
          <a:spLocks noChangeArrowheads="1"/>
        </xdr:cNvSpPr>
      </xdr:nvSpPr>
      <xdr:spPr bwMode="auto">
        <a:xfrm>
          <a:off x="135159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539750</xdr:colOff>
      <xdr:row>35</xdr:row>
      <xdr:rowOff>107950</xdr:rowOff>
    </xdr:from>
    <xdr:to>
      <xdr:col>19</xdr:col>
      <xdr:colOff>6350</xdr:colOff>
      <xdr:row>36</xdr:row>
      <xdr:rowOff>44450</xdr:rowOff>
    </xdr:to>
    <xdr:sp macro="" textlink="">
      <xdr:nvSpPr>
        <xdr:cNvPr id="78561" name="Oval 337"/>
        <xdr:cNvSpPr>
          <a:spLocks noChangeArrowheads="1"/>
        </xdr:cNvSpPr>
      </xdr:nvSpPr>
      <xdr:spPr bwMode="auto">
        <a:xfrm>
          <a:off x="11868150" y="5886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79375</xdr:rowOff>
    </xdr:from>
    <xdr:to>
      <xdr:col>19</xdr:col>
      <xdr:colOff>301625</xdr:colOff>
      <xdr:row>35</xdr:row>
      <xdr:rowOff>117475</xdr:rowOff>
    </xdr:to>
    <xdr:sp macro="" textlink="">
      <xdr:nvSpPr>
        <xdr:cNvPr id="11602" name="Text Box 338"/>
        <xdr:cNvSpPr txBox="1">
          <a:spLocks noChangeArrowheads="1"/>
        </xdr:cNvSpPr>
      </xdr:nvSpPr>
      <xdr:spPr bwMode="auto">
        <a:xfrm>
          <a:off x="12620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603" name="Rectangle 33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4" name="Rectangle 34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5" name="Rectangle 34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23/26</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6" name="Rectangle 34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7" name="Rectangle 34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8" name="Rectangle 34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9" name="Rectangle 34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78570" name="Rectangle 346"/>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78571" name="Rectangle 347"/>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12" name="Rectangle 34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類似団体の平均と比較し上回っているが、現在臨時財政対策債以外ほとんど新たな借入金はなく、今後は改善の方向へと向かう見込み。</a:t>
          </a:r>
          <a:endParaRPr lang="ja-JP" altLang="ja-JP" sz="1400">
            <a:effectLst/>
          </a:endParaRPr>
        </a:p>
      </xdr:txBody>
    </xdr:sp>
    <xdr:clientData/>
  </xdr:twoCellAnchor>
  <xdr:oneCellAnchor>
    <xdr:from>
      <xdr:col>1</xdr:col>
      <xdr:colOff>60325</xdr:colOff>
      <xdr:row>69</xdr:row>
      <xdr:rowOff>136525</xdr:rowOff>
    </xdr:from>
    <xdr:ext cx="132344" cy="151836"/>
    <xdr:sp macro="" textlink="">
      <xdr:nvSpPr>
        <xdr:cNvPr id="11614" name="Text Box 350"/>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78575" name="Line 351"/>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6" name="Text Box 35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63500</xdr:colOff>
      <xdr:row>82</xdr:row>
      <xdr:rowOff>25400</xdr:rowOff>
    </xdr:from>
    <xdr:to>
      <xdr:col>7</xdr:col>
      <xdr:colOff>520700</xdr:colOff>
      <xdr:row>82</xdr:row>
      <xdr:rowOff>25400</xdr:rowOff>
    </xdr:to>
    <xdr:sp macro="" textlink="">
      <xdr:nvSpPr>
        <xdr:cNvPr id="78577" name="Line 353"/>
        <xdr:cNvSpPr>
          <a:spLocks noChangeShapeType="1"/>
        </xdr:cNvSpPr>
      </xdr:nvSpPr>
      <xdr:spPr bwMode="auto">
        <a:xfrm>
          <a:off x="698500" y="13563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81</xdr:row>
      <xdr:rowOff>79375</xdr:rowOff>
    </xdr:from>
    <xdr:to>
      <xdr:col>1</xdr:col>
      <xdr:colOff>60325</xdr:colOff>
      <xdr:row>82</xdr:row>
      <xdr:rowOff>117475</xdr:rowOff>
    </xdr:to>
    <xdr:sp macro="" textlink="">
      <xdr:nvSpPr>
        <xdr:cNvPr id="11618" name="Text Box 354"/>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63500</xdr:colOff>
      <xdr:row>80</xdr:row>
      <xdr:rowOff>44450</xdr:rowOff>
    </xdr:from>
    <xdr:to>
      <xdr:col>7</xdr:col>
      <xdr:colOff>520700</xdr:colOff>
      <xdr:row>80</xdr:row>
      <xdr:rowOff>44450</xdr:rowOff>
    </xdr:to>
    <xdr:sp macro="" textlink="">
      <xdr:nvSpPr>
        <xdr:cNvPr id="78579" name="Line 355"/>
        <xdr:cNvSpPr>
          <a:spLocks noChangeShapeType="1"/>
        </xdr:cNvSpPr>
      </xdr:nvSpPr>
      <xdr:spPr bwMode="auto">
        <a:xfrm>
          <a:off x="698500" y="13252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79</xdr:row>
      <xdr:rowOff>98425</xdr:rowOff>
    </xdr:from>
    <xdr:to>
      <xdr:col>1</xdr:col>
      <xdr:colOff>60325</xdr:colOff>
      <xdr:row>80</xdr:row>
      <xdr:rowOff>136525</xdr:rowOff>
    </xdr:to>
    <xdr:sp macro="" textlink="">
      <xdr:nvSpPr>
        <xdr:cNvPr id="11620" name="Text Box 356"/>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78</xdr:row>
      <xdr:rowOff>57150</xdr:rowOff>
    </xdr:from>
    <xdr:to>
      <xdr:col>7</xdr:col>
      <xdr:colOff>520700</xdr:colOff>
      <xdr:row>78</xdr:row>
      <xdr:rowOff>57150</xdr:rowOff>
    </xdr:to>
    <xdr:sp macro="" textlink="">
      <xdr:nvSpPr>
        <xdr:cNvPr id="78581" name="Line 357"/>
        <xdr:cNvSpPr>
          <a:spLocks noChangeShapeType="1"/>
        </xdr:cNvSpPr>
      </xdr:nvSpPr>
      <xdr:spPr bwMode="auto">
        <a:xfrm>
          <a:off x="698500" y="12934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77</xdr:row>
      <xdr:rowOff>107950</xdr:rowOff>
    </xdr:from>
    <xdr:to>
      <xdr:col>1</xdr:col>
      <xdr:colOff>60325</xdr:colOff>
      <xdr:row>78</xdr:row>
      <xdr:rowOff>146050</xdr:rowOff>
    </xdr:to>
    <xdr:sp macro="" textlink="">
      <xdr:nvSpPr>
        <xdr:cNvPr id="11622" name="Text Box 358"/>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76</xdr:row>
      <xdr:rowOff>76200</xdr:rowOff>
    </xdr:from>
    <xdr:to>
      <xdr:col>7</xdr:col>
      <xdr:colOff>520700</xdr:colOff>
      <xdr:row>76</xdr:row>
      <xdr:rowOff>76200</xdr:rowOff>
    </xdr:to>
    <xdr:sp macro="" textlink="">
      <xdr:nvSpPr>
        <xdr:cNvPr id="78583" name="Line 359"/>
        <xdr:cNvSpPr>
          <a:spLocks noChangeShapeType="1"/>
        </xdr:cNvSpPr>
      </xdr:nvSpPr>
      <xdr:spPr bwMode="auto">
        <a:xfrm>
          <a:off x="698500" y="12623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127000</xdr:rowOff>
    </xdr:from>
    <xdr:to>
      <xdr:col>1</xdr:col>
      <xdr:colOff>60325</xdr:colOff>
      <xdr:row>77</xdr:row>
      <xdr:rowOff>0</xdr:rowOff>
    </xdr:to>
    <xdr:sp macro="" textlink="">
      <xdr:nvSpPr>
        <xdr:cNvPr id="11624" name="Text Box 360"/>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74</xdr:row>
      <xdr:rowOff>88900</xdr:rowOff>
    </xdr:from>
    <xdr:to>
      <xdr:col>7</xdr:col>
      <xdr:colOff>520700</xdr:colOff>
      <xdr:row>74</xdr:row>
      <xdr:rowOff>88900</xdr:rowOff>
    </xdr:to>
    <xdr:sp macro="" textlink="">
      <xdr:nvSpPr>
        <xdr:cNvPr id="78585" name="Line 361"/>
        <xdr:cNvSpPr>
          <a:spLocks noChangeShapeType="1"/>
        </xdr:cNvSpPr>
      </xdr:nvSpPr>
      <xdr:spPr bwMode="auto">
        <a:xfrm>
          <a:off x="698500" y="123063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146050</xdr:rowOff>
    </xdr:from>
    <xdr:to>
      <xdr:col>1</xdr:col>
      <xdr:colOff>60325</xdr:colOff>
      <xdr:row>75</xdr:row>
      <xdr:rowOff>19050</xdr:rowOff>
    </xdr:to>
    <xdr:sp macro="" textlink="">
      <xdr:nvSpPr>
        <xdr:cNvPr id="11626" name="Text Box 362"/>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72</xdr:row>
      <xdr:rowOff>107950</xdr:rowOff>
    </xdr:from>
    <xdr:to>
      <xdr:col>7</xdr:col>
      <xdr:colOff>520700</xdr:colOff>
      <xdr:row>72</xdr:row>
      <xdr:rowOff>107950</xdr:rowOff>
    </xdr:to>
    <xdr:sp macro="" textlink="">
      <xdr:nvSpPr>
        <xdr:cNvPr id="78587" name="Line 363"/>
        <xdr:cNvSpPr>
          <a:spLocks noChangeShapeType="1"/>
        </xdr:cNvSpPr>
      </xdr:nvSpPr>
      <xdr:spPr bwMode="auto">
        <a:xfrm>
          <a:off x="698500" y="119951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0</xdr:rowOff>
    </xdr:from>
    <xdr:to>
      <xdr:col>1</xdr:col>
      <xdr:colOff>60325</xdr:colOff>
      <xdr:row>73</xdr:row>
      <xdr:rowOff>38100</xdr:rowOff>
    </xdr:to>
    <xdr:sp macro="" textlink="">
      <xdr:nvSpPr>
        <xdr:cNvPr id="11628" name="Text Box 364"/>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78589" name="Line 365"/>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30" name="Text Box 366"/>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78591"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44450</xdr:rowOff>
    </xdr:from>
    <xdr:to>
      <xdr:col>7</xdr:col>
      <xdr:colOff>19050</xdr:colOff>
      <xdr:row>80</xdr:row>
      <xdr:rowOff>146050</xdr:rowOff>
    </xdr:to>
    <xdr:sp macro="" textlink="">
      <xdr:nvSpPr>
        <xdr:cNvPr id="78592" name="Line 368"/>
        <xdr:cNvSpPr>
          <a:spLocks noChangeShapeType="1"/>
        </xdr:cNvSpPr>
      </xdr:nvSpPr>
      <xdr:spPr bwMode="auto">
        <a:xfrm flipV="1">
          <a:off x="4425950" y="11931650"/>
          <a:ext cx="0" cy="1422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80</xdr:row>
      <xdr:rowOff>146050</xdr:rowOff>
    </xdr:from>
    <xdr:to>
      <xdr:col>8</xdr:col>
      <xdr:colOff>161925</xdr:colOff>
      <xdr:row>82</xdr:row>
      <xdr:rowOff>19050</xdr:rowOff>
    </xdr:to>
    <xdr:sp macro="" textlink="">
      <xdr:nvSpPr>
        <xdr:cNvPr id="11633" name="公債費最小値テキスト"/>
        <xdr:cNvSpPr txBox="1">
          <a:spLocks noChangeArrowheads="1"/>
        </xdr:cNvSpPr>
      </xdr:nvSpPr>
      <xdr:spPr bwMode="auto">
        <a:xfrm>
          <a:off x="4914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a:t>
          </a:r>
        </a:p>
      </xdr:txBody>
    </xdr:sp>
    <xdr:clientData/>
  </xdr:twoCellAnchor>
  <xdr:twoCellAnchor>
    <xdr:from>
      <xdr:col>6</xdr:col>
      <xdr:colOff>558800</xdr:colOff>
      <xdr:row>80</xdr:row>
      <xdr:rowOff>146050</xdr:rowOff>
    </xdr:from>
    <xdr:to>
      <xdr:col>7</xdr:col>
      <xdr:colOff>95250</xdr:colOff>
      <xdr:row>80</xdr:row>
      <xdr:rowOff>146050</xdr:rowOff>
    </xdr:to>
    <xdr:sp macro="" textlink="">
      <xdr:nvSpPr>
        <xdr:cNvPr id="78594" name="Line 370"/>
        <xdr:cNvSpPr>
          <a:spLocks noChangeShapeType="1"/>
        </xdr:cNvSpPr>
      </xdr:nvSpPr>
      <xdr:spPr bwMode="auto">
        <a:xfrm>
          <a:off x="4337050" y="13354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70</xdr:row>
      <xdr:rowOff>155575</xdr:rowOff>
    </xdr:from>
    <xdr:to>
      <xdr:col>8</xdr:col>
      <xdr:colOff>161925</xdr:colOff>
      <xdr:row>72</xdr:row>
      <xdr:rowOff>22225</xdr:rowOff>
    </xdr:to>
    <xdr:sp macro="" textlink="">
      <xdr:nvSpPr>
        <xdr:cNvPr id="11635" name="公債費最大値テキスト"/>
        <xdr:cNvSpPr txBox="1">
          <a:spLocks noChangeArrowheads="1"/>
        </xdr:cNvSpPr>
      </xdr:nvSpPr>
      <xdr:spPr bwMode="auto">
        <a:xfrm>
          <a:off x="4914900" y="12163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558800</xdr:colOff>
      <xdr:row>72</xdr:row>
      <xdr:rowOff>44450</xdr:rowOff>
    </xdr:from>
    <xdr:to>
      <xdr:col>7</xdr:col>
      <xdr:colOff>95250</xdr:colOff>
      <xdr:row>72</xdr:row>
      <xdr:rowOff>44450</xdr:rowOff>
    </xdr:to>
    <xdr:sp macro="" textlink="">
      <xdr:nvSpPr>
        <xdr:cNvPr id="78596" name="Line 372"/>
        <xdr:cNvSpPr>
          <a:spLocks noChangeShapeType="1"/>
        </xdr:cNvSpPr>
      </xdr:nvSpPr>
      <xdr:spPr bwMode="auto">
        <a:xfrm>
          <a:off x="4337050" y="11931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79</xdr:row>
      <xdr:rowOff>146050</xdr:rowOff>
    </xdr:from>
    <xdr:to>
      <xdr:col>7</xdr:col>
      <xdr:colOff>19050</xdr:colOff>
      <xdr:row>80</xdr:row>
      <xdr:rowOff>44450</xdr:rowOff>
    </xdr:to>
    <xdr:sp macro="" textlink="">
      <xdr:nvSpPr>
        <xdr:cNvPr id="78597" name="Line 373"/>
        <xdr:cNvSpPr>
          <a:spLocks noChangeShapeType="1"/>
        </xdr:cNvSpPr>
      </xdr:nvSpPr>
      <xdr:spPr bwMode="auto">
        <a:xfrm>
          <a:off x="3657600" y="131889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19050</xdr:rowOff>
    </xdr:from>
    <xdr:to>
      <xdr:col>8</xdr:col>
      <xdr:colOff>161925</xdr:colOff>
      <xdr:row>77</xdr:row>
      <xdr:rowOff>57150</xdr:rowOff>
    </xdr:to>
    <xdr:sp macro="" textlink="">
      <xdr:nvSpPr>
        <xdr:cNvPr id="11638" name="公債費平均値テキスト"/>
        <xdr:cNvSpPr txBox="1">
          <a:spLocks noChangeArrowheads="1"/>
        </xdr:cNvSpPr>
      </xdr:nvSpPr>
      <xdr:spPr bwMode="auto">
        <a:xfrm>
          <a:off x="4914900"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6</xdr:col>
      <xdr:colOff>590550</xdr:colOff>
      <xdr:row>76</xdr:row>
      <xdr:rowOff>139700</xdr:rowOff>
    </xdr:from>
    <xdr:to>
      <xdr:col>7</xdr:col>
      <xdr:colOff>63500</xdr:colOff>
      <xdr:row>77</xdr:row>
      <xdr:rowOff>76200</xdr:rowOff>
    </xdr:to>
    <xdr:sp macro="" textlink="">
      <xdr:nvSpPr>
        <xdr:cNvPr id="78599" name="AutoShape 375"/>
        <xdr:cNvSpPr>
          <a:spLocks noChangeArrowheads="1"/>
        </xdr:cNvSpPr>
      </xdr:nvSpPr>
      <xdr:spPr bwMode="auto">
        <a:xfrm>
          <a:off x="4368800" y="126873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79</xdr:row>
      <xdr:rowOff>146050</xdr:rowOff>
    </xdr:from>
    <xdr:to>
      <xdr:col>5</xdr:col>
      <xdr:colOff>508000</xdr:colOff>
      <xdr:row>80</xdr:row>
      <xdr:rowOff>6350</xdr:rowOff>
    </xdr:to>
    <xdr:sp macro="" textlink="">
      <xdr:nvSpPr>
        <xdr:cNvPr id="78600" name="Line 376"/>
        <xdr:cNvSpPr>
          <a:spLocks noChangeShapeType="1"/>
        </xdr:cNvSpPr>
      </xdr:nvSpPr>
      <xdr:spPr bwMode="auto">
        <a:xfrm flipV="1">
          <a:off x="2838450" y="131889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76</xdr:row>
      <xdr:rowOff>107950</xdr:rowOff>
    </xdr:from>
    <xdr:to>
      <xdr:col>5</xdr:col>
      <xdr:colOff>552450</xdr:colOff>
      <xdr:row>77</xdr:row>
      <xdr:rowOff>44450</xdr:rowOff>
    </xdr:to>
    <xdr:sp macro="" textlink="">
      <xdr:nvSpPr>
        <xdr:cNvPr id="78601" name="AutoShape 377"/>
        <xdr:cNvSpPr>
          <a:spLocks noChangeArrowheads="1"/>
        </xdr:cNvSpPr>
      </xdr:nvSpPr>
      <xdr:spPr bwMode="auto">
        <a:xfrm>
          <a:off x="3606800" y="12655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75</xdr:row>
      <xdr:rowOff>79375</xdr:rowOff>
    </xdr:from>
    <xdr:to>
      <xdr:col>6</xdr:col>
      <xdr:colOff>200055</xdr:colOff>
      <xdr:row>76</xdr:row>
      <xdr:rowOff>117475</xdr:rowOff>
    </xdr:to>
    <xdr:sp macro="" textlink="">
      <xdr:nvSpPr>
        <xdr:cNvPr id="11642" name="Text Box 378"/>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3</xdr:col>
      <xdr:colOff>133350</xdr:colOff>
      <xdr:row>79</xdr:row>
      <xdr:rowOff>146050</xdr:rowOff>
    </xdr:from>
    <xdr:to>
      <xdr:col>4</xdr:col>
      <xdr:colOff>317500</xdr:colOff>
      <xdr:row>80</xdr:row>
      <xdr:rowOff>6350</xdr:rowOff>
    </xdr:to>
    <xdr:sp macro="" textlink="">
      <xdr:nvSpPr>
        <xdr:cNvPr id="78603" name="Line 379"/>
        <xdr:cNvSpPr>
          <a:spLocks noChangeShapeType="1"/>
        </xdr:cNvSpPr>
      </xdr:nvSpPr>
      <xdr:spPr bwMode="auto">
        <a:xfrm>
          <a:off x="2025650" y="131889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79</xdr:row>
      <xdr:rowOff>6350</xdr:rowOff>
    </xdr:from>
    <xdr:to>
      <xdr:col>4</xdr:col>
      <xdr:colOff>368300</xdr:colOff>
      <xdr:row>79</xdr:row>
      <xdr:rowOff>107950</xdr:rowOff>
    </xdr:to>
    <xdr:sp macro="" textlink="">
      <xdr:nvSpPr>
        <xdr:cNvPr id="78604" name="AutoShape 380"/>
        <xdr:cNvSpPr>
          <a:spLocks noChangeArrowheads="1"/>
        </xdr:cNvSpPr>
      </xdr:nvSpPr>
      <xdr:spPr bwMode="auto">
        <a:xfrm>
          <a:off x="2794000" y="13049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146050</xdr:rowOff>
    </xdr:from>
    <xdr:to>
      <xdr:col>5</xdr:col>
      <xdr:colOff>38100</xdr:colOff>
      <xdr:row>79</xdr:row>
      <xdr:rowOff>19050</xdr:rowOff>
    </xdr:to>
    <xdr:sp macro="" textlink="">
      <xdr:nvSpPr>
        <xdr:cNvPr id="11645" name="Text Box 381"/>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577850</xdr:colOff>
      <xdr:row>79</xdr:row>
      <xdr:rowOff>107950</xdr:rowOff>
    </xdr:from>
    <xdr:to>
      <xdr:col>3</xdr:col>
      <xdr:colOff>133350</xdr:colOff>
      <xdr:row>79</xdr:row>
      <xdr:rowOff>146050</xdr:rowOff>
    </xdr:to>
    <xdr:sp macro="" textlink="">
      <xdr:nvSpPr>
        <xdr:cNvPr id="78606" name="Line 382"/>
        <xdr:cNvSpPr>
          <a:spLocks noChangeShapeType="1"/>
        </xdr:cNvSpPr>
      </xdr:nvSpPr>
      <xdr:spPr bwMode="auto">
        <a:xfrm>
          <a:off x="1212850" y="131508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79</xdr:row>
      <xdr:rowOff>57150</xdr:rowOff>
    </xdr:from>
    <xdr:to>
      <xdr:col>3</xdr:col>
      <xdr:colOff>177800</xdr:colOff>
      <xdr:row>79</xdr:row>
      <xdr:rowOff>158750</xdr:rowOff>
    </xdr:to>
    <xdr:sp macro="" textlink="">
      <xdr:nvSpPr>
        <xdr:cNvPr id="78607" name="AutoShape 383"/>
        <xdr:cNvSpPr>
          <a:spLocks noChangeArrowheads="1"/>
        </xdr:cNvSpPr>
      </xdr:nvSpPr>
      <xdr:spPr bwMode="auto">
        <a:xfrm>
          <a:off x="1981200" y="13100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78</xdr:row>
      <xdr:rowOff>22225</xdr:rowOff>
    </xdr:from>
    <xdr:to>
      <xdr:col>3</xdr:col>
      <xdr:colOff>479425</xdr:colOff>
      <xdr:row>79</xdr:row>
      <xdr:rowOff>60325</xdr:rowOff>
    </xdr:to>
    <xdr:sp macro="" textlink="">
      <xdr:nvSpPr>
        <xdr:cNvPr id="11648" name="Text Box 384"/>
        <xdr:cNvSpPr txBox="1">
          <a:spLocks noChangeArrowheads="1"/>
        </xdr:cNvSpPr>
      </xdr:nvSpPr>
      <xdr:spPr bwMode="auto">
        <a:xfrm>
          <a:off x="18288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1</xdr:col>
      <xdr:colOff>520700</xdr:colOff>
      <xdr:row>79</xdr:row>
      <xdr:rowOff>57150</xdr:rowOff>
    </xdr:from>
    <xdr:to>
      <xdr:col>1</xdr:col>
      <xdr:colOff>615950</xdr:colOff>
      <xdr:row>79</xdr:row>
      <xdr:rowOff>158750</xdr:rowOff>
    </xdr:to>
    <xdr:sp macro="" textlink="">
      <xdr:nvSpPr>
        <xdr:cNvPr id="78609" name="AutoShape 385"/>
        <xdr:cNvSpPr>
          <a:spLocks noChangeArrowheads="1"/>
        </xdr:cNvSpPr>
      </xdr:nvSpPr>
      <xdr:spPr bwMode="auto">
        <a:xfrm>
          <a:off x="1155700" y="13100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78</xdr:row>
      <xdr:rowOff>22225</xdr:rowOff>
    </xdr:from>
    <xdr:to>
      <xdr:col>2</xdr:col>
      <xdr:colOff>298450</xdr:colOff>
      <xdr:row>79</xdr:row>
      <xdr:rowOff>60325</xdr:rowOff>
    </xdr:to>
    <xdr:sp macro="" textlink="">
      <xdr:nvSpPr>
        <xdr:cNvPr id="11650" name="Text Box 386"/>
        <xdr:cNvSpPr txBox="1">
          <a:spLocks noChangeArrowheads="1"/>
        </xdr:cNvSpPr>
      </xdr:nvSpPr>
      <xdr:spPr bwMode="auto">
        <a:xfrm>
          <a:off x="942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51" name="Text Box 38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52" name="Text Box 38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53" name="Text Box 38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54" name="Text Box 39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55" name="Text Box 39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79</xdr:row>
      <xdr:rowOff>158750</xdr:rowOff>
    </xdr:from>
    <xdr:to>
      <xdr:col>7</xdr:col>
      <xdr:colOff>63500</xdr:colOff>
      <xdr:row>80</xdr:row>
      <xdr:rowOff>88900</xdr:rowOff>
    </xdr:to>
    <xdr:sp macro="" textlink="">
      <xdr:nvSpPr>
        <xdr:cNvPr id="78616" name="Oval 392"/>
        <xdr:cNvSpPr>
          <a:spLocks noChangeArrowheads="1"/>
        </xdr:cNvSpPr>
      </xdr:nvSpPr>
      <xdr:spPr bwMode="auto">
        <a:xfrm>
          <a:off x="4368800" y="132016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79</xdr:row>
      <xdr:rowOff>98425</xdr:rowOff>
    </xdr:from>
    <xdr:to>
      <xdr:col>8</xdr:col>
      <xdr:colOff>161925</xdr:colOff>
      <xdr:row>80</xdr:row>
      <xdr:rowOff>136525</xdr:rowOff>
    </xdr:to>
    <xdr:sp macro="" textlink="">
      <xdr:nvSpPr>
        <xdr:cNvPr id="11657" name="公債費該当値テキスト"/>
        <xdr:cNvSpPr txBox="1">
          <a:spLocks noChangeArrowheads="1"/>
        </xdr:cNvSpPr>
      </xdr:nvSpPr>
      <xdr:spPr bwMode="auto">
        <a:xfrm>
          <a:off x="49149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5</xdr:col>
      <xdr:colOff>457200</xdr:colOff>
      <xdr:row>79</xdr:row>
      <xdr:rowOff>101600</xdr:rowOff>
    </xdr:from>
    <xdr:to>
      <xdr:col>5</xdr:col>
      <xdr:colOff>552450</xdr:colOff>
      <xdr:row>80</xdr:row>
      <xdr:rowOff>25400</xdr:rowOff>
    </xdr:to>
    <xdr:sp macro="" textlink="">
      <xdr:nvSpPr>
        <xdr:cNvPr id="78618" name="Oval 394"/>
        <xdr:cNvSpPr>
          <a:spLocks noChangeArrowheads="1"/>
        </xdr:cNvSpPr>
      </xdr:nvSpPr>
      <xdr:spPr bwMode="auto">
        <a:xfrm>
          <a:off x="3606800" y="13144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80</xdr:row>
      <xdr:rowOff>41275</xdr:rowOff>
    </xdr:from>
    <xdr:to>
      <xdr:col>6</xdr:col>
      <xdr:colOff>200055</xdr:colOff>
      <xdr:row>81</xdr:row>
      <xdr:rowOff>79375</xdr:rowOff>
    </xdr:to>
    <xdr:sp macro="" textlink="">
      <xdr:nvSpPr>
        <xdr:cNvPr id="11659" name="Text Box 395"/>
        <xdr:cNvSpPr txBox="1">
          <a:spLocks noChangeArrowheads="1"/>
        </xdr:cNvSpPr>
      </xdr:nvSpPr>
      <xdr:spPr bwMode="auto">
        <a:xfrm>
          <a:off x="3609975"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4</xdr:col>
      <xdr:colOff>273050</xdr:colOff>
      <xdr:row>79</xdr:row>
      <xdr:rowOff>127000</xdr:rowOff>
    </xdr:from>
    <xdr:to>
      <xdr:col>4</xdr:col>
      <xdr:colOff>368300</xdr:colOff>
      <xdr:row>80</xdr:row>
      <xdr:rowOff>63500</xdr:rowOff>
    </xdr:to>
    <xdr:sp macro="" textlink="">
      <xdr:nvSpPr>
        <xdr:cNvPr id="78620" name="Oval 396"/>
        <xdr:cNvSpPr>
          <a:spLocks noChangeArrowheads="1"/>
        </xdr:cNvSpPr>
      </xdr:nvSpPr>
      <xdr:spPr bwMode="auto">
        <a:xfrm>
          <a:off x="2794000" y="13169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80</xdr:row>
      <xdr:rowOff>76200</xdr:rowOff>
    </xdr:from>
    <xdr:to>
      <xdr:col>5</xdr:col>
      <xdr:colOff>38100</xdr:colOff>
      <xdr:row>81</xdr:row>
      <xdr:rowOff>107950</xdr:rowOff>
    </xdr:to>
    <xdr:sp macro="" textlink="">
      <xdr:nvSpPr>
        <xdr:cNvPr id="11661" name="Text Box 397"/>
        <xdr:cNvSpPr txBox="1">
          <a:spLocks noChangeArrowheads="1"/>
        </xdr:cNvSpPr>
      </xdr:nvSpPr>
      <xdr:spPr bwMode="auto">
        <a:xfrm>
          <a:off x="2714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3</xdr:col>
      <xdr:colOff>88900</xdr:colOff>
      <xdr:row>79</xdr:row>
      <xdr:rowOff>101600</xdr:rowOff>
    </xdr:from>
    <xdr:to>
      <xdr:col>3</xdr:col>
      <xdr:colOff>171450</xdr:colOff>
      <xdr:row>80</xdr:row>
      <xdr:rowOff>25400</xdr:rowOff>
    </xdr:to>
    <xdr:sp macro="" textlink="">
      <xdr:nvSpPr>
        <xdr:cNvPr id="78622" name="Oval 398"/>
        <xdr:cNvSpPr>
          <a:spLocks noChangeArrowheads="1"/>
        </xdr:cNvSpPr>
      </xdr:nvSpPr>
      <xdr:spPr bwMode="auto">
        <a:xfrm>
          <a:off x="1981200" y="13144500"/>
          <a:ext cx="825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80</xdr:row>
      <xdr:rowOff>41275</xdr:rowOff>
    </xdr:from>
    <xdr:to>
      <xdr:col>3</xdr:col>
      <xdr:colOff>479425</xdr:colOff>
      <xdr:row>81</xdr:row>
      <xdr:rowOff>79375</xdr:rowOff>
    </xdr:to>
    <xdr:sp macro="" textlink="">
      <xdr:nvSpPr>
        <xdr:cNvPr id="11663" name="Text Box 399"/>
        <xdr:cNvSpPr txBox="1">
          <a:spLocks noChangeArrowheads="1"/>
        </xdr:cNvSpPr>
      </xdr:nvSpPr>
      <xdr:spPr bwMode="auto">
        <a:xfrm>
          <a:off x="1828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p>
      </xdr:txBody>
    </xdr:sp>
    <xdr:clientData/>
  </xdr:twoCellAnchor>
  <xdr:twoCellAnchor>
    <xdr:from>
      <xdr:col>1</xdr:col>
      <xdr:colOff>520700</xdr:colOff>
      <xdr:row>79</xdr:row>
      <xdr:rowOff>63500</xdr:rowOff>
    </xdr:from>
    <xdr:to>
      <xdr:col>1</xdr:col>
      <xdr:colOff>622300</xdr:colOff>
      <xdr:row>80</xdr:row>
      <xdr:rowOff>0</xdr:rowOff>
    </xdr:to>
    <xdr:sp macro="" textlink="">
      <xdr:nvSpPr>
        <xdr:cNvPr id="78624" name="Oval 400"/>
        <xdr:cNvSpPr>
          <a:spLocks noChangeArrowheads="1"/>
        </xdr:cNvSpPr>
      </xdr:nvSpPr>
      <xdr:spPr bwMode="auto">
        <a:xfrm>
          <a:off x="1155700" y="131064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80</xdr:row>
      <xdr:rowOff>3175</xdr:rowOff>
    </xdr:from>
    <xdr:to>
      <xdr:col>2</xdr:col>
      <xdr:colOff>298450</xdr:colOff>
      <xdr:row>81</xdr:row>
      <xdr:rowOff>41275</xdr:rowOff>
    </xdr:to>
    <xdr:sp macro="" textlink="">
      <xdr:nvSpPr>
        <xdr:cNvPr id="11665" name="Text Box 401"/>
        <xdr:cNvSpPr txBox="1">
          <a:spLocks noChangeArrowheads="1"/>
        </xdr:cNvSpPr>
      </xdr:nvSpPr>
      <xdr:spPr bwMode="auto">
        <a:xfrm>
          <a:off x="942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68" name="Rectangle 40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6/26</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69" name="Rectangle 40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70" name="Rectangle 40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71" name="Rectangle 40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72" name="Rectangle 40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78633" name="Rectangle 409"/>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78634" name="Rectangle 410"/>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75" name="Rectangle 41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en-US" sz="1100">
              <a:effectLst/>
              <a:latin typeface="+mn-lt"/>
              <a:ea typeface="+mn-ea"/>
              <a:cs typeface="+mn-cs"/>
            </a:rPr>
            <a:t>　</a:t>
          </a:r>
          <a:r>
            <a:rPr lang="ja-JP" altLang="ja-JP" sz="1100">
              <a:effectLst/>
              <a:latin typeface="+mn-lt"/>
              <a:ea typeface="+mn-ea"/>
              <a:cs typeface="+mn-cs"/>
            </a:rPr>
            <a:t>類似団体平均をやや下回っているが、人件費の総額抑制と物件費の削減の具体策を実施し、削減に努める。</a:t>
          </a:r>
          <a:endParaRPr lang="ja-JP" altLang="ja-JP" sz="1400">
            <a:effectLst/>
          </a:endParaRPr>
        </a:p>
      </xdr:txBody>
    </xdr:sp>
    <xdr:clientData/>
  </xdr:twoCellAnchor>
  <xdr:oneCellAnchor>
    <xdr:from>
      <xdr:col>18</xdr:col>
      <xdr:colOff>73025</xdr:colOff>
      <xdr:row>69</xdr:row>
      <xdr:rowOff>136525</xdr:rowOff>
    </xdr:from>
    <xdr:ext cx="132344" cy="151836"/>
    <xdr:sp macro="" textlink="">
      <xdr:nvSpPr>
        <xdr:cNvPr id="11677" name="Text Box 413"/>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78638" name="Line 414"/>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79" name="Text Box 41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78640" name="Line 416"/>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69986</xdr:colOff>
      <xdr:row>81</xdr:row>
      <xdr:rowOff>155575</xdr:rowOff>
    </xdr:to>
    <xdr:sp macro="" textlink="">
      <xdr:nvSpPr>
        <xdr:cNvPr id="11681" name="Text Box 417"/>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78642" name="Line 418"/>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69986</xdr:colOff>
      <xdr:row>79</xdr:row>
      <xdr:rowOff>41275</xdr:rowOff>
    </xdr:to>
    <xdr:sp macro="" textlink="">
      <xdr:nvSpPr>
        <xdr:cNvPr id="11683" name="Text Box 419"/>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78644" name="Line 420"/>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69986</xdr:colOff>
      <xdr:row>76</xdr:row>
      <xdr:rowOff>98425</xdr:rowOff>
    </xdr:to>
    <xdr:sp macro="" textlink="">
      <xdr:nvSpPr>
        <xdr:cNvPr id="11685" name="Text Box 421"/>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78646" name="Line 422"/>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69986</xdr:colOff>
      <xdr:row>73</xdr:row>
      <xdr:rowOff>155575</xdr:rowOff>
    </xdr:to>
    <xdr:sp macro="" textlink="">
      <xdr:nvSpPr>
        <xdr:cNvPr id="11687" name="Text Box 423"/>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78648" name="Line 424"/>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9" name="Text Box 42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78650"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72</xdr:row>
      <xdr:rowOff>127000</xdr:rowOff>
    </xdr:from>
    <xdr:to>
      <xdr:col>24</xdr:col>
      <xdr:colOff>25400</xdr:colOff>
      <xdr:row>81</xdr:row>
      <xdr:rowOff>19050</xdr:rowOff>
    </xdr:to>
    <xdr:sp macro="" textlink="">
      <xdr:nvSpPr>
        <xdr:cNvPr id="78651" name="Line 427"/>
        <xdr:cNvSpPr>
          <a:spLocks noChangeShapeType="1"/>
        </xdr:cNvSpPr>
      </xdr:nvSpPr>
      <xdr:spPr bwMode="auto">
        <a:xfrm flipV="1">
          <a:off x="15125700" y="12014200"/>
          <a:ext cx="0" cy="1377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19050</xdr:rowOff>
    </xdr:from>
    <xdr:to>
      <xdr:col>25</xdr:col>
      <xdr:colOff>180975</xdr:colOff>
      <xdr:row>82</xdr:row>
      <xdr:rowOff>57150</xdr:rowOff>
    </xdr:to>
    <xdr:sp macro="" textlink="">
      <xdr:nvSpPr>
        <xdr:cNvPr id="11692"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88.9</a:t>
          </a:r>
        </a:p>
      </xdr:txBody>
    </xdr:sp>
    <xdr:clientData/>
  </xdr:twoCellAnchor>
  <xdr:twoCellAnchor>
    <xdr:from>
      <xdr:col>23</xdr:col>
      <xdr:colOff>577850</xdr:colOff>
      <xdr:row>81</xdr:row>
      <xdr:rowOff>19050</xdr:rowOff>
    </xdr:from>
    <xdr:to>
      <xdr:col>24</xdr:col>
      <xdr:colOff>114300</xdr:colOff>
      <xdr:row>81</xdr:row>
      <xdr:rowOff>19050</xdr:rowOff>
    </xdr:to>
    <xdr:sp macro="" textlink="">
      <xdr:nvSpPr>
        <xdr:cNvPr id="78653" name="Line 429"/>
        <xdr:cNvSpPr>
          <a:spLocks noChangeShapeType="1"/>
        </xdr:cNvSpPr>
      </xdr:nvSpPr>
      <xdr:spPr bwMode="auto">
        <a:xfrm>
          <a:off x="15049500" y="13392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76200</xdr:rowOff>
    </xdr:from>
    <xdr:to>
      <xdr:col>25</xdr:col>
      <xdr:colOff>180975</xdr:colOff>
      <xdr:row>72</xdr:row>
      <xdr:rowOff>107950</xdr:rowOff>
    </xdr:to>
    <xdr:sp macro="" textlink="">
      <xdr:nvSpPr>
        <xdr:cNvPr id="11694"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57.7</a:t>
          </a:r>
        </a:p>
      </xdr:txBody>
    </xdr:sp>
    <xdr:clientData/>
  </xdr:twoCellAnchor>
  <xdr:twoCellAnchor>
    <xdr:from>
      <xdr:col>23</xdr:col>
      <xdr:colOff>577850</xdr:colOff>
      <xdr:row>72</xdr:row>
      <xdr:rowOff>127000</xdr:rowOff>
    </xdr:from>
    <xdr:to>
      <xdr:col>24</xdr:col>
      <xdr:colOff>114300</xdr:colOff>
      <xdr:row>72</xdr:row>
      <xdr:rowOff>127000</xdr:rowOff>
    </xdr:to>
    <xdr:sp macro="" textlink="">
      <xdr:nvSpPr>
        <xdr:cNvPr id="78655" name="Line 431"/>
        <xdr:cNvSpPr>
          <a:spLocks noChangeShapeType="1"/>
        </xdr:cNvSpPr>
      </xdr:nvSpPr>
      <xdr:spPr bwMode="auto">
        <a:xfrm>
          <a:off x="15049500" y="12014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6350</xdr:rowOff>
    </xdr:from>
    <xdr:to>
      <xdr:col>24</xdr:col>
      <xdr:colOff>25400</xdr:colOff>
      <xdr:row>74</xdr:row>
      <xdr:rowOff>57150</xdr:rowOff>
    </xdr:to>
    <xdr:sp macro="" textlink="">
      <xdr:nvSpPr>
        <xdr:cNvPr id="78656" name="Line 432"/>
        <xdr:cNvSpPr>
          <a:spLocks noChangeShapeType="1"/>
        </xdr:cNvSpPr>
      </xdr:nvSpPr>
      <xdr:spPr bwMode="auto">
        <a:xfrm>
          <a:off x="14357350" y="1222375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75</xdr:row>
      <xdr:rowOff>60325</xdr:rowOff>
    </xdr:from>
    <xdr:to>
      <xdr:col>25</xdr:col>
      <xdr:colOff>180975</xdr:colOff>
      <xdr:row>76</xdr:row>
      <xdr:rowOff>98425</xdr:rowOff>
    </xdr:to>
    <xdr:sp macro="" textlink="">
      <xdr:nvSpPr>
        <xdr:cNvPr id="11697" name="公債費以外平均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23</xdr:col>
      <xdr:colOff>609600</xdr:colOff>
      <xdr:row>75</xdr:row>
      <xdr:rowOff>63500</xdr:rowOff>
    </xdr:from>
    <xdr:to>
      <xdr:col>24</xdr:col>
      <xdr:colOff>76200</xdr:colOff>
      <xdr:row>75</xdr:row>
      <xdr:rowOff>158750</xdr:rowOff>
    </xdr:to>
    <xdr:sp macro="" textlink="">
      <xdr:nvSpPr>
        <xdr:cNvPr id="78658" name="AutoShape 434"/>
        <xdr:cNvSpPr>
          <a:spLocks noChangeArrowheads="1"/>
        </xdr:cNvSpPr>
      </xdr:nvSpPr>
      <xdr:spPr bwMode="auto">
        <a:xfrm>
          <a:off x="15081250" y="12446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74</xdr:row>
      <xdr:rowOff>6350</xdr:rowOff>
    </xdr:from>
    <xdr:to>
      <xdr:col>22</xdr:col>
      <xdr:colOff>514350</xdr:colOff>
      <xdr:row>74</xdr:row>
      <xdr:rowOff>6350</xdr:rowOff>
    </xdr:to>
    <xdr:sp macro="" textlink="">
      <xdr:nvSpPr>
        <xdr:cNvPr id="78659" name="Line 435"/>
        <xdr:cNvSpPr>
          <a:spLocks noChangeShapeType="1"/>
        </xdr:cNvSpPr>
      </xdr:nvSpPr>
      <xdr:spPr bwMode="auto">
        <a:xfrm>
          <a:off x="13544550" y="122237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75</xdr:row>
      <xdr:rowOff>88900</xdr:rowOff>
    </xdr:from>
    <xdr:to>
      <xdr:col>22</xdr:col>
      <xdr:colOff>565150</xdr:colOff>
      <xdr:row>76</xdr:row>
      <xdr:rowOff>19050</xdr:rowOff>
    </xdr:to>
    <xdr:sp macro="" textlink="">
      <xdr:nvSpPr>
        <xdr:cNvPr id="78660" name="AutoShape 436"/>
        <xdr:cNvSpPr>
          <a:spLocks noChangeArrowheads="1"/>
        </xdr:cNvSpPr>
      </xdr:nvSpPr>
      <xdr:spPr bwMode="auto">
        <a:xfrm>
          <a:off x="14312900" y="12471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76</xdr:row>
      <xdr:rowOff>38100</xdr:rowOff>
    </xdr:from>
    <xdr:to>
      <xdr:col>23</xdr:col>
      <xdr:colOff>209550</xdr:colOff>
      <xdr:row>77</xdr:row>
      <xdr:rowOff>76200</xdr:rowOff>
    </xdr:to>
    <xdr:sp macro="" textlink="">
      <xdr:nvSpPr>
        <xdr:cNvPr id="11701" name="Text Box 437"/>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69.1</a:t>
          </a:r>
        </a:p>
      </xdr:txBody>
    </xdr:sp>
    <xdr:clientData/>
  </xdr:twoCellAnchor>
  <xdr:twoCellAnchor>
    <xdr:from>
      <xdr:col>20</xdr:col>
      <xdr:colOff>146050</xdr:colOff>
      <xdr:row>74</xdr:row>
      <xdr:rowOff>6350</xdr:rowOff>
    </xdr:from>
    <xdr:to>
      <xdr:col>21</xdr:col>
      <xdr:colOff>330200</xdr:colOff>
      <xdr:row>74</xdr:row>
      <xdr:rowOff>76200</xdr:rowOff>
    </xdr:to>
    <xdr:sp macro="" textlink="">
      <xdr:nvSpPr>
        <xdr:cNvPr id="78662" name="Line 438"/>
        <xdr:cNvSpPr>
          <a:spLocks noChangeShapeType="1"/>
        </xdr:cNvSpPr>
      </xdr:nvSpPr>
      <xdr:spPr bwMode="auto">
        <a:xfrm flipV="1">
          <a:off x="12731750" y="122237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74</xdr:row>
      <xdr:rowOff>82550</xdr:rowOff>
    </xdr:from>
    <xdr:to>
      <xdr:col>21</xdr:col>
      <xdr:colOff>374650</xdr:colOff>
      <xdr:row>75</xdr:row>
      <xdr:rowOff>19050</xdr:rowOff>
    </xdr:to>
    <xdr:sp macro="" textlink="">
      <xdr:nvSpPr>
        <xdr:cNvPr id="78663" name="AutoShape 439"/>
        <xdr:cNvSpPr>
          <a:spLocks noChangeArrowheads="1"/>
        </xdr:cNvSpPr>
      </xdr:nvSpPr>
      <xdr:spPr bwMode="auto">
        <a:xfrm>
          <a:off x="13500100" y="122999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22225</xdr:rowOff>
    </xdr:from>
    <xdr:to>
      <xdr:col>22</xdr:col>
      <xdr:colOff>50800</xdr:colOff>
      <xdr:row>76</xdr:row>
      <xdr:rowOff>60325</xdr:rowOff>
    </xdr:to>
    <xdr:sp macro="" textlink="">
      <xdr:nvSpPr>
        <xdr:cNvPr id="11704" name="Text Box 440"/>
        <xdr:cNvSpPr txBox="1">
          <a:spLocks noChangeArrowheads="1"/>
        </xdr:cNvSpPr>
      </xdr:nvSpPr>
      <xdr:spPr bwMode="auto">
        <a:xfrm>
          <a:off x="14401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p>
      </xdr:txBody>
    </xdr:sp>
    <xdr:clientData/>
  </xdr:twoCellAnchor>
  <xdr:twoCellAnchor>
    <xdr:from>
      <xdr:col>18</xdr:col>
      <xdr:colOff>584200</xdr:colOff>
      <xdr:row>74</xdr:row>
      <xdr:rowOff>38100</xdr:rowOff>
    </xdr:from>
    <xdr:to>
      <xdr:col>20</xdr:col>
      <xdr:colOff>146050</xdr:colOff>
      <xdr:row>74</xdr:row>
      <xdr:rowOff>76200</xdr:rowOff>
    </xdr:to>
    <xdr:sp macro="" textlink="">
      <xdr:nvSpPr>
        <xdr:cNvPr id="78665" name="Line 441"/>
        <xdr:cNvSpPr>
          <a:spLocks noChangeShapeType="1"/>
        </xdr:cNvSpPr>
      </xdr:nvSpPr>
      <xdr:spPr bwMode="auto">
        <a:xfrm>
          <a:off x="11912600" y="122555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75</xdr:row>
      <xdr:rowOff>6350</xdr:rowOff>
    </xdr:from>
    <xdr:to>
      <xdr:col>20</xdr:col>
      <xdr:colOff>190500</xdr:colOff>
      <xdr:row>75</xdr:row>
      <xdr:rowOff>95250</xdr:rowOff>
    </xdr:to>
    <xdr:sp macro="" textlink="">
      <xdr:nvSpPr>
        <xdr:cNvPr id="78666" name="AutoShape 442"/>
        <xdr:cNvSpPr>
          <a:spLocks noChangeArrowheads="1"/>
        </xdr:cNvSpPr>
      </xdr:nvSpPr>
      <xdr:spPr bwMode="auto">
        <a:xfrm>
          <a:off x="12680950" y="12388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75</xdr:row>
      <xdr:rowOff>117475</xdr:rowOff>
    </xdr:from>
    <xdr:to>
      <xdr:col>20</xdr:col>
      <xdr:colOff>492125</xdr:colOff>
      <xdr:row>76</xdr:row>
      <xdr:rowOff>155575</xdr:rowOff>
    </xdr:to>
    <xdr:sp macro="" textlink="">
      <xdr:nvSpPr>
        <xdr:cNvPr id="11707" name="Text Box 443"/>
        <xdr:cNvSpPr txBox="1">
          <a:spLocks noChangeArrowheads="1"/>
        </xdr:cNvSpPr>
      </xdr:nvSpPr>
      <xdr:spPr bwMode="auto">
        <a:xfrm>
          <a:off x="135159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p>
      </xdr:txBody>
    </xdr:sp>
    <xdr:clientData/>
  </xdr:twoCellAnchor>
  <xdr:twoCellAnchor>
    <xdr:from>
      <xdr:col>18</xdr:col>
      <xdr:colOff>539750</xdr:colOff>
      <xdr:row>75</xdr:row>
      <xdr:rowOff>19050</xdr:rowOff>
    </xdr:from>
    <xdr:to>
      <xdr:col>19</xdr:col>
      <xdr:colOff>6350</xdr:colOff>
      <xdr:row>75</xdr:row>
      <xdr:rowOff>120650</xdr:rowOff>
    </xdr:to>
    <xdr:sp macro="" textlink="">
      <xdr:nvSpPr>
        <xdr:cNvPr id="78668" name="AutoShape 444"/>
        <xdr:cNvSpPr>
          <a:spLocks noChangeArrowheads="1"/>
        </xdr:cNvSpPr>
      </xdr:nvSpPr>
      <xdr:spPr bwMode="auto">
        <a:xfrm>
          <a:off x="11868150" y="12401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75</xdr:row>
      <xdr:rowOff>127000</xdr:rowOff>
    </xdr:from>
    <xdr:to>
      <xdr:col>19</xdr:col>
      <xdr:colOff>301625</xdr:colOff>
      <xdr:row>77</xdr:row>
      <xdr:rowOff>0</xdr:rowOff>
    </xdr:to>
    <xdr:sp macro="" textlink="">
      <xdr:nvSpPr>
        <xdr:cNvPr id="11709" name="Text Box 445"/>
        <xdr:cNvSpPr txBox="1">
          <a:spLocks noChangeArrowheads="1"/>
        </xdr:cNvSpPr>
      </xdr:nvSpPr>
      <xdr:spPr bwMode="auto">
        <a:xfrm>
          <a:off x="12620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10" name="Text Box 44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11" name="Text Box 44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12" name="Text Box 44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13" name="Text Box 44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14" name="Text Box 45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74</xdr:row>
      <xdr:rowOff>0</xdr:rowOff>
    </xdr:from>
    <xdr:to>
      <xdr:col>24</xdr:col>
      <xdr:colOff>76200</xdr:colOff>
      <xdr:row>74</xdr:row>
      <xdr:rowOff>101600</xdr:rowOff>
    </xdr:to>
    <xdr:sp macro="" textlink="">
      <xdr:nvSpPr>
        <xdr:cNvPr id="78675" name="Oval 451"/>
        <xdr:cNvSpPr>
          <a:spLocks noChangeArrowheads="1"/>
        </xdr:cNvSpPr>
      </xdr:nvSpPr>
      <xdr:spPr bwMode="auto">
        <a:xfrm>
          <a:off x="15081250" y="1221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73</xdr:row>
      <xdr:rowOff>41275</xdr:rowOff>
    </xdr:from>
    <xdr:to>
      <xdr:col>25</xdr:col>
      <xdr:colOff>180975</xdr:colOff>
      <xdr:row>74</xdr:row>
      <xdr:rowOff>79375</xdr:rowOff>
    </xdr:to>
    <xdr:sp macro="" textlink="">
      <xdr:nvSpPr>
        <xdr:cNvPr id="11716" name="公債費以外該当値テキスト"/>
        <xdr:cNvSpPr txBox="1">
          <a:spLocks noChangeArrowheads="1"/>
        </xdr:cNvSpPr>
      </xdr:nvSpPr>
      <xdr:spPr bwMode="auto">
        <a:xfrm>
          <a:off x="16602075" y="1256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63.4</a:t>
          </a:r>
        </a:p>
      </xdr:txBody>
    </xdr:sp>
    <xdr:clientData/>
  </xdr:twoCellAnchor>
  <xdr:twoCellAnchor>
    <xdr:from>
      <xdr:col>22</xdr:col>
      <xdr:colOff>469900</xdr:colOff>
      <xdr:row>73</xdr:row>
      <xdr:rowOff>127000</xdr:rowOff>
    </xdr:from>
    <xdr:to>
      <xdr:col>22</xdr:col>
      <xdr:colOff>565150</xdr:colOff>
      <xdr:row>74</xdr:row>
      <xdr:rowOff>63500</xdr:rowOff>
    </xdr:to>
    <xdr:sp macro="" textlink="">
      <xdr:nvSpPr>
        <xdr:cNvPr id="78677" name="Oval 453"/>
        <xdr:cNvSpPr>
          <a:spLocks noChangeArrowheads="1"/>
        </xdr:cNvSpPr>
      </xdr:nvSpPr>
      <xdr:spPr bwMode="auto">
        <a:xfrm>
          <a:off x="14312900" y="12179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72</xdr:row>
      <xdr:rowOff>98425</xdr:rowOff>
    </xdr:from>
    <xdr:to>
      <xdr:col>23</xdr:col>
      <xdr:colOff>209550</xdr:colOff>
      <xdr:row>73</xdr:row>
      <xdr:rowOff>136525</xdr:rowOff>
    </xdr:to>
    <xdr:sp macro="" textlink="">
      <xdr:nvSpPr>
        <xdr:cNvPr id="11718" name="Text Box 454"/>
        <xdr:cNvSpPr txBox="1">
          <a:spLocks noChangeArrowheads="1"/>
        </xdr:cNvSpPr>
      </xdr:nvSpPr>
      <xdr:spPr bwMode="auto">
        <a:xfrm>
          <a:off x="15287625" y="12449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p>
      </xdr:txBody>
    </xdr:sp>
    <xdr:clientData/>
  </xdr:twoCellAnchor>
  <xdr:twoCellAnchor>
    <xdr:from>
      <xdr:col>21</xdr:col>
      <xdr:colOff>285750</xdr:colOff>
      <xdr:row>73</xdr:row>
      <xdr:rowOff>127000</xdr:rowOff>
    </xdr:from>
    <xdr:to>
      <xdr:col>21</xdr:col>
      <xdr:colOff>374650</xdr:colOff>
      <xdr:row>74</xdr:row>
      <xdr:rowOff>57150</xdr:rowOff>
    </xdr:to>
    <xdr:sp macro="" textlink="">
      <xdr:nvSpPr>
        <xdr:cNvPr id="78679" name="Oval 455"/>
        <xdr:cNvSpPr>
          <a:spLocks noChangeArrowheads="1"/>
        </xdr:cNvSpPr>
      </xdr:nvSpPr>
      <xdr:spPr bwMode="auto">
        <a:xfrm>
          <a:off x="13500100" y="121793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72</xdr:row>
      <xdr:rowOff>88900</xdr:rowOff>
    </xdr:from>
    <xdr:to>
      <xdr:col>22</xdr:col>
      <xdr:colOff>50800</xdr:colOff>
      <xdr:row>73</xdr:row>
      <xdr:rowOff>127000</xdr:rowOff>
    </xdr:to>
    <xdr:sp macro="" textlink="">
      <xdr:nvSpPr>
        <xdr:cNvPr id="11720" name="Text Box 456"/>
        <xdr:cNvSpPr txBox="1">
          <a:spLocks noChangeArrowheads="1"/>
        </xdr:cNvSpPr>
      </xdr:nvSpPr>
      <xdr:spPr bwMode="auto">
        <a:xfrm>
          <a:off x="144018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62.4</a:t>
          </a:r>
        </a:p>
      </xdr:txBody>
    </xdr:sp>
    <xdr:clientData/>
  </xdr:twoCellAnchor>
  <xdr:twoCellAnchor>
    <xdr:from>
      <xdr:col>20</xdr:col>
      <xdr:colOff>95250</xdr:colOff>
      <xdr:row>74</xdr:row>
      <xdr:rowOff>25400</xdr:rowOff>
    </xdr:from>
    <xdr:to>
      <xdr:col>20</xdr:col>
      <xdr:colOff>190500</xdr:colOff>
      <xdr:row>74</xdr:row>
      <xdr:rowOff>114300</xdr:rowOff>
    </xdr:to>
    <xdr:sp macro="" textlink="">
      <xdr:nvSpPr>
        <xdr:cNvPr id="78681" name="Oval 457"/>
        <xdr:cNvSpPr>
          <a:spLocks noChangeArrowheads="1"/>
        </xdr:cNvSpPr>
      </xdr:nvSpPr>
      <xdr:spPr bwMode="auto">
        <a:xfrm>
          <a:off x="12680950" y="12242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72</xdr:row>
      <xdr:rowOff>155575</xdr:rowOff>
    </xdr:from>
    <xdr:to>
      <xdr:col>20</xdr:col>
      <xdr:colOff>492125</xdr:colOff>
      <xdr:row>74</xdr:row>
      <xdr:rowOff>22225</xdr:rowOff>
    </xdr:to>
    <xdr:sp macro="" textlink="">
      <xdr:nvSpPr>
        <xdr:cNvPr id="11722" name="Text Box 458"/>
        <xdr:cNvSpPr txBox="1">
          <a:spLocks noChangeArrowheads="1"/>
        </xdr:cNvSpPr>
      </xdr:nvSpPr>
      <xdr:spPr bwMode="auto">
        <a:xfrm>
          <a:off x="1351597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63.9</a:t>
          </a:r>
        </a:p>
      </xdr:txBody>
    </xdr:sp>
    <xdr:clientData/>
  </xdr:twoCellAnchor>
  <xdr:twoCellAnchor>
    <xdr:from>
      <xdr:col>18</xdr:col>
      <xdr:colOff>539750</xdr:colOff>
      <xdr:row>73</xdr:row>
      <xdr:rowOff>146050</xdr:rowOff>
    </xdr:from>
    <xdr:to>
      <xdr:col>19</xdr:col>
      <xdr:colOff>6350</xdr:colOff>
      <xdr:row>74</xdr:row>
      <xdr:rowOff>82550</xdr:rowOff>
    </xdr:to>
    <xdr:sp macro="" textlink="">
      <xdr:nvSpPr>
        <xdr:cNvPr id="78683" name="Oval 459"/>
        <xdr:cNvSpPr>
          <a:spLocks noChangeArrowheads="1"/>
        </xdr:cNvSpPr>
      </xdr:nvSpPr>
      <xdr:spPr bwMode="auto">
        <a:xfrm>
          <a:off x="11868150" y="12198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72</xdr:row>
      <xdr:rowOff>117475</xdr:rowOff>
    </xdr:from>
    <xdr:to>
      <xdr:col>19</xdr:col>
      <xdr:colOff>301625</xdr:colOff>
      <xdr:row>73</xdr:row>
      <xdr:rowOff>155575</xdr:rowOff>
    </xdr:to>
    <xdr:sp macro="" textlink="">
      <xdr:nvSpPr>
        <xdr:cNvPr id="11724" name="Text Box 460"/>
        <xdr:cNvSpPr txBox="1">
          <a:spLocks noChangeArrowheads="1"/>
        </xdr:cNvSpPr>
      </xdr:nvSpPr>
      <xdr:spPr bwMode="auto">
        <a:xfrm>
          <a:off x="1262062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5490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54907"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54908"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岡山県勝央町</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54910"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54911"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54913"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54915"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54916"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54917"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54920"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54924"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54925"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54926"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54927"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54928"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54929"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54930"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54931"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54933"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54935"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54937"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54939"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54941"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54943"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54945"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54947"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76200</xdr:rowOff>
    </xdr:from>
    <xdr:to>
      <xdr:col>4</xdr:col>
      <xdr:colOff>1022350</xdr:colOff>
      <xdr:row>19</xdr:row>
      <xdr:rowOff>57150</xdr:rowOff>
    </xdr:to>
    <xdr:sp macro="" textlink="">
      <xdr:nvSpPr>
        <xdr:cNvPr id="54948" name="Line 44"/>
        <xdr:cNvSpPr>
          <a:spLocks noChangeShapeType="1"/>
        </xdr:cNvSpPr>
      </xdr:nvSpPr>
      <xdr:spPr bwMode="auto">
        <a:xfrm flipV="1">
          <a:off x="5187950" y="2114550"/>
          <a:ext cx="0" cy="1155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19</xdr:row>
      <xdr:rowOff>57150</xdr:rowOff>
    </xdr:from>
    <xdr:to>
      <xdr:col>5</xdr:col>
      <xdr:colOff>768350</xdr:colOff>
      <xdr:row>20</xdr:row>
      <xdr:rowOff>88900</xdr:rowOff>
    </xdr:to>
    <xdr:sp macro="" textlink="">
      <xdr:nvSpPr>
        <xdr:cNvPr id="12333" name="人口1人当たり決算額の推移最小値テキスト130"/>
        <xdr:cNvSpPr txBox="1">
          <a:spLocks noChangeArrowheads="1"/>
        </xdr:cNvSpPr>
      </xdr:nvSpPr>
      <xdr:spPr bwMode="auto">
        <a:xfrm>
          <a:off x="57435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75,606</a:t>
          </a:r>
        </a:p>
      </xdr:txBody>
    </xdr:sp>
    <xdr:clientData/>
  </xdr:twoCellAnchor>
  <xdr:twoCellAnchor>
    <xdr:from>
      <xdr:col>4</xdr:col>
      <xdr:colOff>946150</xdr:colOff>
      <xdr:row>19</xdr:row>
      <xdr:rowOff>57150</xdr:rowOff>
    </xdr:from>
    <xdr:to>
      <xdr:col>5</xdr:col>
      <xdr:colOff>69850</xdr:colOff>
      <xdr:row>19</xdr:row>
      <xdr:rowOff>57150</xdr:rowOff>
    </xdr:to>
    <xdr:sp macro="" textlink="">
      <xdr:nvSpPr>
        <xdr:cNvPr id="54950" name="Line 46"/>
        <xdr:cNvSpPr>
          <a:spLocks noChangeShapeType="1"/>
        </xdr:cNvSpPr>
      </xdr:nvSpPr>
      <xdr:spPr bwMode="auto">
        <a:xfrm>
          <a:off x="5111750" y="3270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19050</xdr:rowOff>
    </xdr:from>
    <xdr:to>
      <xdr:col>5</xdr:col>
      <xdr:colOff>768350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230,387</a:t>
          </a:r>
        </a:p>
      </xdr:txBody>
    </xdr:sp>
    <xdr:clientData/>
  </xdr:twoCellAnchor>
  <xdr:twoCellAnchor>
    <xdr:from>
      <xdr:col>4</xdr:col>
      <xdr:colOff>946150</xdr:colOff>
      <xdr:row>12</xdr:row>
      <xdr:rowOff>76200</xdr:rowOff>
    </xdr:from>
    <xdr:to>
      <xdr:col>5</xdr:col>
      <xdr:colOff>69850</xdr:colOff>
      <xdr:row>12</xdr:row>
      <xdr:rowOff>76200</xdr:rowOff>
    </xdr:to>
    <xdr:sp macro="" textlink="">
      <xdr:nvSpPr>
        <xdr:cNvPr id="54952" name="Line 48"/>
        <xdr:cNvSpPr>
          <a:spLocks noChangeShapeType="1"/>
        </xdr:cNvSpPr>
      </xdr:nvSpPr>
      <xdr:spPr bwMode="auto">
        <a:xfrm>
          <a:off x="5111750" y="21145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18</xdr:row>
      <xdr:rowOff>57150</xdr:rowOff>
    </xdr:from>
    <xdr:to>
      <xdr:col>4</xdr:col>
      <xdr:colOff>1028700</xdr:colOff>
      <xdr:row>18</xdr:row>
      <xdr:rowOff>76200</xdr:rowOff>
    </xdr:to>
    <xdr:sp macro="" textlink="">
      <xdr:nvSpPr>
        <xdr:cNvPr id="54953" name="Line 49"/>
        <xdr:cNvSpPr>
          <a:spLocks noChangeShapeType="1"/>
        </xdr:cNvSpPr>
      </xdr:nvSpPr>
      <xdr:spPr bwMode="auto">
        <a:xfrm>
          <a:off x="4597400" y="3105150"/>
          <a:ext cx="5969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19050</xdr:rowOff>
    </xdr:from>
    <xdr:to>
      <xdr:col>5</xdr:col>
      <xdr:colOff>768350</xdr:colOff>
      <xdr:row>18</xdr:row>
      <xdr:rowOff>57150</xdr:rowOff>
    </xdr:to>
    <xdr:sp macro="" textlink="">
      <xdr:nvSpPr>
        <xdr:cNvPr id="12338" name="人口1人当たり決算額の推移平均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102,311</a:t>
          </a:r>
        </a:p>
      </xdr:txBody>
    </xdr:sp>
    <xdr:clientData/>
  </xdr:twoCellAnchor>
  <xdr:twoCellAnchor>
    <xdr:from>
      <xdr:col>4</xdr:col>
      <xdr:colOff>977900</xdr:colOff>
      <xdr:row>17</xdr:row>
      <xdr:rowOff>139700</xdr:rowOff>
    </xdr:from>
    <xdr:to>
      <xdr:col>5</xdr:col>
      <xdr:colOff>31750</xdr:colOff>
      <xdr:row>18</xdr:row>
      <xdr:rowOff>76200</xdr:rowOff>
    </xdr:to>
    <xdr:sp macro="" textlink="">
      <xdr:nvSpPr>
        <xdr:cNvPr id="54955" name="AutoShape 51"/>
        <xdr:cNvSpPr>
          <a:spLocks noChangeArrowheads="1"/>
        </xdr:cNvSpPr>
      </xdr:nvSpPr>
      <xdr:spPr bwMode="auto">
        <a:xfrm>
          <a:off x="5143500" y="30226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18</xdr:row>
      <xdr:rowOff>57150</xdr:rowOff>
    </xdr:from>
    <xdr:to>
      <xdr:col>4</xdr:col>
      <xdr:colOff>431800</xdr:colOff>
      <xdr:row>18</xdr:row>
      <xdr:rowOff>76200</xdr:rowOff>
    </xdr:to>
    <xdr:sp macro="" textlink="">
      <xdr:nvSpPr>
        <xdr:cNvPr id="54956" name="Line 52"/>
        <xdr:cNvSpPr>
          <a:spLocks noChangeShapeType="1"/>
        </xdr:cNvSpPr>
      </xdr:nvSpPr>
      <xdr:spPr bwMode="auto">
        <a:xfrm flipV="1">
          <a:off x="3956050" y="310515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101600</xdr:rowOff>
    </xdr:from>
    <xdr:to>
      <xdr:col>4</xdr:col>
      <xdr:colOff>482600</xdr:colOff>
      <xdr:row>18</xdr:row>
      <xdr:rowOff>38100</xdr:rowOff>
    </xdr:to>
    <xdr:sp macro="" textlink="">
      <xdr:nvSpPr>
        <xdr:cNvPr id="54957" name="AutoShape 53"/>
        <xdr:cNvSpPr>
          <a:spLocks noChangeArrowheads="1"/>
        </xdr:cNvSpPr>
      </xdr:nvSpPr>
      <xdr:spPr bwMode="auto">
        <a:xfrm>
          <a:off x="4552950" y="29845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16</xdr:row>
      <xdr:rowOff>76200</xdr:rowOff>
    </xdr:from>
    <xdr:to>
      <xdr:col>4</xdr:col>
      <xdr:colOff>755429</xdr:colOff>
      <xdr:row>17</xdr:row>
      <xdr:rowOff>107950</xdr:rowOff>
    </xdr:to>
    <xdr:sp macro="" textlink="">
      <xdr:nvSpPr>
        <xdr:cNvPr id="12342" name="Text Box 54"/>
        <xdr:cNvSpPr txBox="1">
          <a:spLocks noChangeArrowheads="1"/>
        </xdr:cNvSpPr>
      </xdr:nvSpPr>
      <xdr:spPr bwMode="auto">
        <a:xfrm>
          <a:off x="4619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107,671</a:t>
          </a:r>
        </a:p>
      </xdr:txBody>
    </xdr:sp>
    <xdr:clientData/>
  </xdr:twoCellAnchor>
  <xdr:twoCellAnchor>
    <xdr:from>
      <xdr:col>3</xdr:col>
      <xdr:colOff>190500</xdr:colOff>
      <xdr:row>18</xdr:row>
      <xdr:rowOff>76200</xdr:rowOff>
    </xdr:from>
    <xdr:to>
      <xdr:col>3</xdr:col>
      <xdr:colOff>831850</xdr:colOff>
      <xdr:row>18</xdr:row>
      <xdr:rowOff>76200</xdr:rowOff>
    </xdr:to>
    <xdr:sp macro="" textlink="">
      <xdr:nvSpPr>
        <xdr:cNvPr id="54959" name="Line 55"/>
        <xdr:cNvSpPr>
          <a:spLocks noChangeShapeType="1"/>
        </xdr:cNvSpPr>
      </xdr:nvSpPr>
      <xdr:spPr bwMode="auto">
        <a:xfrm>
          <a:off x="3314700" y="3124200"/>
          <a:ext cx="6413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17</xdr:row>
      <xdr:rowOff>44450</xdr:rowOff>
    </xdr:from>
    <xdr:to>
      <xdr:col>3</xdr:col>
      <xdr:colOff>876300</xdr:colOff>
      <xdr:row>17</xdr:row>
      <xdr:rowOff>146050</xdr:rowOff>
    </xdr:to>
    <xdr:sp macro="" textlink="">
      <xdr:nvSpPr>
        <xdr:cNvPr id="54960" name="AutoShape 56"/>
        <xdr:cNvSpPr>
          <a:spLocks noChangeArrowheads="1"/>
        </xdr:cNvSpPr>
      </xdr:nvSpPr>
      <xdr:spPr bwMode="auto">
        <a:xfrm>
          <a:off x="3911600" y="292735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16</xdr:row>
      <xdr:rowOff>19050</xdr:rowOff>
    </xdr:from>
    <xdr:to>
      <xdr:col>4</xdr:col>
      <xdr:colOff>139851</xdr:colOff>
      <xdr:row>17</xdr:row>
      <xdr:rowOff>57150</xdr:rowOff>
    </xdr:to>
    <xdr:sp macro="" textlink="">
      <xdr:nvSpPr>
        <xdr:cNvPr id="12345" name="Text Box 57"/>
        <xdr:cNvSpPr txBox="1">
          <a:spLocks noChangeArrowheads="1"/>
        </xdr:cNvSpPr>
      </xdr:nvSpPr>
      <xdr:spPr bwMode="auto">
        <a:xfrm>
          <a:off x="39243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p>
      </xdr:txBody>
    </xdr:sp>
    <xdr:clientData/>
  </xdr:twoCellAnchor>
  <xdr:twoCellAnchor>
    <xdr:from>
      <xdr:col>2</xdr:col>
      <xdr:colOff>584200</xdr:colOff>
      <xdr:row>18</xdr:row>
      <xdr:rowOff>57150</xdr:rowOff>
    </xdr:from>
    <xdr:to>
      <xdr:col>3</xdr:col>
      <xdr:colOff>190500</xdr:colOff>
      <xdr:row>18</xdr:row>
      <xdr:rowOff>76200</xdr:rowOff>
    </xdr:to>
    <xdr:sp macro="" textlink="">
      <xdr:nvSpPr>
        <xdr:cNvPr id="54962" name="Line 58"/>
        <xdr:cNvSpPr>
          <a:spLocks noChangeShapeType="1"/>
        </xdr:cNvSpPr>
      </xdr:nvSpPr>
      <xdr:spPr bwMode="auto">
        <a:xfrm>
          <a:off x="2667000" y="31051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17</xdr:row>
      <xdr:rowOff>63500</xdr:rowOff>
    </xdr:from>
    <xdr:to>
      <xdr:col>3</xdr:col>
      <xdr:colOff>234950</xdr:colOff>
      <xdr:row>18</xdr:row>
      <xdr:rowOff>0</xdr:rowOff>
    </xdr:to>
    <xdr:sp macro="" textlink="">
      <xdr:nvSpPr>
        <xdr:cNvPr id="54963" name="AutoShape 59"/>
        <xdr:cNvSpPr>
          <a:spLocks noChangeArrowheads="1"/>
        </xdr:cNvSpPr>
      </xdr:nvSpPr>
      <xdr:spPr bwMode="auto">
        <a:xfrm>
          <a:off x="3263900" y="2946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16</xdr:row>
      <xdr:rowOff>38100</xdr:rowOff>
    </xdr:from>
    <xdr:to>
      <xdr:col>3</xdr:col>
      <xdr:colOff>546281</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p>
      </xdr:txBody>
    </xdr:sp>
    <xdr:clientData/>
  </xdr:twoCellAnchor>
  <xdr:twoCellAnchor>
    <xdr:from>
      <xdr:col>2</xdr:col>
      <xdr:colOff>546100</xdr:colOff>
      <xdr:row>17</xdr:row>
      <xdr:rowOff>101600</xdr:rowOff>
    </xdr:from>
    <xdr:to>
      <xdr:col>2</xdr:col>
      <xdr:colOff>641350</xdr:colOff>
      <xdr:row>18</xdr:row>
      <xdr:rowOff>25400</xdr:rowOff>
    </xdr:to>
    <xdr:sp macro="" textlink="">
      <xdr:nvSpPr>
        <xdr:cNvPr id="54965" name="AutoShape 61"/>
        <xdr:cNvSpPr>
          <a:spLocks noChangeArrowheads="1"/>
        </xdr:cNvSpPr>
      </xdr:nvSpPr>
      <xdr:spPr bwMode="auto">
        <a:xfrm>
          <a:off x="2628900" y="29845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16</xdr:row>
      <xdr:rowOff>60325</xdr:rowOff>
    </xdr:from>
    <xdr:to>
      <xdr:col>2</xdr:col>
      <xdr:colOff>936625</xdr:colOff>
      <xdr:row>17</xdr:row>
      <xdr:rowOff>98425</xdr:rowOff>
    </xdr:to>
    <xdr:sp macro="" textlink="">
      <xdr:nvSpPr>
        <xdr:cNvPr id="12350" name="Text Box 62"/>
        <xdr:cNvSpPr txBox="1">
          <a:spLocks noChangeArrowheads="1"/>
        </xdr:cNvSpPr>
      </xdr:nvSpPr>
      <xdr:spPr bwMode="auto">
        <a:xfrm>
          <a:off x="25241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18</xdr:row>
      <xdr:rowOff>19050</xdr:rowOff>
    </xdr:from>
    <xdr:to>
      <xdr:col>5</xdr:col>
      <xdr:colOff>31750</xdr:colOff>
      <xdr:row>18</xdr:row>
      <xdr:rowOff>120650</xdr:rowOff>
    </xdr:to>
    <xdr:sp macro="" textlink="">
      <xdr:nvSpPr>
        <xdr:cNvPr id="54972" name="Oval 68"/>
        <xdr:cNvSpPr>
          <a:spLocks noChangeArrowheads="1"/>
        </xdr:cNvSpPr>
      </xdr:nvSpPr>
      <xdr:spPr bwMode="auto">
        <a:xfrm>
          <a:off x="5143500" y="30670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18</xdr:row>
      <xdr:rowOff>19050</xdr:rowOff>
    </xdr:from>
    <xdr:to>
      <xdr:col>5</xdr:col>
      <xdr:colOff>768350</xdr:colOff>
      <xdr:row>19</xdr:row>
      <xdr:rowOff>57150</xdr:rowOff>
    </xdr:to>
    <xdr:sp macro="" textlink="">
      <xdr:nvSpPr>
        <xdr:cNvPr id="12357" name="人口1人当たり決算額の推移該当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95,737</a:t>
          </a:r>
        </a:p>
      </xdr:txBody>
    </xdr:sp>
    <xdr:clientData/>
  </xdr:twoCellAnchor>
  <xdr:twoCellAnchor>
    <xdr:from>
      <xdr:col>4</xdr:col>
      <xdr:colOff>387350</xdr:colOff>
      <xdr:row>18</xdr:row>
      <xdr:rowOff>0</xdr:rowOff>
    </xdr:from>
    <xdr:to>
      <xdr:col>4</xdr:col>
      <xdr:colOff>482600</xdr:colOff>
      <xdr:row>18</xdr:row>
      <xdr:rowOff>101600</xdr:rowOff>
    </xdr:to>
    <xdr:sp macro="" textlink="">
      <xdr:nvSpPr>
        <xdr:cNvPr id="54974" name="Oval 70"/>
        <xdr:cNvSpPr>
          <a:spLocks noChangeArrowheads="1"/>
        </xdr:cNvSpPr>
      </xdr:nvSpPr>
      <xdr:spPr bwMode="auto">
        <a:xfrm>
          <a:off x="4552950" y="3048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18</xdr:row>
      <xdr:rowOff>107950</xdr:rowOff>
    </xdr:from>
    <xdr:to>
      <xdr:col>4</xdr:col>
      <xdr:colOff>755429</xdr:colOff>
      <xdr:row>19</xdr:row>
      <xdr:rowOff>146050</xdr:rowOff>
    </xdr:to>
    <xdr:sp macro="" textlink="">
      <xdr:nvSpPr>
        <xdr:cNvPr id="12359" name="Text Box 71"/>
        <xdr:cNvSpPr txBox="1">
          <a:spLocks noChangeArrowheads="1"/>
        </xdr:cNvSpPr>
      </xdr:nvSpPr>
      <xdr:spPr bwMode="auto">
        <a:xfrm>
          <a:off x="4619625" y="324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98,129</a:t>
          </a:r>
        </a:p>
      </xdr:txBody>
    </xdr:sp>
    <xdr:clientData/>
  </xdr:twoCellAnchor>
  <xdr:twoCellAnchor>
    <xdr:from>
      <xdr:col>3</xdr:col>
      <xdr:colOff>787400</xdr:colOff>
      <xdr:row>18</xdr:row>
      <xdr:rowOff>19050</xdr:rowOff>
    </xdr:from>
    <xdr:to>
      <xdr:col>3</xdr:col>
      <xdr:colOff>876300</xdr:colOff>
      <xdr:row>18</xdr:row>
      <xdr:rowOff>120650</xdr:rowOff>
    </xdr:to>
    <xdr:sp macro="" textlink="">
      <xdr:nvSpPr>
        <xdr:cNvPr id="54976" name="Oval 72"/>
        <xdr:cNvSpPr>
          <a:spLocks noChangeArrowheads="1"/>
        </xdr:cNvSpPr>
      </xdr:nvSpPr>
      <xdr:spPr bwMode="auto">
        <a:xfrm>
          <a:off x="3911600" y="30670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18</xdr:row>
      <xdr:rowOff>127000</xdr:rowOff>
    </xdr:from>
    <xdr:to>
      <xdr:col>4</xdr:col>
      <xdr:colOff>139851</xdr:colOff>
      <xdr:row>20</xdr:row>
      <xdr:rowOff>0</xdr:rowOff>
    </xdr:to>
    <xdr:sp macro="" textlink="">
      <xdr:nvSpPr>
        <xdr:cNvPr id="12361" name="Text Box 73"/>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95,786</a:t>
          </a:r>
        </a:p>
      </xdr:txBody>
    </xdr:sp>
    <xdr:clientData/>
  </xdr:twoCellAnchor>
  <xdr:twoCellAnchor>
    <xdr:from>
      <xdr:col>3</xdr:col>
      <xdr:colOff>139700</xdr:colOff>
      <xdr:row>18</xdr:row>
      <xdr:rowOff>19050</xdr:rowOff>
    </xdr:from>
    <xdr:to>
      <xdr:col>3</xdr:col>
      <xdr:colOff>234950</xdr:colOff>
      <xdr:row>18</xdr:row>
      <xdr:rowOff>120650</xdr:rowOff>
    </xdr:to>
    <xdr:sp macro="" textlink="">
      <xdr:nvSpPr>
        <xdr:cNvPr id="54978" name="Oval 74"/>
        <xdr:cNvSpPr>
          <a:spLocks noChangeArrowheads="1"/>
        </xdr:cNvSpPr>
      </xdr:nvSpPr>
      <xdr:spPr bwMode="auto">
        <a:xfrm>
          <a:off x="3263900" y="30670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18</xdr:row>
      <xdr:rowOff>127000</xdr:rowOff>
    </xdr:from>
    <xdr:to>
      <xdr:col>3</xdr:col>
      <xdr:colOff>546281</xdr:colOff>
      <xdr:row>20</xdr:row>
      <xdr:rowOff>0</xdr:rowOff>
    </xdr:to>
    <xdr:sp macro="" textlink="">
      <xdr:nvSpPr>
        <xdr:cNvPr id="12363" name="Text Box 75"/>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95,971</a:t>
          </a:r>
        </a:p>
      </xdr:txBody>
    </xdr:sp>
    <xdr:clientData/>
  </xdr:twoCellAnchor>
  <xdr:twoCellAnchor>
    <xdr:from>
      <xdr:col>2</xdr:col>
      <xdr:colOff>546100</xdr:colOff>
      <xdr:row>18</xdr:row>
      <xdr:rowOff>6350</xdr:rowOff>
    </xdr:from>
    <xdr:to>
      <xdr:col>2</xdr:col>
      <xdr:colOff>641350</xdr:colOff>
      <xdr:row>18</xdr:row>
      <xdr:rowOff>95250</xdr:rowOff>
    </xdr:to>
    <xdr:sp macro="" textlink="">
      <xdr:nvSpPr>
        <xdr:cNvPr id="54980" name="Oval 76"/>
        <xdr:cNvSpPr>
          <a:spLocks noChangeArrowheads="1"/>
        </xdr:cNvSpPr>
      </xdr:nvSpPr>
      <xdr:spPr bwMode="auto">
        <a:xfrm>
          <a:off x="2628900" y="30543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117475</xdr:rowOff>
    </xdr:from>
    <xdr:to>
      <xdr:col>2</xdr:col>
      <xdr:colOff>936625</xdr:colOff>
      <xdr:row>19</xdr:row>
      <xdr:rowOff>155575</xdr:rowOff>
    </xdr:to>
    <xdr:sp macro="" textlink="">
      <xdr:nvSpPr>
        <xdr:cNvPr id="12365" name="Text Box 77"/>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97,980</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54983"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54987"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54988"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54989"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54990"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54991"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54992"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54993"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54994"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54996"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39</xdr:row>
      <xdr:rowOff>174625</xdr:rowOff>
    </xdr:from>
    <xdr:to>
      <xdr:col>1</xdr:col>
      <xdr:colOff>946150</xdr:colOff>
      <xdr:row>40</xdr:row>
      <xdr:rowOff>41275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38</xdr:row>
      <xdr:rowOff>6350</xdr:rowOff>
    </xdr:from>
    <xdr:to>
      <xdr:col>5</xdr:col>
      <xdr:colOff>673100</xdr:colOff>
      <xdr:row>38</xdr:row>
      <xdr:rowOff>6350</xdr:rowOff>
    </xdr:to>
    <xdr:sp macro="" textlink="">
      <xdr:nvSpPr>
        <xdr:cNvPr id="54998" name="Line 94"/>
        <xdr:cNvSpPr>
          <a:spLocks noChangeShapeType="1"/>
        </xdr:cNvSpPr>
      </xdr:nvSpPr>
      <xdr:spPr bwMode="auto">
        <a:xfrm>
          <a:off x="1987550" y="7302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238125</xdr:rowOff>
    </xdr:from>
    <xdr:to>
      <xdr:col>1</xdr:col>
      <xdr:colOff>946150</xdr:colOff>
      <xdr:row>38</xdr:row>
      <xdr:rowOff>98425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946150</xdr:colOff>
      <xdr:row>36</xdr:row>
      <xdr:rowOff>69850</xdr:rowOff>
    </xdr:from>
    <xdr:to>
      <xdr:col>5</xdr:col>
      <xdr:colOff>673100</xdr:colOff>
      <xdr:row>36</xdr:row>
      <xdr:rowOff>69850</xdr:rowOff>
    </xdr:to>
    <xdr:sp macro="" textlink="">
      <xdr:nvSpPr>
        <xdr:cNvPr id="55000" name="Line 96"/>
        <xdr:cNvSpPr>
          <a:spLocks noChangeShapeType="1"/>
        </xdr:cNvSpPr>
      </xdr:nvSpPr>
      <xdr:spPr bwMode="auto">
        <a:xfrm>
          <a:off x="1987550" y="68516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288925</xdr:rowOff>
    </xdr:from>
    <xdr:to>
      <xdr:col>1</xdr:col>
      <xdr:colOff>946150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34</xdr:row>
      <xdr:rowOff>292100</xdr:rowOff>
    </xdr:from>
    <xdr:to>
      <xdr:col>5</xdr:col>
      <xdr:colOff>673100</xdr:colOff>
      <xdr:row>34</xdr:row>
      <xdr:rowOff>292100</xdr:rowOff>
    </xdr:to>
    <xdr:sp macro="" textlink="">
      <xdr:nvSpPr>
        <xdr:cNvPr id="55002" name="Line 98"/>
        <xdr:cNvSpPr>
          <a:spLocks noChangeShapeType="1"/>
        </xdr:cNvSpPr>
      </xdr:nvSpPr>
      <xdr:spPr bwMode="auto">
        <a:xfrm>
          <a:off x="1987550" y="6388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174625</xdr:rowOff>
    </xdr:from>
    <xdr:to>
      <xdr:col>1</xdr:col>
      <xdr:colOff>946150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33</xdr:row>
      <xdr:rowOff>177800</xdr:rowOff>
    </xdr:from>
    <xdr:to>
      <xdr:col>5</xdr:col>
      <xdr:colOff>673100</xdr:colOff>
      <xdr:row>33</xdr:row>
      <xdr:rowOff>177800</xdr:rowOff>
    </xdr:to>
    <xdr:sp macro="" textlink="">
      <xdr:nvSpPr>
        <xdr:cNvPr id="55004" name="Line 100"/>
        <xdr:cNvSpPr>
          <a:spLocks noChangeShapeType="1"/>
        </xdr:cNvSpPr>
      </xdr:nvSpPr>
      <xdr:spPr bwMode="auto">
        <a:xfrm>
          <a:off x="1987550" y="59309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33</xdr:row>
      <xdr:rowOff>66675</xdr:rowOff>
    </xdr:from>
    <xdr:to>
      <xdr:col>1</xdr:col>
      <xdr:colOff>946150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55006" name="Line 102"/>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55008"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190500</xdr:rowOff>
    </xdr:from>
    <xdr:to>
      <xdr:col>4</xdr:col>
      <xdr:colOff>1022350</xdr:colOff>
      <xdr:row>37</xdr:row>
      <xdr:rowOff>323850</xdr:rowOff>
    </xdr:to>
    <xdr:sp macro="" textlink="">
      <xdr:nvSpPr>
        <xdr:cNvPr id="55009" name="Line 105"/>
        <xdr:cNvSpPr>
          <a:spLocks noChangeShapeType="1"/>
        </xdr:cNvSpPr>
      </xdr:nvSpPr>
      <xdr:spPr bwMode="auto">
        <a:xfrm flipV="1">
          <a:off x="5187950" y="5943600"/>
          <a:ext cx="0" cy="13335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37</xdr:row>
      <xdr:rowOff>323850</xdr:rowOff>
    </xdr:from>
    <xdr:to>
      <xdr:col>5</xdr:col>
      <xdr:colOff>768350</xdr:colOff>
      <xdr:row>39</xdr:row>
      <xdr:rowOff>19050</xdr:rowOff>
    </xdr:to>
    <xdr:sp macro="" textlink="">
      <xdr:nvSpPr>
        <xdr:cNvPr id="12394"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10,790</a:t>
          </a:r>
        </a:p>
      </xdr:txBody>
    </xdr:sp>
    <xdr:clientData/>
  </xdr:twoCellAnchor>
  <xdr:twoCellAnchor>
    <xdr:from>
      <xdr:col>4</xdr:col>
      <xdr:colOff>946150</xdr:colOff>
      <xdr:row>37</xdr:row>
      <xdr:rowOff>323850</xdr:rowOff>
    </xdr:from>
    <xdr:to>
      <xdr:col>5</xdr:col>
      <xdr:colOff>69850</xdr:colOff>
      <xdr:row>37</xdr:row>
      <xdr:rowOff>323850</xdr:rowOff>
    </xdr:to>
    <xdr:sp macro="" textlink="">
      <xdr:nvSpPr>
        <xdr:cNvPr id="55011" name="Line 107"/>
        <xdr:cNvSpPr>
          <a:spLocks noChangeShapeType="1"/>
        </xdr:cNvSpPr>
      </xdr:nvSpPr>
      <xdr:spPr bwMode="auto">
        <a:xfrm>
          <a:off x="5111750" y="72771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32</xdr:row>
      <xdr:rowOff>133350</xdr:rowOff>
    </xdr:from>
    <xdr:to>
      <xdr:col>5</xdr:col>
      <xdr:colOff>768350</xdr:colOff>
      <xdr:row>33</xdr:row>
      <xdr:rowOff>171450</xdr:rowOff>
    </xdr:to>
    <xdr:sp macro="" textlink="">
      <xdr:nvSpPr>
        <xdr:cNvPr id="12396"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39,842</a:t>
          </a:r>
        </a:p>
      </xdr:txBody>
    </xdr:sp>
    <xdr:clientData/>
  </xdr:twoCellAnchor>
  <xdr:twoCellAnchor>
    <xdr:from>
      <xdr:col>4</xdr:col>
      <xdr:colOff>946150</xdr:colOff>
      <xdr:row>33</xdr:row>
      <xdr:rowOff>190500</xdr:rowOff>
    </xdr:from>
    <xdr:to>
      <xdr:col>5</xdr:col>
      <xdr:colOff>69850</xdr:colOff>
      <xdr:row>33</xdr:row>
      <xdr:rowOff>190500</xdr:rowOff>
    </xdr:to>
    <xdr:sp macro="" textlink="">
      <xdr:nvSpPr>
        <xdr:cNvPr id="55013" name="Line 109"/>
        <xdr:cNvSpPr>
          <a:spLocks noChangeShapeType="1"/>
        </xdr:cNvSpPr>
      </xdr:nvSpPr>
      <xdr:spPr bwMode="auto">
        <a:xfrm>
          <a:off x="5111750" y="5943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33</xdr:row>
      <xdr:rowOff>190500</xdr:rowOff>
    </xdr:from>
    <xdr:to>
      <xdr:col>4</xdr:col>
      <xdr:colOff>1022350</xdr:colOff>
      <xdr:row>34</xdr:row>
      <xdr:rowOff>0</xdr:rowOff>
    </xdr:to>
    <xdr:sp macro="" textlink="">
      <xdr:nvSpPr>
        <xdr:cNvPr id="55014" name="Line 110"/>
        <xdr:cNvSpPr>
          <a:spLocks noChangeShapeType="1"/>
        </xdr:cNvSpPr>
      </xdr:nvSpPr>
      <xdr:spPr bwMode="auto">
        <a:xfrm flipV="1">
          <a:off x="4597400" y="5943600"/>
          <a:ext cx="590550"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95250</xdr:rowOff>
    </xdr:from>
    <xdr:to>
      <xdr:col>5</xdr:col>
      <xdr:colOff>768350</xdr:colOff>
      <xdr:row>35</xdr:row>
      <xdr:rowOff>304800</xdr:rowOff>
    </xdr:to>
    <xdr:sp macro="" textlink="">
      <xdr:nvSpPr>
        <xdr:cNvPr id="12399"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25,770</a:t>
          </a:r>
        </a:p>
      </xdr:txBody>
    </xdr:sp>
    <xdr:clientData/>
  </xdr:twoCellAnchor>
  <xdr:twoCellAnchor>
    <xdr:from>
      <xdr:col>4</xdr:col>
      <xdr:colOff>977900</xdr:colOff>
      <xdr:row>35</xdr:row>
      <xdr:rowOff>95250</xdr:rowOff>
    </xdr:from>
    <xdr:to>
      <xdr:col>5</xdr:col>
      <xdr:colOff>31750</xdr:colOff>
      <xdr:row>35</xdr:row>
      <xdr:rowOff>196850</xdr:rowOff>
    </xdr:to>
    <xdr:sp macro="" textlink="">
      <xdr:nvSpPr>
        <xdr:cNvPr id="55016" name="AutoShape 112"/>
        <xdr:cNvSpPr>
          <a:spLocks noChangeArrowheads="1"/>
        </xdr:cNvSpPr>
      </xdr:nvSpPr>
      <xdr:spPr bwMode="auto">
        <a:xfrm>
          <a:off x="5143500" y="65341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33</xdr:row>
      <xdr:rowOff>76200</xdr:rowOff>
    </xdr:from>
    <xdr:to>
      <xdr:col>4</xdr:col>
      <xdr:colOff>431800</xdr:colOff>
      <xdr:row>34</xdr:row>
      <xdr:rowOff>0</xdr:rowOff>
    </xdr:to>
    <xdr:sp macro="" textlink="">
      <xdr:nvSpPr>
        <xdr:cNvPr id="55017" name="Line 113"/>
        <xdr:cNvSpPr>
          <a:spLocks noChangeShapeType="1"/>
        </xdr:cNvSpPr>
      </xdr:nvSpPr>
      <xdr:spPr bwMode="auto">
        <a:xfrm>
          <a:off x="3956050" y="5829300"/>
          <a:ext cx="641350" cy="266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34</xdr:row>
      <xdr:rowOff>336550</xdr:rowOff>
    </xdr:from>
    <xdr:to>
      <xdr:col>4</xdr:col>
      <xdr:colOff>482600</xdr:colOff>
      <xdr:row>35</xdr:row>
      <xdr:rowOff>88900</xdr:rowOff>
    </xdr:to>
    <xdr:sp macro="" textlink="">
      <xdr:nvSpPr>
        <xdr:cNvPr id="55018" name="AutoShape 114"/>
        <xdr:cNvSpPr>
          <a:spLocks noChangeArrowheads="1"/>
        </xdr:cNvSpPr>
      </xdr:nvSpPr>
      <xdr:spPr bwMode="auto">
        <a:xfrm>
          <a:off x="4552950" y="64325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35</xdr:row>
      <xdr:rowOff>98425</xdr:rowOff>
    </xdr:from>
    <xdr:to>
      <xdr:col>4</xdr:col>
      <xdr:colOff>749052</xdr:colOff>
      <xdr:row>35</xdr:row>
      <xdr:rowOff>307975</xdr:rowOff>
    </xdr:to>
    <xdr:sp macro="" textlink="">
      <xdr:nvSpPr>
        <xdr:cNvPr id="12403" name="Text Box 115"/>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28,195</a:t>
          </a:r>
        </a:p>
      </xdr:txBody>
    </xdr:sp>
    <xdr:clientData/>
  </xdr:twoCellAnchor>
  <xdr:twoCellAnchor>
    <xdr:from>
      <xdr:col>3</xdr:col>
      <xdr:colOff>190500</xdr:colOff>
      <xdr:row>33</xdr:row>
      <xdr:rowOff>76200</xdr:rowOff>
    </xdr:from>
    <xdr:to>
      <xdr:col>3</xdr:col>
      <xdr:colOff>831850</xdr:colOff>
      <xdr:row>33</xdr:row>
      <xdr:rowOff>133350</xdr:rowOff>
    </xdr:to>
    <xdr:sp macro="" textlink="">
      <xdr:nvSpPr>
        <xdr:cNvPr id="55020" name="Line 116"/>
        <xdr:cNvSpPr>
          <a:spLocks noChangeShapeType="1"/>
        </xdr:cNvSpPr>
      </xdr:nvSpPr>
      <xdr:spPr bwMode="auto">
        <a:xfrm flipV="1">
          <a:off x="3314700" y="582930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34</xdr:row>
      <xdr:rowOff>57150</xdr:rowOff>
    </xdr:from>
    <xdr:to>
      <xdr:col>3</xdr:col>
      <xdr:colOff>876300</xdr:colOff>
      <xdr:row>34</xdr:row>
      <xdr:rowOff>152400</xdr:rowOff>
    </xdr:to>
    <xdr:sp macro="" textlink="">
      <xdr:nvSpPr>
        <xdr:cNvPr id="55021" name="AutoShape 117"/>
        <xdr:cNvSpPr>
          <a:spLocks noChangeArrowheads="1"/>
        </xdr:cNvSpPr>
      </xdr:nvSpPr>
      <xdr:spPr bwMode="auto">
        <a:xfrm>
          <a:off x="3911600" y="6153150"/>
          <a:ext cx="8890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34</xdr:row>
      <xdr:rowOff>171450</xdr:rowOff>
    </xdr:from>
    <xdr:to>
      <xdr:col>4</xdr:col>
      <xdr:colOff>139851</xdr:colOff>
      <xdr:row>35</xdr:row>
      <xdr:rowOff>38100</xdr:rowOff>
    </xdr:to>
    <xdr:sp macro="" textlink="">
      <xdr:nvSpPr>
        <xdr:cNvPr id="12406" name="Text Box 118"/>
        <xdr:cNvSpPr txBox="1">
          <a:spLocks noChangeArrowheads="1"/>
        </xdr:cNvSpPr>
      </xdr:nvSpPr>
      <xdr:spPr bwMode="auto">
        <a:xfrm>
          <a:off x="39243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p>
      </xdr:txBody>
    </xdr:sp>
    <xdr:clientData/>
  </xdr:twoCellAnchor>
  <xdr:twoCellAnchor>
    <xdr:from>
      <xdr:col>2</xdr:col>
      <xdr:colOff>584200</xdr:colOff>
      <xdr:row>33</xdr:row>
      <xdr:rowOff>133350</xdr:rowOff>
    </xdr:from>
    <xdr:to>
      <xdr:col>3</xdr:col>
      <xdr:colOff>190500</xdr:colOff>
      <xdr:row>33</xdr:row>
      <xdr:rowOff>165100</xdr:rowOff>
    </xdr:to>
    <xdr:sp macro="" textlink="">
      <xdr:nvSpPr>
        <xdr:cNvPr id="55023" name="Line 119"/>
        <xdr:cNvSpPr>
          <a:spLocks noChangeShapeType="1"/>
        </xdr:cNvSpPr>
      </xdr:nvSpPr>
      <xdr:spPr bwMode="auto">
        <a:xfrm flipV="1">
          <a:off x="2667000" y="5886450"/>
          <a:ext cx="64770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34</xdr:row>
      <xdr:rowOff>76200</xdr:rowOff>
    </xdr:from>
    <xdr:to>
      <xdr:col>3</xdr:col>
      <xdr:colOff>234950</xdr:colOff>
      <xdr:row>34</xdr:row>
      <xdr:rowOff>177800</xdr:rowOff>
    </xdr:to>
    <xdr:sp macro="" textlink="">
      <xdr:nvSpPr>
        <xdr:cNvPr id="55024" name="AutoShape 120"/>
        <xdr:cNvSpPr>
          <a:spLocks noChangeArrowheads="1"/>
        </xdr:cNvSpPr>
      </xdr:nvSpPr>
      <xdr:spPr bwMode="auto">
        <a:xfrm>
          <a:off x="3263900" y="61722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34</xdr:row>
      <xdr:rowOff>190500</xdr:rowOff>
    </xdr:from>
    <xdr:to>
      <xdr:col>3</xdr:col>
      <xdr:colOff>546281</xdr:colOff>
      <xdr:row>35</xdr:row>
      <xdr:rowOff>57150</xdr:rowOff>
    </xdr:to>
    <xdr:sp macro="" textlink="">
      <xdr:nvSpPr>
        <xdr:cNvPr id="12409" name="Text Box 121"/>
        <xdr:cNvSpPr txBox="1">
          <a:spLocks noChangeArrowheads="1"/>
        </xdr:cNvSpPr>
      </xdr:nvSpPr>
      <xdr:spPr bwMode="auto">
        <a:xfrm>
          <a:off x="3228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p>
      </xdr:txBody>
    </xdr:sp>
    <xdr:clientData/>
  </xdr:twoCellAnchor>
  <xdr:twoCellAnchor>
    <xdr:from>
      <xdr:col>2</xdr:col>
      <xdr:colOff>546100</xdr:colOff>
      <xdr:row>34</xdr:row>
      <xdr:rowOff>69850</xdr:rowOff>
    </xdr:from>
    <xdr:to>
      <xdr:col>2</xdr:col>
      <xdr:colOff>641350</xdr:colOff>
      <xdr:row>34</xdr:row>
      <xdr:rowOff>171450</xdr:rowOff>
    </xdr:to>
    <xdr:sp macro="" textlink="">
      <xdr:nvSpPr>
        <xdr:cNvPr id="55026" name="AutoShape 122"/>
        <xdr:cNvSpPr>
          <a:spLocks noChangeArrowheads="1"/>
        </xdr:cNvSpPr>
      </xdr:nvSpPr>
      <xdr:spPr bwMode="auto">
        <a:xfrm>
          <a:off x="2628900" y="61658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34</xdr:row>
      <xdr:rowOff>174625</xdr:rowOff>
    </xdr:from>
    <xdr:to>
      <xdr:col>2</xdr:col>
      <xdr:colOff>936625</xdr:colOff>
      <xdr:row>35</xdr:row>
      <xdr:rowOff>47625</xdr:rowOff>
    </xdr:to>
    <xdr:sp macro="" textlink="">
      <xdr:nvSpPr>
        <xdr:cNvPr id="12411" name="Text Box 123"/>
        <xdr:cNvSpPr txBox="1">
          <a:spLocks noChangeArrowheads="1"/>
        </xdr:cNvSpPr>
      </xdr:nvSpPr>
      <xdr:spPr bwMode="auto">
        <a:xfrm>
          <a:off x="25241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33</xdr:row>
      <xdr:rowOff>146050</xdr:rowOff>
    </xdr:from>
    <xdr:to>
      <xdr:col>5</xdr:col>
      <xdr:colOff>31750</xdr:colOff>
      <xdr:row>33</xdr:row>
      <xdr:rowOff>241300</xdr:rowOff>
    </xdr:to>
    <xdr:sp macro="" textlink="">
      <xdr:nvSpPr>
        <xdr:cNvPr id="55033" name="Oval 129"/>
        <xdr:cNvSpPr>
          <a:spLocks noChangeArrowheads="1"/>
        </xdr:cNvSpPr>
      </xdr:nvSpPr>
      <xdr:spPr bwMode="auto">
        <a:xfrm>
          <a:off x="5143500" y="58991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33</xdr:row>
      <xdr:rowOff>76200</xdr:rowOff>
    </xdr:from>
    <xdr:to>
      <xdr:col>5</xdr:col>
      <xdr:colOff>768350</xdr:colOff>
      <xdr:row>33</xdr:row>
      <xdr:rowOff>285750</xdr:rowOff>
    </xdr:to>
    <xdr:sp macro="" textlink="">
      <xdr:nvSpPr>
        <xdr:cNvPr id="12418" name="人口1人当たり決算額の推移該当値テキスト445"/>
        <xdr:cNvSpPr txBox="1">
          <a:spLocks noChangeArrowheads="1"/>
        </xdr:cNvSpPr>
      </xdr:nvSpPr>
      <xdr:spPr bwMode="auto">
        <a:xfrm>
          <a:off x="57435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39,842</a:t>
          </a:r>
        </a:p>
      </xdr:txBody>
    </xdr:sp>
    <xdr:clientData/>
  </xdr:twoCellAnchor>
  <xdr:twoCellAnchor>
    <xdr:from>
      <xdr:col>4</xdr:col>
      <xdr:colOff>387350</xdr:colOff>
      <xdr:row>33</xdr:row>
      <xdr:rowOff>285750</xdr:rowOff>
    </xdr:from>
    <xdr:to>
      <xdr:col>4</xdr:col>
      <xdr:colOff>482600</xdr:colOff>
      <xdr:row>34</xdr:row>
      <xdr:rowOff>50800</xdr:rowOff>
    </xdr:to>
    <xdr:sp macro="" textlink="">
      <xdr:nvSpPr>
        <xdr:cNvPr id="55035" name="Oval 131"/>
        <xdr:cNvSpPr>
          <a:spLocks noChangeArrowheads="1"/>
        </xdr:cNvSpPr>
      </xdr:nvSpPr>
      <xdr:spPr bwMode="auto">
        <a:xfrm>
          <a:off x="4552950" y="6038850"/>
          <a:ext cx="95250" cy="1079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33</xdr:row>
      <xdr:rowOff>85725</xdr:rowOff>
    </xdr:from>
    <xdr:to>
      <xdr:col>4</xdr:col>
      <xdr:colOff>749052</xdr:colOff>
      <xdr:row>33</xdr:row>
      <xdr:rowOff>295275</xdr:rowOff>
    </xdr:to>
    <xdr:sp macro="" textlink="">
      <xdr:nvSpPr>
        <xdr:cNvPr id="12420" name="Text Box 132"/>
        <xdr:cNvSpPr txBox="1">
          <a:spLocks noChangeArrowheads="1"/>
        </xdr:cNvSpPr>
      </xdr:nvSpPr>
      <xdr:spPr bwMode="auto">
        <a:xfrm>
          <a:off x="4619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36,569</a:t>
          </a:r>
        </a:p>
      </xdr:txBody>
    </xdr:sp>
    <xdr:clientData/>
  </xdr:twoCellAnchor>
  <xdr:twoCellAnchor>
    <xdr:from>
      <xdr:col>3</xdr:col>
      <xdr:colOff>787400</xdr:colOff>
      <xdr:row>33</xdr:row>
      <xdr:rowOff>19050</xdr:rowOff>
    </xdr:from>
    <xdr:to>
      <xdr:col>3</xdr:col>
      <xdr:colOff>876300</xdr:colOff>
      <xdr:row>33</xdr:row>
      <xdr:rowOff>120650</xdr:rowOff>
    </xdr:to>
    <xdr:sp macro="" textlink="">
      <xdr:nvSpPr>
        <xdr:cNvPr id="55037" name="Oval 133"/>
        <xdr:cNvSpPr>
          <a:spLocks noChangeArrowheads="1"/>
        </xdr:cNvSpPr>
      </xdr:nvSpPr>
      <xdr:spPr bwMode="auto">
        <a:xfrm>
          <a:off x="3911600" y="57721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31</xdr:row>
      <xdr:rowOff>333375</xdr:rowOff>
    </xdr:from>
    <xdr:to>
      <xdr:col>4</xdr:col>
      <xdr:colOff>139851</xdr:colOff>
      <xdr:row>33</xdr:row>
      <xdr:rowOff>22225</xdr:rowOff>
    </xdr:to>
    <xdr:sp macro="" textlink="">
      <xdr:nvSpPr>
        <xdr:cNvPr id="12422" name="Text Box 134"/>
        <xdr:cNvSpPr txBox="1">
          <a:spLocks noChangeArrowheads="1"/>
        </xdr:cNvSpPr>
      </xdr:nvSpPr>
      <xdr:spPr bwMode="auto">
        <a:xfrm>
          <a:off x="39243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42,422</a:t>
          </a:r>
        </a:p>
      </xdr:txBody>
    </xdr:sp>
    <xdr:clientData/>
  </xdr:twoCellAnchor>
  <xdr:twoCellAnchor>
    <xdr:from>
      <xdr:col>3</xdr:col>
      <xdr:colOff>139700</xdr:colOff>
      <xdr:row>33</xdr:row>
      <xdr:rowOff>88900</xdr:rowOff>
    </xdr:from>
    <xdr:to>
      <xdr:col>3</xdr:col>
      <xdr:colOff>234950</xdr:colOff>
      <xdr:row>33</xdr:row>
      <xdr:rowOff>190500</xdr:rowOff>
    </xdr:to>
    <xdr:sp macro="" textlink="">
      <xdr:nvSpPr>
        <xdr:cNvPr id="55039" name="Oval 135"/>
        <xdr:cNvSpPr>
          <a:spLocks noChangeArrowheads="1"/>
        </xdr:cNvSpPr>
      </xdr:nvSpPr>
      <xdr:spPr bwMode="auto">
        <a:xfrm>
          <a:off x="3263900" y="58420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32</xdr:row>
      <xdr:rowOff>57150</xdr:rowOff>
    </xdr:from>
    <xdr:to>
      <xdr:col>3</xdr:col>
      <xdr:colOff>546281</xdr:colOff>
      <xdr:row>33</xdr:row>
      <xdr:rowOff>95250</xdr:rowOff>
    </xdr:to>
    <xdr:sp macro="" textlink="">
      <xdr:nvSpPr>
        <xdr:cNvPr id="12424" name="Text Box 136"/>
        <xdr:cNvSpPr txBox="1">
          <a:spLocks noChangeArrowheads="1"/>
        </xdr:cNvSpPr>
      </xdr:nvSpPr>
      <xdr:spPr bwMode="auto">
        <a:xfrm>
          <a:off x="3228975"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41,067</a:t>
          </a:r>
        </a:p>
      </xdr:txBody>
    </xdr:sp>
    <xdr:clientData/>
  </xdr:twoCellAnchor>
  <xdr:twoCellAnchor>
    <xdr:from>
      <xdr:col>2</xdr:col>
      <xdr:colOff>546100</xdr:colOff>
      <xdr:row>33</xdr:row>
      <xdr:rowOff>101600</xdr:rowOff>
    </xdr:from>
    <xdr:to>
      <xdr:col>2</xdr:col>
      <xdr:colOff>641350</xdr:colOff>
      <xdr:row>33</xdr:row>
      <xdr:rowOff>203200</xdr:rowOff>
    </xdr:to>
    <xdr:sp macro="" textlink="">
      <xdr:nvSpPr>
        <xdr:cNvPr id="55041" name="Oval 137"/>
        <xdr:cNvSpPr>
          <a:spLocks noChangeArrowheads="1"/>
        </xdr:cNvSpPr>
      </xdr:nvSpPr>
      <xdr:spPr bwMode="auto">
        <a:xfrm>
          <a:off x="2628900" y="58547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32</xdr:row>
      <xdr:rowOff>76200</xdr:rowOff>
    </xdr:from>
    <xdr:to>
      <xdr:col>2</xdr:col>
      <xdr:colOff>936625</xdr:colOff>
      <xdr:row>33</xdr:row>
      <xdr:rowOff>114300</xdr:rowOff>
    </xdr:to>
    <xdr:sp macro="" textlink="">
      <xdr:nvSpPr>
        <xdr:cNvPr id="12426" name="Text Box 138"/>
        <xdr:cNvSpPr txBox="1">
          <a:spLocks noChangeArrowheads="1"/>
        </xdr:cNvSpPr>
      </xdr:nvSpPr>
      <xdr:spPr bwMode="auto">
        <a:xfrm>
          <a:off x="25241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40,535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1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182"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183"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184"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185"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186"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89"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岡山県勝央町</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財政調整基金については、地方自治法に定められる繰越金の１</a:t>
          </a:r>
          <a:r>
            <a:rPr lang="en-US" altLang="ja-JP" sz="1100">
              <a:effectLst/>
              <a:latin typeface="+mn-lt"/>
              <a:ea typeface="+mn-ea"/>
              <a:cs typeface="+mn-cs"/>
            </a:rPr>
            <a:t>/</a:t>
          </a:r>
          <a:r>
            <a:rPr lang="ja-JP" altLang="ja-JP" sz="1100">
              <a:effectLst/>
              <a:latin typeface="+mn-lt"/>
              <a:ea typeface="+mn-ea"/>
              <a:cs typeface="+mn-cs"/>
            </a:rPr>
            <a:t>２以上の積み増しを、各年度で実施しているため、年度による増減はあるが引き続き増加となる見込みである。</a:t>
          </a:r>
          <a:endParaRPr lang="ja-JP" altLang="ja-JP" sz="1400">
            <a:effectLst/>
          </a:endParaRPr>
        </a:p>
        <a:p>
          <a:r>
            <a:rPr lang="ja-JP" altLang="ja-JP" sz="1100">
              <a:effectLst/>
              <a:latin typeface="+mn-lt"/>
              <a:ea typeface="+mn-ea"/>
              <a:cs typeface="+mn-cs"/>
            </a:rPr>
            <a:t>　実質収支額については、今後も黒字となる見込み。</a:t>
          </a:r>
          <a:endParaRPr lang="ja-JP" altLang="ja-JP" sz="1400">
            <a:effectLst/>
          </a:endParaRPr>
        </a:p>
        <a:p>
          <a:r>
            <a:rPr lang="ja-JP" altLang="ja-JP" sz="1100">
              <a:effectLst/>
              <a:latin typeface="+mn-lt"/>
              <a:ea typeface="+mn-ea"/>
              <a:cs typeface="+mn-cs"/>
            </a:rPr>
            <a:t>　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31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岡山県勝央町</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effectLst/>
              <a:latin typeface="+mn-lt"/>
              <a:ea typeface="+mn-ea"/>
              <a:cs typeface="+mn-cs"/>
            </a:rPr>
            <a:t>　上水道事業会計については、岡山県広域水道企業団への参加により、割り当て水量の買い取り経費がかなり増加するなど、経営状況が悪化している。今後は、一般会計から補助金支出が予想される。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effectLst/>
              <a:latin typeface="+mn-lt"/>
              <a:ea typeface="+mn-ea"/>
              <a:cs typeface="+mn-cs"/>
            </a:rPr>
            <a:t>　公共下水道事業の面整備が完了したことに伴い、繰出金の減少が見込まれる。</a:t>
          </a:r>
          <a:endParaRPr lang="ja-JP" altLang="ja-JP" sz="1400">
            <a:effectLst/>
          </a:endParaRPr>
        </a:p>
        <a:p>
          <a:r>
            <a:rPr lang="ja-JP" altLang="ja-JP" sz="1100">
              <a:effectLst/>
              <a:latin typeface="+mn-lt"/>
              <a:ea typeface="+mn-ea"/>
              <a:cs typeface="+mn-cs"/>
            </a:rPr>
            <a:t>　公共下水道事業会計を含めその他の会計については、一般会計からの繰出金はあるものの、全体的には黒字が見込まれる。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323"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324"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325"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326"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327"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328"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329"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330"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331"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332"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352"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353"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354"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355"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356"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357"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358"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359"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360"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361"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362"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363"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36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実質公債費は、平成２</a:t>
          </a:r>
          <a:r>
            <a:rPr lang="ja-JP" altLang="en-US" sz="1100">
              <a:effectLst/>
              <a:latin typeface="+mn-lt"/>
              <a:ea typeface="+mn-ea"/>
              <a:cs typeface="+mn-cs"/>
            </a:rPr>
            <a:t>３</a:t>
          </a:r>
          <a:r>
            <a:rPr lang="ja-JP" altLang="ja-JP" sz="1100">
              <a:effectLst/>
              <a:latin typeface="+mn-lt"/>
              <a:ea typeface="+mn-ea"/>
              <a:cs typeface="+mn-cs"/>
            </a:rPr>
            <a:t>年度（</a:t>
          </a:r>
          <a:r>
            <a:rPr lang="ja-JP" altLang="en-US" sz="1100">
              <a:effectLst/>
              <a:latin typeface="+mn-lt"/>
              <a:ea typeface="+mn-ea"/>
              <a:cs typeface="+mn-cs"/>
            </a:rPr>
            <a:t>１５</a:t>
          </a:r>
          <a:r>
            <a:rPr lang="ja-JP" altLang="ja-JP" sz="1100">
              <a:effectLst/>
              <a:latin typeface="+mn-lt"/>
              <a:ea typeface="+mn-ea"/>
              <a:cs typeface="+mn-cs"/>
            </a:rPr>
            <a:t>．</a:t>
          </a:r>
          <a:r>
            <a:rPr lang="ja-JP" altLang="en-US" sz="1100">
              <a:effectLst/>
              <a:latin typeface="+mn-lt"/>
              <a:ea typeface="+mn-ea"/>
              <a:cs typeface="+mn-cs"/>
            </a:rPr>
            <a:t>２</a:t>
          </a:r>
          <a:r>
            <a:rPr lang="ja-JP" altLang="ja-JP" sz="1100">
              <a:effectLst/>
              <a:latin typeface="+mn-lt"/>
              <a:ea typeface="+mn-ea"/>
              <a:cs typeface="+mn-cs"/>
            </a:rPr>
            <a:t>）に比べ、平成２</a:t>
          </a:r>
          <a:r>
            <a:rPr lang="ja-JP" altLang="en-US" sz="1100">
              <a:effectLst/>
              <a:latin typeface="+mn-lt"/>
              <a:ea typeface="+mn-ea"/>
              <a:cs typeface="+mn-cs"/>
            </a:rPr>
            <a:t>４</a:t>
          </a:r>
          <a:r>
            <a:rPr lang="ja-JP" altLang="ja-JP" sz="1100">
              <a:effectLst/>
              <a:latin typeface="+mn-lt"/>
              <a:ea typeface="+mn-ea"/>
              <a:cs typeface="+mn-cs"/>
            </a:rPr>
            <a:t>年度（１</a:t>
          </a:r>
          <a:r>
            <a:rPr lang="ja-JP" altLang="en-US" sz="1100">
              <a:effectLst/>
              <a:latin typeface="+mn-lt"/>
              <a:ea typeface="+mn-ea"/>
              <a:cs typeface="+mn-cs"/>
            </a:rPr>
            <a:t>４</a:t>
          </a:r>
          <a:r>
            <a:rPr lang="ja-JP" altLang="ja-JP" sz="1100">
              <a:effectLst/>
              <a:latin typeface="+mn-lt"/>
              <a:ea typeface="+mn-ea"/>
              <a:cs typeface="+mn-cs"/>
            </a:rPr>
            <a:t>．</a:t>
          </a:r>
          <a:r>
            <a:rPr lang="ja-JP" altLang="en-US" sz="1100">
              <a:effectLst/>
              <a:latin typeface="+mn-lt"/>
              <a:ea typeface="+mn-ea"/>
              <a:cs typeface="+mn-cs"/>
            </a:rPr>
            <a:t>８</a:t>
          </a:r>
          <a:r>
            <a:rPr lang="ja-JP" altLang="ja-JP" sz="1100">
              <a:effectLst/>
              <a:latin typeface="+mn-lt"/>
              <a:ea typeface="+mn-ea"/>
              <a:cs typeface="+mn-cs"/>
            </a:rPr>
            <a:t>）は０．</a:t>
          </a:r>
          <a:r>
            <a:rPr lang="ja-JP" altLang="en-US" sz="1100">
              <a:effectLst/>
              <a:latin typeface="+mn-lt"/>
              <a:ea typeface="+mn-ea"/>
              <a:cs typeface="+mn-cs"/>
            </a:rPr>
            <a:t>４</a:t>
          </a:r>
          <a:r>
            <a:rPr lang="ja-JP" altLang="ja-JP" sz="1100">
              <a:effectLst/>
              <a:latin typeface="+mn-lt"/>
              <a:ea typeface="+mn-ea"/>
              <a:cs typeface="+mn-cs"/>
            </a:rPr>
            <a:t>ポイント減少した。</a:t>
          </a:r>
          <a:endParaRPr lang="ja-JP" altLang="ja-JP" sz="1400">
            <a:effectLst/>
          </a:endParaRPr>
        </a:p>
        <a:p>
          <a:r>
            <a:rPr lang="ja-JP" altLang="ja-JP" sz="1100">
              <a:effectLst/>
              <a:latin typeface="+mn-lt"/>
              <a:ea typeface="+mn-ea"/>
              <a:cs typeface="+mn-cs"/>
            </a:rPr>
            <a:t>　主な要因は、勝英衛生施設組合・津山圏域消防組合の起債償還金の減少により、一部事務組合等が起こした地方債の元利償還金に対する勝央町の負担金等が減少したことによるものなどである。</a:t>
          </a:r>
          <a:endParaRPr lang="ja-JP" altLang="ja-JP" sz="1400">
            <a:effectLst/>
          </a:endParaRPr>
        </a:p>
        <a:p>
          <a:pPr>
            <a:lnSpc>
              <a:spcPts val="1300"/>
            </a:lnSpc>
          </a:pPr>
          <a:r>
            <a:rPr lang="ja-JP" altLang="ja-JP" sz="1100">
              <a:effectLst/>
              <a:latin typeface="+mn-lt"/>
              <a:ea typeface="+mn-ea"/>
              <a:cs typeface="+mn-cs"/>
            </a:rPr>
            <a:t>　</a:t>
          </a:r>
          <a:r>
            <a:rPr lang="ja-JP" altLang="en-US" sz="1100">
              <a:effectLst/>
              <a:latin typeface="+mn-lt"/>
              <a:ea typeface="+mn-ea"/>
              <a:cs typeface="+mn-cs"/>
            </a:rPr>
            <a:t>平成</a:t>
          </a:r>
          <a:r>
            <a:rPr lang="ja-JP" altLang="ja-JP" sz="1100">
              <a:effectLst/>
              <a:latin typeface="+mn-lt"/>
              <a:ea typeface="+mn-ea"/>
              <a:cs typeface="+mn-cs"/>
            </a:rPr>
            <a:t>２</a:t>
          </a:r>
          <a:r>
            <a:rPr lang="ja-JP" altLang="en-US" sz="1100">
              <a:effectLst/>
              <a:latin typeface="+mn-lt"/>
              <a:ea typeface="+mn-ea"/>
              <a:cs typeface="+mn-cs"/>
            </a:rPr>
            <a:t>４</a:t>
          </a:r>
          <a:r>
            <a:rPr lang="ja-JP" altLang="ja-JP" sz="1100">
              <a:effectLst/>
              <a:latin typeface="+mn-lt"/>
              <a:ea typeface="+mn-ea"/>
              <a:cs typeface="+mn-cs"/>
            </a:rPr>
            <a:t>年度も元利償還金の減少や一部事務組合の地方債部分の負担金の減少により、引き続き減少となる見込みである。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4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434"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436"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437"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438"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439"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440"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441"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442"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443"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444"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445"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446"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447"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448"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452"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　</a:t>
          </a:r>
          <a:r>
            <a:rPr lang="ja-JP" altLang="ja-JP" sz="1100">
              <a:effectLst/>
              <a:latin typeface="+mn-lt"/>
              <a:ea typeface="+mn-ea"/>
              <a:cs typeface="+mn-cs"/>
            </a:rPr>
            <a:t>将来負担比率は、平成２</a:t>
          </a:r>
          <a:r>
            <a:rPr lang="ja-JP" altLang="en-US" sz="1100">
              <a:effectLst/>
              <a:latin typeface="+mn-lt"/>
              <a:ea typeface="+mn-ea"/>
              <a:cs typeface="+mn-cs"/>
            </a:rPr>
            <a:t>３</a:t>
          </a:r>
          <a:r>
            <a:rPr lang="ja-JP" altLang="ja-JP" sz="1100">
              <a:effectLst/>
              <a:latin typeface="+mn-lt"/>
              <a:ea typeface="+mn-ea"/>
              <a:cs typeface="+mn-cs"/>
            </a:rPr>
            <a:t>年度（１</a:t>
          </a:r>
          <a:r>
            <a:rPr lang="ja-JP" altLang="en-US" sz="1100">
              <a:effectLst/>
              <a:latin typeface="+mn-lt"/>
              <a:ea typeface="+mn-ea"/>
              <a:cs typeface="+mn-cs"/>
            </a:rPr>
            <a:t>４８</a:t>
          </a:r>
          <a:r>
            <a:rPr lang="ja-JP" altLang="ja-JP" sz="1100">
              <a:effectLst/>
              <a:latin typeface="+mn-lt"/>
              <a:ea typeface="+mn-ea"/>
              <a:cs typeface="+mn-cs"/>
            </a:rPr>
            <a:t>．</a:t>
          </a:r>
          <a:r>
            <a:rPr lang="ja-JP" altLang="en-US" sz="1100">
              <a:effectLst/>
              <a:latin typeface="+mn-lt"/>
              <a:ea typeface="+mn-ea"/>
              <a:cs typeface="+mn-cs"/>
            </a:rPr>
            <a:t>４</a:t>
          </a:r>
          <a:r>
            <a:rPr lang="ja-JP" altLang="ja-JP" sz="1100">
              <a:effectLst/>
              <a:latin typeface="+mn-lt"/>
              <a:ea typeface="+mn-ea"/>
              <a:cs typeface="+mn-cs"/>
            </a:rPr>
            <a:t>）に比べ、平成２</a:t>
          </a:r>
          <a:r>
            <a:rPr lang="ja-JP" altLang="en-US" sz="1100">
              <a:effectLst/>
              <a:latin typeface="+mn-lt"/>
              <a:ea typeface="+mn-ea"/>
              <a:cs typeface="+mn-cs"/>
            </a:rPr>
            <a:t>４</a:t>
          </a:r>
          <a:r>
            <a:rPr lang="ja-JP" altLang="ja-JP" sz="1100">
              <a:effectLst/>
              <a:latin typeface="+mn-lt"/>
              <a:ea typeface="+mn-ea"/>
              <a:cs typeface="+mn-cs"/>
            </a:rPr>
            <a:t>年度（１</a:t>
          </a:r>
          <a:r>
            <a:rPr lang="ja-JP" altLang="en-US" sz="1100">
              <a:effectLst/>
              <a:latin typeface="+mn-lt"/>
              <a:ea typeface="+mn-ea"/>
              <a:cs typeface="+mn-cs"/>
            </a:rPr>
            <a:t>２２</a:t>
          </a:r>
          <a:r>
            <a:rPr lang="ja-JP" altLang="ja-JP" sz="1100">
              <a:effectLst/>
              <a:latin typeface="+mn-lt"/>
              <a:ea typeface="+mn-ea"/>
              <a:cs typeface="+mn-cs"/>
            </a:rPr>
            <a:t>．</a:t>
          </a:r>
          <a:r>
            <a:rPr lang="ja-JP" altLang="en-US" sz="1100">
              <a:effectLst/>
              <a:latin typeface="+mn-lt"/>
              <a:ea typeface="+mn-ea"/>
              <a:cs typeface="+mn-cs"/>
            </a:rPr>
            <a:t>５</a:t>
          </a:r>
          <a:r>
            <a:rPr lang="ja-JP" altLang="ja-JP" sz="1100">
              <a:effectLst/>
              <a:latin typeface="+mn-lt"/>
              <a:ea typeface="+mn-ea"/>
              <a:cs typeface="+mn-cs"/>
            </a:rPr>
            <a:t>）は２</a:t>
          </a:r>
          <a:r>
            <a:rPr lang="ja-JP" altLang="en-US" sz="1100">
              <a:effectLst/>
              <a:latin typeface="+mn-lt"/>
              <a:ea typeface="+mn-ea"/>
              <a:cs typeface="+mn-cs"/>
            </a:rPr>
            <a:t>５</a:t>
          </a:r>
          <a:r>
            <a:rPr lang="ja-JP" altLang="ja-JP" sz="1100">
              <a:effectLst/>
              <a:latin typeface="+mn-lt"/>
              <a:ea typeface="+mn-ea"/>
              <a:cs typeface="+mn-cs"/>
            </a:rPr>
            <a:t>．</a:t>
          </a:r>
          <a:r>
            <a:rPr lang="ja-JP" altLang="en-US" sz="1100">
              <a:effectLst/>
              <a:latin typeface="+mn-lt"/>
              <a:ea typeface="+mn-ea"/>
              <a:cs typeface="+mn-cs"/>
            </a:rPr>
            <a:t>９</a:t>
          </a:r>
          <a:r>
            <a:rPr lang="ja-JP" altLang="ja-JP" sz="1100">
              <a:effectLst/>
              <a:latin typeface="+mn-lt"/>
              <a:ea typeface="+mn-ea"/>
              <a:cs typeface="+mn-cs"/>
            </a:rPr>
            <a:t>ポイント下がっている。</a:t>
          </a:r>
          <a:endParaRPr lang="ja-JP" altLang="ja-JP" sz="1400">
            <a:effectLst/>
          </a:endParaRPr>
        </a:p>
        <a:p>
          <a:r>
            <a:rPr lang="ja-JP" altLang="ja-JP" sz="1100">
              <a:effectLst/>
              <a:latin typeface="+mn-lt"/>
              <a:ea typeface="+mn-ea"/>
              <a:cs typeface="+mn-cs"/>
            </a:rPr>
            <a:t>　将来負担額の方では、一般会計等に係る地方債の現在高・公営企業債等繰入見込額等起債の償還が進み減少したことにより、負担比率への影響が減少したことが、マイナス要因となった。</a:t>
          </a:r>
          <a:endParaRPr lang="ja-JP" altLang="ja-JP" sz="1400">
            <a:effectLst/>
          </a:endParaRPr>
        </a:p>
        <a:p>
          <a:r>
            <a:rPr lang="ja-JP" altLang="ja-JP" sz="1100">
              <a:effectLst/>
              <a:latin typeface="+mn-lt"/>
              <a:ea typeface="+mn-ea"/>
              <a:cs typeface="+mn-cs"/>
            </a:rPr>
            <a:t>　また、充当可能財源等では、主に財政調整基金の積み増しが</a:t>
          </a:r>
          <a:r>
            <a:rPr lang="ja-JP" altLang="en-US" sz="1100">
              <a:effectLst/>
              <a:latin typeface="+mn-lt"/>
              <a:ea typeface="+mn-ea"/>
              <a:cs typeface="+mn-cs"/>
            </a:rPr>
            <a:t>２１０</a:t>
          </a:r>
          <a:r>
            <a:rPr lang="ja-JP" altLang="ja-JP" sz="1100">
              <a:effectLst/>
              <a:latin typeface="+mn-lt"/>
              <a:ea typeface="+mn-ea"/>
              <a:cs typeface="+mn-cs"/>
            </a:rPr>
            <a:t>，０００千円できたことにより、負担比率への影響が減少したことが、マイナス要因となった。</a:t>
          </a:r>
          <a:endParaRPr lang="ja-JP" altLang="ja-JP" sz="1400">
            <a:effectLst/>
          </a:endParaRPr>
        </a:p>
        <a:p>
          <a:r>
            <a:rPr lang="ja-JP" altLang="ja-JP" sz="1100">
              <a:effectLst/>
              <a:latin typeface="+mn-lt"/>
              <a:ea typeface="+mn-ea"/>
              <a:cs typeface="+mn-cs"/>
            </a:rPr>
            <a:t>　</a:t>
          </a:r>
          <a:r>
            <a:rPr lang="ja-JP" altLang="en-US" sz="1100">
              <a:effectLst/>
              <a:latin typeface="+mn-lt"/>
              <a:ea typeface="+mn-ea"/>
              <a:cs typeface="+mn-cs"/>
            </a:rPr>
            <a:t>平成</a:t>
          </a:r>
          <a:r>
            <a:rPr lang="ja-JP" altLang="ja-JP" sz="1100">
              <a:effectLst/>
              <a:latin typeface="+mn-lt"/>
              <a:ea typeface="+mn-ea"/>
              <a:cs typeface="+mn-cs"/>
            </a:rPr>
            <a:t>２</a:t>
          </a:r>
          <a:r>
            <a:rPr lang="ja-JP" altLang="en-US" sz="1100">
              <a:effectLst/>
              <a:latin typeface="+mn-lt"/>
              <a:ea typeface="+mn-ea"/>
              <a:cs typeface="+mn-cs"/>
            </a:rPr>
            <a:t>４</a:t>
          </a:r>
          <a:r>
            <a:rPr lang="ja-JP" altLang="ja-JP" sz="1100">
              <a:effectLst/>
              <a:latin typeface="+mn-lt"/>
              <a:ea typeface="+mn-ea"/>
              <a:cs typeface="+mn-cs"/>
            </a:rPr>
            <a:t>年度も引き続き起債の償還や財政調整基金への積み増しを実施する予定のため、将来負担比率はさらに減少が見込まれる。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3" t="s">
        <v>140</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x14ac:dyDescent="0.25">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4" t="s">
        <v>142</v>
      </c>
      <c r="C3" s="435"/>
      <c r="D3" s="435"/>
      <c r="E3" s="436"/>
      <c r="F3" s="436"/>
      <c r="G3" s="436"/>
      <c r="H3" s="436"/>
      <c r="I3" s="436"/>
      <c r="J3" s="436"/>
      <c r="K3" s="436"/>
      <c r="L3" s="436" t="s">
        <v>143</v>
      </c>
      <c r="M3" s="436"/>
      <c r="N3" s="436"/>
      <c r="O3" s="436"/>
      <c r="P3" s="436"/>
      <c r="Q3" s="436"/>
      <c r="R3" s="440"/>
      <c r="S3" s="440"/>
      <c r="T3" s="440"/>
      <c r="U3" s="440"/>
      <c r="V3" s="441"/>
      <c r="W3" s="418" t="s">
        <v>144</v>
      </c>
      <c r="X3" s="419"/>
      <c r="Y3" s="419"/>
      <c r="Z3" s="419"/>
      <c r="AA3" s="419"/>
      <c r="AB3" s="435"/>
      <c r="AC3" s="440" t="s">
        <v>145</v>
      </c>
      <c r="AD3" s="419"/>
      <c r="AE3" s="419"/>
      <c r="AF3" s="419"/>
      <c r="AG3" s="419"/>
      <c r="AH3" s="419"/>
      <c r="AI3" s="419"/>
      <c r="AJ3" s="419"/>
      <c r="AK3" s="419"/>
      <c r="AL3" s="420"/>
      <c r="AM3" s="418" t="s">
        <v>146</v>
      </c>
      <c r="AN3" s="419"/>
      <c r="AO3" s="419"/>
      <c r="AP3" s="419"/>
      <c r="AQ3" s="419"/>
      <c r="AR3" s="419"/>
      <c r="AS3" s="419"/>
      <c r="AT3" s="419"/>
      <c r="AU3" s="419"/>
      <c r="AV3" s="419"/>
      <c r="AW3" s="419"/>
      <c r="AX3" s="420"/>
      <c r="AY3" s="427" t="s">
        <v>94</v>
      </c>
      <c r="AZ3" s="428"/>
      <c r="BA3" s="428"/>
      <c r="BB3" s="428"/>
      <c r="BC3" s="428"/>
      <c r="BD3" s="428"/>
      <c r="BE3" s="428"/>
      <c r="BF3" s="428"/>
      <c r="BG3" s="428"/>
      <c r="BH3" s="428"/>
      <c r="BI3" s="428"/>
      <c r="BJ3" s="428"/>
      <c r="BK3" s="428"/>
      <c r="BL3" s="428"/>
      <c r="BM3" s="429"/>
      <c r="BN3" s="418" t="s">
        <v>147</v>
      </c>
      <c r="BO3" s="419"/>
      <c r="BP3" s="419"/>
      <c r="BQ3" s="419"/>
      <c r="BR3" s="419"/>
      <c r="BS3" s="419"/>
      <c r="BT3" s="419"/>
      <c r="BU3" s="420"/>
      <c r="BV3" s="418" t="s">
        <v>148</v>
      </c>
      <c r="BW3" s="419"/>
      <c r="BX3" s="419"/>
      <c r="BY3" s="419"/>
      <c r="BZ3" s="419"/>
      <c r="CA3" s="419"/>
      <c r="CB3" s="419"/>
      <c r="CC3" s="420"/>
      <c r="CD3" s="427" t="s">
        <v>94</v>
      </c>
      <c r="CE3" s="428"/>
      <c r="CF3" s="428"/>
      <c r="CG3" s="428"/>
      <c r="CH3" s="428"/>
      <c r="CI3" s="428"/>
      <c r="CJ3" s="428"/>
      <c r="CK3" s="428"/>
      <c r="CL3" s="428"/>
      <c r="CM3" s="428"/>
      <c r="CN3" s="428"/>
      <c r="CO3" s="428"/>
      <c r="CP3" s="428"/>
      <c r="CQ3" s="428"/>
      <c r="CR3" s="428"/>
      <c r="CS3" s="429"/>
      <c r="CT3" s="418" t="s">
        <v>149</v>
      </c>
      <c r="CU3" s="419"/>
      <c r="CV3" s="419"/>
      <c r="CW3" s="419"/>
      <c r="CX3" s="419"/>
      <c r="CY3" s="419"/>
      <c r="CZ3" s="419"/>
      <c r="DA3" s="420"/>
      <c r="DB3" s="418" t="s">
        <v>150</v>
      </c>
      <c r="DC3" s="419"/>
      <c r="DD3" s="419"/>
      <c r="DE3" s="419"/>
      <c r="DF3" s="419"/>
      <c r="DG3" s="419"/>
      <c r="DH3" s="419"/>
      <c r="DI3" s="420"/>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151</v>
      </c>
      <c r="AZ4" s="374"/>
      <c r="BA4" s="374"/>
      <c r="BB4" s="374"/>
      <c r="BC4" s="374"/>
      <c r="BD4" s="374"/>
      <c r="BE4" s="374"/>
      <c r="BF4" s="374"/>
      <c r="BG4" s="374"/>
      <c r="BH4" s="374"/>
      <c r="BI4" s="374"/>
      <c r="BJ4" s="374"/>
      <c r="BK4" s="374"/>
      <c r="BL4" s="374"/>
      <c r="BM4" s="375"/>
      <c r="BN4" s="355">
        <v>5452442</v>
      </c>
      <c r="BO4" s="356"/>
      <c r="BP4" s="356"/>
      <c r="BQ4" s="356"/>
      <c r="BR4" s="356"/>
      <c r="BS4" s="356"/>
      <c r="BT4" s="356"/>
      <c r="BU4" s="357"/>
      <c r="BV4" s="355">
        <v>5423628</v>
      </c>
      <c r="BW4" s="356"/>
      <c r="BX4" s="356"/>
      <c r="BY4" s="356"/>
      <c r="BZ4" s="356"/>
      <c r="CA4" s="356"/>
      <c r="CB4" s="356"/>
      <c r="CC4" s="357"/>
      <c r="CD4" s="424" t="s">
        <v>152</v>
      </c>
      <c r="CE4" s="425"/>
      <c r="CF4" s="425"/>
      <c r="CG4" s="425"/>
      <c r="CH4" s="425"/>
      <c r="CI4" s="425"/>
      <c r="CJ4" s="425"/>
      <c r="CK4" s="425"/>
      <c r="CL4" s="425"/>
      <c r="CM4" s="425"/>
      <c r="CN4" s="425"/>
      <c r="CO4" s="425"/>
      <c r="CP4" s="425"/>
      <c r="CQ4" s="425"/>
      <c r="CR4" s="425"/>
      <c r="CS4" s="426"/>
      <c r="CT4" s="421">
        <v>10.7</v>
      </c>
      <c r="CU4" s="422"/>
      <c r="CV4" s="422"/>
      <c r="CW4" s="422"/>
      <c r="CX4" s="422"/>
      <c r="CY4" s="422"/>
      <c r="CZ4" s="422"/>
      <c r="DA4" s="423"/>
      <c r="DB4" s="421">
        <v>10.199999999999999</v>
      </c>
      <c r="DC4" s="422"/>
      <c r="DD4" s="422"/>
      <c r="DE4" s="422"/>
      <c r="DF4" s="422"/>
      <c r="DG4" s="422"/>
      <c r="DH4" s="422"/>
      <c r="DI4" s="423"/>
      <c r="DJ4" s="134"/>
      <c r="DK4" s="134"/>
      <c r="DL4" s="134"/>
      <c r="DM4" s="134"/>
      <c r="DN4" s="134"/>
      <c r="DO4" s="134"/>
    </row>
    <row r="5" spans="1:119" ht="18.75" customHeight="1" x14ac:dyDescent="0.2">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153</v>
      </c>
      <c r="AN5" s="347"/>
      <c r="AO5" s="347"/>
      <c r="AP5" s="347"/>
      <c r="AQ5" s="347"/>
      <c r="AR5" s="347"/>
      <c r="AS5" s="347"/>
      <c r="AT5" s="348"/>
      <c r="AU5" s="344" t="s">
        <v>154</v>
      </c>
      <c r="AV5" s="345"/>
      <c r="AW5" s="345"/>
      <c r="AX5" s="345"/>
      <c r="AY5" s="367" t="s">
        <v>155</v>
      </c>
      <c r="AZ5" s="368"/>
      <c r="BA5" s="368"/>
      <c r="BB5" s="368"/>
      <c r="BC5" s="368"/>
      <c r="BD5" s="368"/>
      <c r="BE5" s="368"/>
      <c r="BF5" s="368"/>
      <c r="BG5" s="368"/>
      <c r="BH5" s="368"/>
      <c r="BI5" s="368"/>
      <c r="BJ5" s="368"/>
      <c r="BK5" s="368"/>
      <c r="BL5" s="368"/>
      <c r="BM5" s="369"/>
      <c r="BN5" s="352">
        <v>4950921</v>
      </c>
      <c r="BO5" s="353"/>
      <c r="BP5" s="353"/>
      <c r="BQ5" s="353"/>
      <c r="BR5" s="353"/>
      <c r="BS5" s="353"/>
      <c r="BT5" s="353"/>
      <c r="BU5" s="354"/>
      <c r="BV5" s="352">
        <v>4952997</v>
      </c>
      <c r="BW5" s="353"/>
      <c r="BX5" s="353"/>
      <c r="BY5" s="353"/>
      <c r="BZ5" s="353"/>
      <c r="CA5" s="353"/>
      <c r="CB5" s="353"/>
      <c r="CC5" s="354"/>
      <c r="CD5" s="388" t="s">
        <v>156</v>
      </c>
      <c r="CE5" s="389"/>
      <c r="CF5" s="389"/>
      <c r="CG5" s="389"/>
      <c r="CH5" s="389"/>
      <c r="CI5" s="389"/>
      <c r="CJ5" s="389"/>
      <c r="CK5" s="389"/>
      <c r="CL5" s="389"/>
      <c r="CM5" s="389"/>
      <c r="CN5" s="389"/>
      <c r="CO5" s="389"/>
      <c r="CP5" s="389"/>
      <c r="CQ5" s="389"/>
      <c r="CR5" s="389"/>
      <c r="CS5" s="390"/>
      <c r="CT5" s="451">
        <v>81.400000000000006</v>
      </c>
      <c r="CU5" s="452"/>
      <c r="CV5" s="452"/>
      <c r="CW5" s="452"/>
      <c r="CX5" s="452"/>
      <c r="CY5" s="452"/>
      <c r="CZ5" s="452"/>
      <c r="DA5" s="453"/>
      <c r="DB5" s="451">
        <v>79.900000000000006</v>
      </c>
      <c r="DC5" s="452"/>
      <c r="DD5" s="452"/>
      <c r="DE5" s="452"/>
      <c r="DF5" s="452"/>
      <c r="DG5" s="452"/>
      <c r="DH5" s="452"/>
      <c r="DI5" s="453"/>
      <c r="DJ5" s="134"/>
      <c r="DK5" s="134"/>
      <c r="DL5" s="134"/>
      <c r="DM5" s="134"/>
      <c r="DN5" s="134"/>
      <c r="DO5" s="134"/>
    </row>
    <row r="6" spans="1:119" ht="18.75" customHeight="1" x14ac:dyDescent="0.2">
      <c r="A6" s="135"/>
      <c r="B6" s="379" t="s">
        <v>157</v>
      </c>
      <c r="C6" s="380"/>
      <c r="D6" s="380"/>
      <c r="E6" s="381"/>
      <c r="F6" s="381"/>
      <c r="G6" s="381"/>
      <c r="H6" s="381"/>
      <c r="I6" s="381"/>
      <c r="J6" s="381"/>
      <c r="K6" s="381"/>
      <c r="L6" s="381" t="s">
        <v>158</v>
      </c>
      <c r="M6" s="381"/>
      <c r="N6" s="381"/>
      <c r="O6" s="381"/>
      <c r="P6" s="381"/>
      <c r="Q6" s="381"/>
      <c r="R6" s="391"/>
      <c r="S6" s="391"/>
      <c r="T6" s="391"/>
      <c r="U6" s="391"/>
      <c r="V6" s="392"/>
      <c r="W6" s="397" t="s">
        <v>159</v>
      </c>
      <c r="X6" s="398"/>
      <c r="Y6" s="398"/>
      <c r="Z6" s="398"/>
      <c r="AA6" s="398"/>
      <c r="AB6" s="380"/>
      <c r="AC6" s="403" t="s">
        <v>160</v>
      </c>
      <c r="AD6" s="404"/>
      <c r="AE6" s="404"/>
      <c r="AF6" s="404"/>
      <c r="AG6" s="404"/>
      <c r="AH6" s="404"/>
      <c r="AI6" s="404"/>
      <c r="AJ6" s="404"/>
      <c r="AK6" s="404"/>
      <c r="AL6" s="405"/>
      <c r="AM6" s="346" t="s">
        <v>161</v>
      </c>
      <c r="AN6" s="347"/>
      <c r="AO6" s="347"/>
      <c r="AP6" s="347"/>
      <c r="AQ6" s="347"/>
      <c r="AR6" s="347"/>
      <c r="AS6" s="347"/>
      <c r="AT6" s="348"/>
      <c r="AU6" s="344" t="s">
        <v>162</v>
      </c>
      <c r="AV6" s="345"/>
      <c r="AW6" s="345"/>
      <c r="AX6" s="345"/>
      <c r="AY6" s="367" t="s">
        <v>163</v>
      </c>
      <c r="AZ6" s="368"/>
      <c r="BA6" s="368"/>
      <c r="BB6" s="368"/>
      <c r="BC6" s="368"/>
      <c r="BD6" s="368"/>
      <c r="BE6" s="368"/>
      <c r="BF6" s="368"/>
      <c r="BG6" s="368"/>
      <c r="BH6" s="368"/>
      <c r="BI6" s="368"/>
      <c r="BJ6" s="368"/>
      <c r="BK6" s="368"/>
      <c r="BL6" s="368"/>
      <c r="BM6" s="369"/>
      <c r="BN6" s="352">
        <v>501521</v>
      </c>
      <c r="BO6" s="353"/>
      <c r="BP6" s="353"/>
      <c r="BQ6" s="353"/>
      <c r="BR6" s="353"/>
      <c r="BS6" s="353"/>
      <c r="BT6" s="353"/>
      <c r="BU6" s="354"/>
      <c r="BV6" s="352">
        <v>470631</v>
      </c>
      <c r="BW6" s="353"/>
      <c r="BX6" s="353"/>
      <c r="BY6" s="353"/>
      <c r="BZ6" s="353"/>
      <c r="CA6" s="353"/>
      <c r="CB6" s="353"/>
      <c r="CC6" s="354"/>
      <c r="CD6" s="388" t="s">
        <v>164</v>
      </c>
      <c r="CE6" s="389"/>
      <c r="CF6" s="389"/>
      <c r="CG6" s="389"/>
      <c r="CH6" s="389"/>
      <c r="CI6" s="389"/>
      <c r="CJ6" s="389"/>
      <c r="CK6" s="389"/>
      <c r="CL6" s="389"/>
      <c r="CM6" s="389"/>
      <c r="CN6" s="389"/>
      <c r="CO6" s="389"/>
      <c r="CP6" s="389"/>
      <c r="CQ6" s="389"/>
      <c r="CR6" s="389"/>
      <c r="CS6" s="390"/>
      <c r="CT6" s="448">
        <v>87.9</v>
      </c>
      <c r="CU6" s="449"/>
      <c r="CV6" s="449"/>
      <c r="CW6" s="449"/>
      <c r="CX6" s="449"/>
      <c r="CY6" s="449"/>
      <c r="CZ6" s="449"/>
      <c r="DA6" s="450"/>
      <c r="DB6" s="448">
        <v>86.1</v>
      </c>
      <c r="DC6" s="449"/>
      <c r="DD6" s="449"/>
      <c r="DE6" s="449"/>
      <c r="DF6" s="449"/>
      <c r="DG6" s="449"/>
      <c r="DH6" s="449"/>
      <c r="DI6" s="450"/>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165</v>
      </c>
      <c r="AN7" s="347"/>
      <c r="AO7" s="347"/>
      <c r="AP7" s="347"/>
      <c r="AQ7" s="347"/>
      <c r="AR7" s="347"/>
      <c r="AS7" s="347"/>
      <c r="AT7" s="348"/>
      <c r="AU7" s="344" t="s">
        <v>166</v>
      </c>
      <c r="AV7" s="345"/>
      <c r="AW7" s="345"/>
      <c r="AX7" s="345"/>
      <c r="AY7" s="367" t="s">
        <v>167</v>
      </c>
      <c r="AZ7" s="368"/>
      <c r="BA7" s="368"/>
      <c r="BB7" s="368"/>
      <c r="BC7" s="368"/>
      <c r="BD7" s="368"/>
      <c r="BE7" s="368"/>
      <c r="BF7" s="368"/>
      <c r="BG7" s="368"/>
      <c r="BH7" s="368"/>
      <c r="BI7" s="368"/>
      <c r="BJ7" s="368"/>
      <c r="BK7" s="368"/>
      <c r="BL7" s="368"/>
      <c r="BM7" s="369"/>
      <c r="BN7" s="352">
        <v>97434</v>
      </c>
      <c r="BO7" s="353"/>
      <c r="BP7" s="353"/>
      <c r="BQ7" s="353"/>
      <c r="BR7" s="353"/>
      <c r="BS7" s="353"/>
      <c r="BT7" s="353"/>
      <c r="BU7" s="354"/>
      <c r="BV7" s="352">
        <v>85261</v>
      </c>
      <c r="BW7" s="353"/>
      <c r="BX7" s="353"/>
      <c r="BY7" s="353"/>
      <c r="BZ7" s="353"/>
      <c r="CA7" s="353"/>
      <c r="CB7" s="353"/>
      <c r="CC7" s="354"/>
      <c r="CD7" s="388" t="s">
        <v>168</v>
      </c>
      <c r="CE7" s="389"/>
      <c r="CF7" s="389"/>
      <c r="CG7" s="389"/>
      <c r="CH7" s="389"/>
      <c r="CI7" s="389"/>
      <c r="CJ7" s="389"/>
      <c r="CK7" s="389"/>
      <c r="CL7" s="389"/>
      <c r="CM7" s="389"/>
      <c r="CN7" s="389"/>
      <c r="CO7" s="389"/>
      <c r="CP7" s="389"/>
      <c r="CQ7" s="389"/>
      <c r="CR7" s="389"/>
      <c r="CS7" s="390"/>
      <c r="CT7" s="352">
        <v>3793836</v>
      </c>
      <c r="CU7" s="353"/>
      <c r="CV7" s="353"/>
      <c r="CW7" s="353"/>
      <c r="CX7" s="353"/>
      <c r="CY7" s="353"/>
      <c r="CZ7" s="353"/>
      <c r="DA7" s="354"/>
      <c r="DB7" s="352">
        <v>3783996</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169</v>
      </c>
      <c r="AN8" s="347"/>
      <c r="AO8" s="347"/>
      <c r="AP8" s="347"/>
      <c r="AQ8" s="347"/>
      <c r="AR8" s="347"/>
      <c r="AS8" s="347"/>
      <c r="AT8" s="348"/>
      <c r="AU8" s="344" t="s">
        <v>166</v>
      </c>
      <c r="AV8" s="345"/>
      <c r="AW8" s="345"/>
      <c r="AX8" s="345"/>
      <c r="AY8" s="367" t="s">
        <v>170</v>
      </c>
      <c r="AZ8" s="368"/>
      <c r="BA8" s="368"/>
      <c r="BB8" s="368"/>
      <c r="BC8" s="368"/>
      <c r="BD8" s="368"/>
      <c r="BE8" s="368"/>
      <c r="BF8" s="368"/>
      <c r="BG8" s="368"/>
      <c r="BH8" s="368"/>
      <c r="BI8" s="368"/>
      <c r="BJ8" s="368"/>
      <c r="BK8" s="368"/>
      <c r="BL8" s="368"/>
      <c r="BM8" s="369"/>
      <c r="BN8" s="352">
        <v>404087</v>
      </c>
      <c r="BO8" s="353"/>
      <c r="BP8" s="353"/>
      <c r="BQ8" s="353"/>
      <c r="BR8" s="353"/>
      <c r="BS8" s="353"/>
      <c r="BT8" s="353"/>
      <c r="BU8" s="354"/>
      <c r="BV8" s="352">
        <v>385370</v>
      </c>
      <c r="BW8" s="353"/>
      <c r="BX8" s="353"/>
      <c r="BY8" s="353"/>
      <c r="BZ8" s="353"/>
      <c r="CA8" s="353"/>
      <c r="CB8" s="353"/>
      <c r="CC8" s="354"/>
      <c r="CD8" s="388" t="s">
        <v>171</v>
      </c>
      <c r="CE8" s="389"/>
      <c r="CF8" s="389"/>
      <c r="CG8" s="389"/>
      <c r="CH8" s="389"/>
      <c r="CI8" s="389"/>
      <c r="CJ8" s="389"/>
      <c r="CK8" s="389"/>
      <c r="CL8" s="389"/>
      <c r="CM8" s="389"/>
      <c r="CN8" s="389"/>
      <c r="CO8" s="389"/>
      <c r="CP8" s="389"/>
      <c r="CQ8" s="389"/>
      <c r="CR8" s="389"/>
      <c r="CS8" s="390"/>
      <c r="CT8" s="454">
        <v>0.49</v>
      </c>
      <c r="CU8" s="455"/>
      <c r="CV8" s="455"/>
      <c r="CW8" s="455"/>
      <c r="CX8" s="455"/>
      <c r="CY8" s="455"/>
      <c r="CZ8" s="455"/>
      <c r="DA8" s="456"/>
      <c r="DB8" s="454">
        <v>0.5</v>
      </c>
      <c r="DC8" s="455"/>
      <c r="DD8" s="455"/>
      <c r="DE8" s="455"/>
      <c r="DF8" s="455"/>
      <c r="DG8" s="455"/>
      <c r="DH8" s="455"/>
      <c r="DI8" s="456"/>
      <c r="DJ8" s="134"/>
      <c r="DK8" s="134"/>
      <c r="DL8" s="134"/>
      <c r="DM8" s="134"/>
      <c r="DN8" s="134"/>
      <c r="DO8" s="134"/>
    </row>
    <row r="9" spans="1:119" ht="18.75" customHeight="1" thickBot="1" x14ac:dyDescent="0.25">
      <c r="A9" s="135"/>
      <c r="B9" s="427" t="s">
        <v>172</v>
      </c>
      <c r="C9" s="428"/>
      <c r="D9" s="428"/>
      <c r="E9" s="428"/>
      <c r="F9" s="428"/>
      <c r="G9" s="428"/>
      <c r="H9" s="428"/>
      <c r="I9" s="428"/>
      <c r="J9" s="428"/>
      <c r="K9" s="481"/>
      <c r="L9" s="564" t="s">
        <v>173</v>
      </c>
      <c r="M9" s="565"/>
      <c r="N9" s="565"/>
      <c r="O9" s="565"/>
      <c r="P9" s="565"/>
      <c r="Q9" s="566"/>
      <c r="R9" s="541">
        <v>11195</v>
      </c>
      <c r="S9" s="542"/>
      <c r="T9" s="542"/>
      <c r="U9" s="542"/>
      <c r="V9" s="543"/>
      <c r="W9" s="418" t="s">
        <v>174</v>
      </c>
      <c r="X9" s="419"/>
      <c r="Y9" s="419"/>
      <c r="Z9" s="419"/>
      <c r="AA9" s="419"/>
      <c r="AB9" s="419"/>
      <c r="AC9" s="419"/>
      <c r="AD9" s="419"/>
      <c r="AE9" s="419"/>
      <c r="AF9" s="419"/>
      <c r="AG9" s="419"/>
      <c r="AH9" s="419"/>
      <c r="AI9" s="419"/>
      <c r="AJ9" s="419"/>
      <c r="AK9" s="419"/>
      <c r="AL9" s="420"/>
      <c r="AM9" s="346" t="s">
        <v>175</v>
      </c>
      <c r="AN9" s="347"/>
      <c r="AO9" s="347"/>
      <c r="AP9" s="347"/>
      <c r="AQ9" s="347"/>
      <c r="AR9" s="347"/>
      <c r="AS9" s="347"/>
      <c r="AT9" s="348"/>
      <c r="AU9" s="344" t="s">
        <v>176</v>
      </c>
      <c r="AV9" s="345"/>
      <c r="AW9" s="345"/>
      <c r="AX9" s="345"/>
      <c r="AY9" s="367" t="s">
        <v>177</v>
      </c>
      <c r="AZ9" s="368"/>
      <c r="BA9" s="368"/>
      <c r="BB9" s="368"/>
      <c r="BC9" s="368"/>
      <c r="BD9" s="368"/>
      <c r="BE9" s="368"/>
      <c r="BF9" s="368"/>
      <c r="BG9" s="368"/>
      <c r="BH9" s="368"/>
      <c r="BI9" s="368"/>
      <c r="BJ9" s="368"/>
      <c r="BK9" s="368"/>
      <c r="BL9" s="368"/>
      <c r="BM9" s="369"/>
      <c r="BN9" s="352">
        <v>18717</v>
      </c>
      <c r="BO9" s="353"/>
      <c r="BP9" s="353"/>
      <c r="BQ9" s="353"/>
      <c r="BR9" s="353"/>
      <c r="BS9" s="353"/>
      <c r="BT9" s="353"/>
      <c r="BU9" s="354"/>
      <c r="BV9" s="352">
        <v>43500</v>
      </c>
      <c r="BW9" s="353"/>
      <c r="BX9" s="353"/>
      <c r="BY9" s="353"/>
      <c r="BZ9" s="353"/>
      <c r="CA9" s="353"/>
      <c r="CB9" s="353"/>
      <c r="CC9" s="354"/>
      <c r="CD9" s="388" t="s">
        <v>178</v>
      </c>
      <c r="CE9" s="389"/>
      <c r="CF9" s="389"/>
      <c r="CG9" s="389"/>
      <c r="CH9" s="389"/>
      <c r="CI9" s="389"/>
      <c r="CJ9" s="389"/>
      <c r="CK9" s="389"/>
      <c r="CL9" s="389"/>
      <c r="CM9" s="389"/>
      <c r="CN9" s="389"/>
      <c r="CO9" s="389"/>
      <c r="CP9" s="389"/>
      <c r="CQ9" s="389"/>
      <c r="CR9" s="389"/>
      <c r="CS9" s="390"/>
      <c r="CT9" s="451">
        <v>15.4</v>
      </c>
      <c r="CU9" s="452"/>
      <c r="CV9" s="452"/>
      <c r="CW9" s="452"/>
      <c r="CX9" s="452"/>
      <c r="CY9" s="452"/>
      <c r="CZ9" s="452"/>
      <c r="DA9" s="453"/>
      <c r="DB9" s="451">
        <v>14.7</v>
      </c>
      <c r="DC9" s="452"/>
      <c r="DD9" s="452"/>
      <c r="DE9" s="452"/>
      <c r="DF9" s="452"/>
      <c r="DG9" s="452"/>
      <c r="DH9" s="452"/>
      <c r="DI9" s="453"/>
      <c r="DJ9" s="134"/>
      <c r="DK9" s="134"/>
      <c r="DL9" s="134"/>
      <c r="DM9" s="134"/>
      <c r="DN9" s="134"/>
      <c r="DO9" s="134"/>
    </row>
    <row r="10" spans="1:119" ht="18.75" customHeight="1" thickBot="1" x14ac:dyDescent="0.25">
      <c r="A10" s="135"/>
      <c r="B10" s="427"/>
      <c r="C10" s="428"/>
      <c r="D10" s="428"/>
      <c r="E10" s="428"/>
      <c r="F10" s="428"/>
      <c r="G10" s="428"/>
      <c r="H10" s="428"/>
      <c r="I10" s="428"/>
      <c r="J10" s="428"/>
      <c r="K10" s="481"/>
      <c r="L10" s="415" t="s">
        <v>179</v>
      </c>
      <c r="M10" s="347"/>
      <c r="N10" s="347"/>
      <c r="O10" s="347"/>
      <c r="P10" s="347"/>
      <c r="Q10" s="348"/>
      <c r="R10" s="412">
        <v>11263</v>
      </c>
      <c r="S10" s="413"/>
      <c r="T10" s="413"/>
      <c r="U10" s="413"/>
      <c r="V10" s="468"/>
      <c r="W10" s="399"/>
      <c r="X10" s="400"/>
      <c r="Y10" s="400"/>
      <c r="Z10" s="400"/>
      <c r="AA10" s="400"/>
      <c r="AB10" s="400"/>
      <c r="AC10" s="400"/>
      <c r="AD10" s="400"/>
      <c r="AE10" s="400"/>
      <c r="AF10" s="400"/>
      <c r="AG10" s="400"/>
      <c r="AH10" s="400"/>
      <c r="AI10" s="400"/>
      <c r="AJ10" s="400"/>
      <c r="AK10" s="400"/>
      <c r="AL10" s="446"/>
      <c r="AM10" s="346" t="s">
        <v>180</v>
      </c>
      <c r="AN10" s="347"/>
      <c r="AO10" s="347"/>
      <c r="AP10" s="347"/>
      <c r="AQ10" s="347"/>
      <c r="AR10" s="347"/>
      <c r="AS10" s="347"/>
      <c r="AT10" s="348"/>
      <c r="AU10" s="344" t="s">
        <v>181</v>
      </c>
      <c r="AV10" s="345"/>
      <c r="AW10" s="345"/>
      <c r="AX10" s="345"/>
      <c r="AY10" s="367" t="s">
        <v>182</v>
      </c>
      <c r="AZ10" s="368"/>
      <c r="BA10" s="368"/>
      <c r="BB10" s="368"/>
      <c r="BC10" s="368"/>
      <c r="BD10" s="368"/>
      <c r="BE10" s="368"/>
      <c r="BF10" s="368"/>
      <c r="BG10" s="368"/>
      <c r="BH10" s="368"/>
      <c r="BI10" s="368"/>
      <c r="BJ10" s="368"/>
      <c r="BK10" s="368"/>
      <c r="BL10" s="368"/>
      <c r="BM10" s="369"/>
      <c r="BN10" s="352">
        <v>218761</v>
      </c>
      <c r="BO10" s="353"/>
      <c r="BP10" s="353"/>
      <c r="BQ10" s="353"/>
      <c r="BR10" s="353"/>
      <c r="BS10" s="353"/>
      <c r="BT10" s="353"/>
      <c r="BU10" s="354"/>
      <c r="BV10" s="352">
        <v>300793</v>
      </c>
      <c r="BW10" s="353"/>
      <c r="BX10" s="353"/>
      <c r="BY10" s="353"/>
      <c r="BZ10" s="353"/>
      <c r="CA10" s="353"/>
      <c r="CB10" s="353"/>
      <c r="CC10" s="354"/>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7"/>
      <c r="C11" s="428"/>
      <c r="D11" s="428"/>
      <c r="E11" s="428"/>
      <c r="F11" s="428"/>
      <c r="G11" s="428"/>
      <c r="H11" s="428"/>
      <c r="I11" s="428"/>
      <c r="J11" s="428"/>
      <c r="K11" s="481"/>
      <c r="L11" s="496" t="s">
        <v>184</v>
      </c>
      <c r="M11" s="350"/>
      <c r="N11" s="350"/>
      <c r="O11" s="350"/>
      <c r="P11" s="350"/>
      <c r="Q11" s="351"/>
      <c r="R11" s="544" t="s">
        <v>185</v>
      </c>
      <c r="S11" s="545"/>
      <c r="T11" s="545"/>
      <c r="U11" s="545"/>
      <c r="V11" s="546"/>
      <c r="W11" s="399"/>
      <c r="X11" s="400"/>
      <c r="Y11" s="400"/>
      <c r="Z11" s="400"/>
      <c r="AA11" s="400"/>
      <c r="AB11" s="400"/>
      <c r="AC11" s="400"/>
      <c r="AD11" s="400"/>
      <c r="AE11" s="400"/>
      <c r="AF11" s="400"/>
      <c r="AG11" s="400"/>
      <c r="AH11" s="400"/>
      <c r="AI11" s="400"/>
      <c r="AJ11" s="400"/>
      <c r="AK11" s="400"/>
      <c r="AL11" s="446"/>
      <c r="AM11" s="346" t="s">
        <v>186</v>
      </c>
      <c r="AN11" s="347"/>
      <c r="AO11" s="347"/>
      <c r="AP11" s="347"/>
      <c r="AQ11" s="347"/>
      <c r="AR11" s="347"/>
      <c r="AS11" s="347"/>
      <c r="AT11" s="348"/>
      <c r="AU11" s="344" t="s">
        <v>181</v>
      </c>
      <c r="AV11" s="345"/>
      <c r="AW11" s="345"/>
      <c r="AX11" s="345"/>
      <c r="AY11" s="367" t="s">
        <v>187</v>
      </c>
      <c r="AZ11" s="368"/>
      <c r="BA11" s="368"/>
      <c r="BB11" s="368"/>
      <c r="BC11" s="368"/>
      <c r="BD11" s="368"/>
      <c r="BE11" s="368"/>
      <c r="BF11" s="368"/>
      <c r="BG11" s="368"/>
      <c r="BH11" s="368"/>
      <c r="BI11" s="368"/>
      <c r="BJ11" s="368"/>
      <c r="BK11" s="368"/>
      <c r="BL11" s="368"/>
      <c r="BM11" s="369"/>
      <c r="BN11" s="352" t="s">
        <v>188</v>
      </c>
      <c r="BO11" s="353"/>
      <c r="BP11" s="353"/>
      <c r="BQ11" s="353"/>
      <c r="BR11" s="353"/>
      <c r="BS11" s="353"/>
      <c r="BT11" s="353"/>
      <c r="BU11" s="354"/>
      <c r="BV11" s="352" t="s">
        <v>188</v>
      </c>
      <c r="BW11" s="353"/>
      <c r="BX11" s="353"/>
      <c r="BY11" s="353"/>
      <c r="BZ11" s="353"/>
      <c r="CA11" s="353"/>
      <c r="CB11" s="353"/>
      <c r="CC11" s="354"/>
      <c r="CD11" s="388" t="s">
        <v>189</v>
      </c>
      <c r="CE11" s="389"/>
      <c r="CF11" s="389"/>
      <c r="CG11" s="389"/>
      <c r="CH11" s="389"/>
      <c r="CI11" s="389"/>
      <c r="CJ11" s="389"/>
      <c r="CK11" s="389"/>
      <c r="CL11" s="389"/>
      <c r="CM11" s="389"/>
      <c r="CN11" s="389"/>
      <c r="CO11" s="389"/>
      <c r="CP11" s="389"/>
      <c r="CQ11" s="389"/>
      <c r="CR11" s="389"/>
      <c r="CS11" s="390"/>
      <c r="CT11" s="454" t="s">
        <v>190</v>
      </c>
      <c r="CU11" s="455"/>
      <c r="CV11" s="455"/>
      <c r="CW11" s="455"/>
      <c r="CX11" s="455"/>
      <c r="CY11" s="455"/>
      <c r="CZ11" s="455"/>
      <c r="DA11" s="456"/>
      <c r="DB11" s="454" t="s">
        <v>190</v>
      </c>
      <c r="DC11" s="455"/>
      <c r="DD11" s="455"/>
      <c r="DE11" s="455"/>
      <c r="DF11" s="455"/>
      <c r="DG11" s="455"/>
      <c r="DH11" s="455"/>
      <c r="DI11" s="456"/>
      <c r="DJ11" s="134"/>
      <c r="DK11" s="134"/>
      <c r="DL11" s="134"/>
      <c r="DM11" s="134"/>
      <c r="DN11" s="134"/>
      <c r="DO11" s="134"/>
    </row>
    <row r="12" spans="1:119" ht="18.75" customHeight="1" x14ac:dyDescent="0.2">
      <c r="A12" s="135"/>
      <c r="B12" s="547" t="s">
        <v>191</v>
      </c>
      <c r="C12" s="548"/>
      <c r="D12" s="548"/>
      <c r="E12" s="548"/>
      <c r="F12" s="548"/>
      <c r="G12" s="548"/>
      <c r="H12" s="548"/>
      <c r="I12" s="548"/>
      <c r="J12" s="548"/>
      <c r="K12" s="549"/>
      <c r="L12" s="460" t="s">
        <v>192</v>
      </c>
      <c r="M12" s="461"/>
      <c r="N12" s="461"/>
      <c r="O12" s="461"/>
      <c r="P12" s="461"/>
      <c r="Q12" s="462"/>
      <c r="R12" s="463">
        <v>11404</v>
      </c>
      <c r="S12" s="464"/>
      <c r="T12" s="464"/>
      <c r="U12" s="464"/>
      <c r="V12" s="465"/>
      <c r="W12" s="567" t="s">
        <v>94</v>
      </c>
      <c r="X12" s="345"/>
      <c r="Y12" s="345"/>
      <c r="Z12" s="345"/>
      <c r="AA12" s="345"/>
      <c r="AB12" s="568"/>
      <c r="AC12" s="344" t="s">
        <v>193</v>
      </c>
      <c r="AD12" s="345"/>
      <c r="AE12" s="345"/>
      <c r="AF12" s="345"/>
      <c r="AG12" s="568"/>
      <c r="AH12" s="344" t="s">
        <v>194</v>
      </c>
      <c r="AI12" s="345"/>
      <c r="AJ12" s="345"/>
      <c r="AK12" s="345"/>
      <c r="AL12" s="467"/>
      <c r="AM12" s="346" t="s">
        <v>195</v>
      </c>
      <c r="AN12" s="347"/>
      <c r="AO12" s="347"/>
      <c r="AP12" s="347"/>
      <c r="AQ12" s="347"/>
      <c r="AR12" s="347"/>
      <c r="AS12" s="347"/>
      <c r="AT12" s="348"/>
      <c r="AU12" s="344" t="s">
        <v>196</v>
      </c>
      <c r="AV12" s="345"/>
      <c r="AW12" s="345"/>
      <c r="AX12" s="345"/>
      <c r="AY12" s="367" t="s">
        <v>197</v>
      </c>
      <c r="AZ12" s="368"/>
      <c r="BA12" s="368"/>
      <c r="BB12" s="368"/>
      <c r="BC12" s="368"/>
      <c r="BD12" s="368"/>
      <c r="BE12" s="368"/>
      <c r="BF12" s="368"/>
      <c r="BG12" s="368"/>
      <c r="BH12" s="368"/>
      <c r="BI12" s="368"/>
      <c r="BJ12" s="368"/>
      <c r="BK12" s="368"/>
      <c r="BL12" s="368"/>
      <c r="BM12" s="369"/>
      <c r="BN12" s="352" t="s">
        <v>198</v>
      </c>
      <c r="BO12" s="353"/>
      <c r="BP12" s="353"/>
      <c r="BQ12" s="353"/>
      <c r="BR12" s="353"/>
      <c r="BS12" s="353"/>
      <c r="BT12" s="353"/>
      <c r="BU12" s="354"/>
      <c r="BV12" s="352" t="s">
        <v>198</v>
      </c>
      <c r="BW12" s="353"/>
      <c r="BX12" s="353"/>
      <c r="BY12" s="353"/>
      <c r="BZ12" s="353"/>
      <c r="CA12" s="353"/>
      <c r="CB12" s="353"/>
      <c r="CC12" s="354"/>
      <c r="CD12" s="388" t="s">
        <v>199</v>
      </c>
      <c r="CE12" s="389"/>
      <c r="CF12" s="389"/>
      <c r="CG12" s="389"/>
      <c r="CH12" s="389"/>
      <c r="CI12" s="389"/>
      <c r="CJ12" s="389"/>
      <c r="CK12" s="389"/>
      <c r="CL12" s="389"/>
      <c r="CM12" s="389"/>
      <c r="CN12" s="389"/>
      <c r="CO12" s="389"/>
      <c r="CP12" s="389"/>
      <c r="CQ12" s="389"/>
      <c r="CR12" s="389"/>
      <c r="CS12" s="390"/>
      <c r="CT12" s="454" t="s">
        <v>200</v>
      </c>
      <c r="CU12" s="455"/>
      <c r="CV12" s="455"/>
      <c r="CW12" s="455"/>
      <c r="CX12" s="455"/>
      <c r="CY12" s="455"/>
      <c r="CZ12" s="455"/>
      <c r="DA12" s="456"/>
      <c r="DB12" s="454" t="s">
        <v>200</v>
      </c>
      <c r="DC12" s="455"/>
      <c r="DD12" s="455"/>
      <c r="DE12" s="455"/>
      <c r="DF12" s="455"/>
      <c r="DG12" s="455"/>
      <c r="DH12" s="455"/>
      <c r="DI12" s="456"/>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201</v>
      </c>
      <c r="N13" s="557"/>
      <c r="O13" s="557"/>
      <c r="P13" s="557"/>
      <c r="Q13" s="558"/>
      <c r="R13" s="430">
        <v>11364</v>
      </c>
      <c r="S13" s="431"/>
      <c r="T13" s="431"/>
      <c r="U13" s="431"/>
      <c r="V13" s="432"/>
      <c r="W13" s="397" t="s">
        <v>202</v>
      </c>
      <c r="X13" s="398"/>
      <c r="Y13" s="398"/>
      <c r="Z13" s="398"/>
      <c r="AA13" s="398"/>
      <c r="AB13" s="380"/>
      <c r="AC13" s="412">
        <v>698</v>
      </c>
      <c r="AD13" s="413"/>
      <c r="AE13" s="413"/>
      <c r="AF13" s="413"/>
      <c r="AG13" s="414"/>
      <c r="AH13" s="412">
        <v>914</v>
      </c>
      <c r="AI13" s="413"/>
      <c r="AJ13" s="413"/>
      <c r="AK13" s="413"/>
      <c r="AL13" s="468"/>
      <c r="AM13" s="346" t="s">
        <v>203</v>
      </c>
      <c r="AN13" s="347"/>
      <c r="AO13" s="347"/>
      <c r="AP13" s="347"/>
      <c r="AQ13" s="347"/>
      <c r="AR13" s="347"/>
      <c r="AS13" s="347"/>
      <c r="AT13" s="348"/>
      <c r="AU13" s="344" t="s">
        <v>204</v>
      </c>
      <c r="AV13" s="345"/>
      <c r="AW13" s="345"/>
      <c r="AX13" s="345"/>
      <c r="AY13" s="367" t="s">
        <v>205</v>
      </c>
      <c r="AZ13" s="368"/>
      <c r="BA13" s="368"/>
      <c r="BB13" s="368"/>
      <c r="BC13" s="368"/>
      <c r="BD13" s="368"/>
      <c r="BE13" s="368"/>
      <c r="BF13" s="368"/>
      <c r="BG13" s="368"/>
      <c r="BH13" s="368"/>
      <c r="BI13" s="368"/>
      <c r="BJ13" s="368"/>
      <c r="BK13" s="368"/>
      <c r="BL13" s="368"/>
      <c r="BM13" s="369"/>
      <c r="BN13" s="352">
        <v>237478</v>
      </c>
      <c r="BO13" s="353"/>
      <c r="BP13" s="353"/>
      <c r="BQ13" s="353"/>
      <c r="BR13" s="353"/>
      <c r="BS13" s="353"/>
      <c r="BT13" s="353"/>
      <c r="BU13" s="354"/>
      <c r="BV13" s="352">
        <v>344293</v>
      </c>
      <c r="BW13" s="353"/>
      <c r="BX13" s="353"/>
      <c r="BY13" s="353"/>
      <c r="BZ13" s="353"/>
      <c r="CA13" s="353"/>
      <c r="CB13" s="353"/>
      <c r="CC13" s="354"/>
      <c r="CD13" s="388" t="s">
        <v>206</v>
      </c>
      <c r="CE13" s="389"/>
      <c r="CF13" s="389"/>
      <c r="CG13" s="389"/>
      <c r="CH13" s="389"/>
      <c r="CI13" s="389"/>
      <c r="CJ13" s="389"/>
      <c r="CK13" s="389"/>
      <c r="CL13" s="389"/>
      <c r="CM13" s="389"/>
      <c r="CN13" s="389"/>
      <c r="CO13" s="389"/>
      <c r="CP13" s="389"/>
      <c r="CQ13" s="389"/>
      <c r="CR13" s="389"/>
      <c r="CS13" s="390"/>
      <c r="CT13" s="451">
        <v>14.8</v>
      </c>
      <c r="CU13" s="452"/>
      <c r="CV13" s="452"/>
      <c r="CW13" s="452"/>
      <c r="CX13" s="452"/>
      <c r="CY13" s="452"/>
      <c r="CZ13" s="452"/>
      <c r="DA13" s="453"/>
      <c r="DB13" s="451">
        <v>15.2</v>
      </c>
      <c r="DC13" s="452"/>
      <c r="DD13" s="452"/>
      <c r="DE13" s="452"/>
      <c r="DF13" s="452"/>
      <c r="DG13" s="452"/>
      <c r="DH13" s="452"/>
      <c r="DI13" s="453"/>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90" t="s">
        <v>207</v>
      </c>
      <c r="M14" s="562"/>
      <c r="N14" s="562"/>
      <c r="O14" s="562"/>
      <c r="P14" s="562"/>
      <c r="Q14" s="563"/>
      <c r="R14" s="430">
        <v>11464</v>
      </c>
      <c r="S14" s="431"/>
      <c r="T14" s="431"/>
      <c r="U14" s="431"/>
      <c r="V14" s="432"/>
      <c r="W14" s="444"/>
      <c r="X14" s="445"/>
      <c r="Y14" s="445"/>
      <c r="Z14" s="445"/>
      <c r="AA14" s="445"/>
      <c r="AB14" s="438"/>
      <c r="AC14" s="457">
        <v>12.8</v>
      </c>
      <c r="AD14" s="458"/>
      <c r="AE14" s="458"/>
      <c r="AF14" s="458"/>
      <c r="AG14" s="466"/>
      <c r="AH14" s="457">
        <v>15.7</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208</v>
      </c>
      <c r="CE14" s="365"/>
      <c r="CF14" s="365"/>
      <c r="CG14" s="365"/>
      <c r="CH14" s="365"/>
      <c r="CI14" s="365"/>
      <c r="CJ14" s="365"/>
      <c r="CK14" s="365"/>
      <c r="CL14" s="365"/>
      <c r="CM14" s="365"/>
      <c r="CN14" s="365"/>
      <c r="CO14" s="365"/>
      <c r="CP14" s="365"/>
      <c r="CQ14" s="365"/>
      <c r="CR14" s="365"/>
      <c r="CS14" s="366"/>
      <c r="CT14" s="469">
        <v>122.5</v>
      </c>
      <c r="CU14" s="470"/>
      <c r="CV14" s="470"/>
      <c r="CW14" s="470"/>
      <c r="CX14" s="470"/>
      <c r="CY14" s="470"/>
      <c r="CZ14" s="470"/>
      <c r="DA14" s="471"/>
      <c r="DB14" s="469">
        <v>148.4</v>
      </c>
      <c r="DC14" s="470"/>
      <c r="DD14" s="470"/>
      <c r="DE14" s="470"/>
      <c r="DF14" s="470"/>
      <c r="DG14" s="470"/>
      <c r="DH14" s="470"/>
      <c r="DI14" s="471"/>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209</v>
      </c>
      <c r="N15" s="557"/>
      <c r="O15" s="557"/>
      <c r="P15" s="557"/>
      <c r="Q15" s="558"/>
      <c r="R15" s="430">
        <v>11464</v>
      </c>
      <c r="S15" s="431"/>
      <c r="T15" s="431"/>
      <c r="U15" s="431"/>
      <c r="V15" s="432"/>
      <c r="W15" s="397" t="s">
        <v>210</v>
      </c>
      <c r="X15" s="398"/>
      <c r="Y15" s="398"/>
      <c r="Z15" s="398"/>
      <c r="AA15" s="398"/>
      <c r="AB15" s="380"/>
      <c r="AC15" s="412">
        <v>1824</v>
      </c>
      <c r="AD15" s="413"/>
      <c r="AE15" s="413"/>
      <c r="AF15" s="413"/>
      <c r="AG15" s="414"/>
      <c r="AH15" s="412">
        <v>1930</v>
      </c>
      <c r="AI15" s="413"/>
      <c r="AJ15" s="413"/>
      <c r="AK15" s="413"/>
      <c r="AL15" s="468"/>
      <c r="AM15" s="346"/>
      <c r="AN15" s="347"/>
      <c r="AO15" s="347"/>
      <c r="AP15" s="347"/>
      <c r="AQ15" s="347"/>
      <c r="AR15" s="347"/>
      <c r="AS15" s="347"/>
      <c r="AT15" s="348"/>
      <c r="AU15" s="344"/>
      <c r="AV15" s="345"/>
      <c r="AW15" s="345"/>
      <c r="AX15" s="345"/>
      <c r="AY15" s="373" t="s">
        <v>211</v>
      </c>
      <c r="AZ15" s="374"/>
      <c r="BA15" s="374"/>
      <c r="BB15" s="374"/>
      <c r="BC15" s="374"/>
      <c r="BD15" s="374"/>
      <c r="BE15" s="374"/>
      <c r="BF15" s="374"/>
      <c r="BG15" s="374"/>
      <c r="BH15" s="374"/>
      <c r="BI15" s="374"/>
      <c r="BJ15" s="374"/>
      <c r="BK15" s="374"/>
      <c r="BL15" s="374"/>
      <c r="BM15" s="375"/>
      <c r="BN15" s="355">
        <v>1502423</v>
      </c>
      <c r="BO15" s="356"/>
      <c r="BP15" s="356"/>
      <c r="BQ15" s="356"/>
      <c r="BR15" s="356"/>
      <c r="BS15" s="356"/>
      <c r="BT15" s="356"/>
      <c r="BU15" s="357"/>
      <c r="BV15" s="355">
        <v>1499194</v>
      </c>
      <c r="BW15" s="356"/>
      <c r="BX15" s="356"/>
      <c r="BY15" s="356"/>
      <c r="BZ15" s="356"/>
      <c r="CA15" s="356"/>
      <c r="CB15" s="356"/>
      <c r="CC15" s="357"/>
      <c r="CD15" s="472" t="s">
        <v>212</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90" t="s">
        <v>213</v>
      </c>
      <c r="M16" s="491"/>
      <c r="N16" s="491"/>
      <c r="O16" s="491"/>
      <c r="P16" s="491"/>
      <c r="Q16" s="492"/>
      <c r="R16" s="483" t="s">
        <v>214</v>
      </c>
      <c r="S16" s="484"/>
      <c r="T16" s="484"/>
      <c r="U16" s="484"/>
      <c r="V16" s="485"/>
      <c r="W16" s="444"/>
      <c r="X16" s="445"/>
      <c r="Y16" s="445"/>
      <c r="Z16" s="445"/>
      <c r="AA16" s="445"/>
      <c r="AB16" s="438"/>
      <c r="AC16" s="457">
        <v>33.5</v>
      </c>
      <c r="AD16" s="458"/>
      <c r="AE16" s="458"/>
      <c r="AF16" s="458"/>
      <c r="AG16" s="466"/>
      <c r="AH16" s="457">
        <v>33.200000000000003</v>
      </c>
      <c r="AI16" s="458"/>
      <c r="AJ16" s="458"/>
      <c r="AK16" s="458"/>
      <c r="AL16" s="459"/>
      <c r="AM16" s="346"/>
      <c r="AN16" s="347"/>
      <c r="AO16" s="347"/>
      <c r="AP16" s="347"/>
      <c r="AQ16" s="347"/>
      <c r="AR16" s="347"/>
      <c r="AS16" s="347"/>
      <c r="AT16" s="348"/>
      <c r="AU16" s="344"/>
      <c r="AV16" s="345"/>
      <c r="AW16" s="345"/>
      <c r="AX16" s="345"/>
      <c r="AY16" s="367" t="s">
        <v>215</v>
      </c>
      <c r="AZ16" s="368"/>
      <c r="BA16" s="368"/>
      <c r="BB16" s="368"/>
      <c r="BC16" s="368"/>
      <c r="BD16" s="368"/>
      <c r="BE16" s="368"/>
      <c r="BF16" s="368"/>
      <c r="BG16" s="368"/>
      <c r="BH16" s="368"/>
      <c r="BI16" s="368"/>
      <c r="BJ16" s="368"/>
      <c r="BK16" s="368"/>
      <c r="BL16" s="368"/>
      <c r="BM16" s="369"/>
      <c r="BN16" s="352">
        <v>3070288</v>
      </c>
      <c r="BO16" s="353"/>
      <c r="BP16" s="353"/>
      <c r="BQ16" s="353"/>
      <c r="BR16" s="353"/>
      <c r="BS16" s="353"/>
      <c r="BT16" s="353"/>
      <c r="BU16" s="354"/>
      <c r="BV16" s="352">
        <v>3071946</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216</v>
      </c>
      <c r="N17" s="560"/>
      <c r="O17" s="560"/>
      <c r="P17" s="560"/>
      <c r="Q17" s="561"/>
      <c r="R17" s="483" t="s">
        <v>217</v>
      </c>
      <c r="S17" s="484"/>
      <c r="T17" s="484"/>
      <c r="U17" s="484"/>
      <c r="V17" s="485"/>
      <c r="W17" s="397" t="s">
        <v>218</v>
      </c>
      <c r="X17" s="398"/>
      <c r="Y17" s="398"/>
      <c r="Z17" s="398"/>
      <c r="AA17" s="398"/>
      <c r="AB17" s="380"/>
      <c r="AC17" s="412">
        <v>2928</v>
      </c>
      <c r="AD17" s="413"/>
      <c r="AE17" s="413"/>
      <c r="AF17" s="413"/>
      <c r="AG17" s="414"/>
      <c r="AH17" s="412">
        <v>2912</v>
      </c>
      <c r="AI17" s="413"/>
      <c r="AJ17" s="413"/>
      <c r="AK17" s="413"/>
      <c r="AL17" s="468"/>
      <c r="AM17" s="346"/>
      <c r="AN17" s="347"/>
      <c r="AO17" s="347"/>
      <c r="AP17" s="347"/>
      <c r="AQ17" s="347"/>
      <c r="AR17" s="347"/>
      <c r="AS17" s="347"/>
      <c r="AT17" s="348"/>
      <c r="AU17" s="344"/>
      <c r="AV17" s="345"/>
      <c r="AW17" s="345"/>
      <c r="AX17" s="345"/>
      <c r="AY17" s="367" t="s">
        <v>219</v>
      </c>
      <c r="AZ17" s="368"/>
      <c r="BA17" s="368"/>
      <c r="BB17" s="368"/>
      <c r="BC17" s="368"/>
      <c r="BD17" s="368"/>
      <c r="BE17" s="368"/>
      <c r="BF17" s="368"/>
      <c r="BG17" s="368"/>
      <c r="BH17" s="368"/>
      <c r="BI17" s="368"/>
      <c r="BJ17" s="368"/>
      <c r="BK17" s="368"/>
      <c r="BL17" s="368"/>
      <c r="BM17" s="369"/>
      <c r="BN17" s="352">
        <v>1942591</v>
      </c>
      <c r="BO17" s="353"/>
      <c r="BP17" s="353"/>
      <c r="BQ17" s="353"/>
      <c r="BR17" s="353"/>
      <c r="BS17" s="353"/>
      <c r="BT17" s="353"/>
      <c r="BU17" s="354"/>
      <c r="BV17" s="352">
        <v>1934065</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5">
      <c r="A18" s="135"/>
      <c r="B18" s="480" t="s">
        <v>220</v>
      </c>
      <c r="C18" s="481"/>
      <c r="D18" s="481"/>
      <c r="E18" s="482"/>
      <c r="F18" s="482"/>
      <c r="G18" s="482"/>
      <c r="H18" s="482"/>
      <c r="I18" s="482"/>
      <c r="J18" s="482"/>
      <c r="K18" s="482"/>
      <c r="L18" s="486">
        <v>54.09</v>
      </c>
      <c r="M18" s="486"/>
      <c r="N18" s="486"/>
      <c r="O18" s="486"/>
      <c r="P18" s="486"/>
      <c r="Q18" s="486"/>
      <c r="R18" s="487"/>
      <c r="S18" s="487"/>
      <c r="T18" s="487"/>
      <c r="U18" s="487"/>
      <c r="V18" s="488"/>
      <c r="W18" s="401"/>
      <c r="X18" s="402"/>
      <c r="Y18" s="402"/>
      <c r="Z18" s="402"/>
      <c r="AA18" s="402"/>
      <c r="AB18" s="386"/>
      <c r="AC18" s="477">
        <v>53.7</v>
      </c>
      <c r="AD18" s="478"/>
      <c r="AE18" s="478"/>
      <c r="AF18" s="478"/>
      <c r="AG18" s="489"/>
      <c r="AH18" s="477">
        <v>50</v>
      </c>
      <c r="AI18" s="478"/>
      <c r="AJ18" s="478"/>
      <c r="AK18" s="478"/>
      <c r="AL18" s="479"/>
      <c r="AM18" s="346"/>
      <c r="AN18" s="347"/>
      <c r="AO18" s="347"/>
      <c r="AP18" s="347"/>
      <c r="AQ18" s="347"/>
      <c r="AR18" s="347"/>
      <c r="AS18" s="347"/>
      <c r="AT18" s="348"/>
      <c r="AU18" s="344"/>
      <c r="AV18" s="345"/>
      <c r="AW18" s="345"/>
      <c r="AX18" s="345"/>
      <c r="AY18" s="367" t="s">
        <v>221</v>
      </c>
      <c r="AZ18" s="368"/>
      <c r="BA18" s="368"/>
      <c r="BB18" s="368"/>
      <c r="BC18" s="368"/>
      <c r="BD18" s="368"/>
      <c r="BE18" s="368"/>
      <c r="BF18" s="368"/>
      <c r="BG18" s="368"/>
      <c r="BH18" s="368"/>
      <c r="BI18" s="368"/>
      <c r="BJ18" s="368"/>
      <c r="BK18" s="368"/>
      <c r="BL18" s="368"/>
      <c r="BM18" s="369"/>
      <c r="BN18" s="352">
        <v>3131360</v>
      </c>
      <c r="BO18" s="353"/>
      <c r="BP18" s="353"/>
      <c r="BQ18" s="353"/>
      <c r="BR18" s="353"/>
      <c r="BS18" s="353"/>
      <c r="BT18" s="353"/>
      <c r="BU18" s="354"/>
      <c r="BV18" s="352">
        <v>3100415</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5">
      <c r="A19" s="135"/>
      <c r="B19" s="480" t="s">
        <v>222</v>
      </c>
      <c r="C19" s="481"/>
      <c r="D19" s="481"/>
      <c r="E19" s="482"/>
      <c r="F19" s="482"/>
      <c r="G19" s="482"/>
      <c r="H19" s="482"/>
      <c r="I19" s="482"/>
      <c r="J19" s="482"/>
      <c r="K19" s="482"/>
      <c r="L19" s="497">
        <v>207</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223</v>
      </c>
      <c r="AZ19" s="368"/>
      <c r="BA19" s="368"/>
      <c r="BB19" s="368"/>
      <c r="BC19" s="368"/>
      <c r="BD19" s="368"/>
      <c r="BE19" s="368"/>
      <c r="BF19" s="368"/>
      <c r="BG19" s="368"/>
      <c r="BH19" s="368"/>
      <c r="BI19" s="368"/>
      <c r="BJ19" s="368"/>
      <c r="BK19" s="368"/>
      <c r="BL19" s="368"/>
      <c r="BM19" s="369"/>
      <c r="BN19" s="352">
        <v>4504859</v>
      </c>
      <c r="BO19" s="353"/>
      <c r="BP19" s="353"/>
      <c r="BQ19" s="353"/>
      <c r="BR19" s="353"/>
      <c r="BS19" s="353"/>
      <c r="BT19" s="353"/>
      <c r="BU19" s="354"/>
      <c r="BV19" s="352">
        <v>4588977</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5">
      <c r="A20" s="135"/>
      <c r="B20" s="480" t="s">
        <v>224</v>
      </c>
      <c r="C20" s="481"/>
      <c r="D20" s="481"/>
      <c r="E20" s="482"/>
      <c r="F20" s="482"/>
      <c r="G20" s="482"/>
      <c r="H20" s="482"/>
      <c r="I20" s="482"/>
      <c r="J20" s="482"/>
      <c r="K20" s="482"/>
      <c r="L20" s="497">
        <v>3928</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2">
      <c r="A21" s="135"/>
      <c r="B21" s="515" t="s">
        <v>225</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5">
      <c r="A22" s="135"/>
      <c r="B22" s="500" t="s">
        <v>226</v>
      </c>
      <c r="C22" s="501"/>
      <c r="D22" s="502"/>
      <c r="E22" s="391" t="s">
        <v>94</v>
      </c>
      <c r="F22" s="398"/>
      <c r="G22" s="398"/>
      <c r="H22" s="398"/>
      <c r="I22" s="398"/>
      <c r="J22" s="398"/>
      <c r="K22" s="380"/>
      <c r="L22" s="391" t="s">
        <v>227</v>
      </c>
      <c r="M22" s="398"/>
      <c r="N22" s="398"/>
      <c r="O22" s="398"/>
      <c r="P22" s="380"/>
      <c r="Q22" s="358" t="s">
        <v>228</v>
      </c>
      <c r="R22" s="359"/>
      <c r="S22" s="359"/>
      <c r="T22" s="359"/>
      <c r="U22" s="359"/>
      <c r="V22" s="512"/>
      <c r="W22" s="535" t="s">
        <v>229</v>
      </c>
      <c r="X22" s="501"/>
      <c r="Y22" s="502"/>
      <c r="Z22" s="391" t="s">
        <v>94</v>
      </c>
      <c r="AA22" s="398"/>
      <c r="AB22" s="398"/>
      <c r="AC22" s="398"/>
      <c r="AD22" s="398"/>
      <c r="AE22" s="398"/>
      <c r="AF22" s="398"/>
      <c r="AG22" s="380"/>
      <c r="AH22" s="514" t="s">
        <v>230</v>
      </c>
      <c r="AI22" s="398"/>
      <c r="AJ22" s="398"/>
      <c r="AK22" s="398"/>
      <c r="AL22" s="380"/>
      <c r="AM22" s="514" t="s">
        <v>231</v>
      </c>
      <c r="AN22" s="518"/>
      <c r="AO22" s="518"/>
      <c r="AP22" s="518"/>
      <c r="AQ22" s="518"/>
      <c r="AR22" s="519"/>
      <c r="AS22" s="358" t="s">
        <v>228</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2">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137</v>
      </c>
      <c r="AZ23" s="374"/>
      <c r="BA23" s="374"/>
      <c r="BB23" s="374"/>
      <c r="BC23" s="374"/>
      <c r="BD23" s="374"/>
      <c r="BE23" s="374"/>
      <c r="BF23" s="374"/>
      <c r="BG23" s="374"/>
      <c r="BH23" s="374"/>
      <c r="BI23" s="374"/>
      <c r="BJ23" s="374"/>
      <c r="BK23" s="374"/>
      <c r="BL23" s="374"/>
      <c r="BM23" s="375"/>
      <c r="BN23" s="352">
        <v>6876896</v>
      </c>
      <c r="BO23" s="353"/>
      <c r="BP23" s="353"/>
      <c r="BQ23" s="353"/>
      <c r="BR23" s="353"/>
      <c r="BS23" s="353"/>
      <c r="BT23" s="353"/>
      <c r="BU23" s="354"/>
      <c r="BV23" s="352">
        <v>7093831</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5">
      <c r="A24" s="135"/>
      <c r="B24" s="503"/>
      <c r="C24" s="504"/>
      <c r="D24" s="505"/>
      <c r="E24" s="415" t="s">
        <v>232</v>
      </c>
      <c r="F24" s="347"/>
      <c r="G24" s="347"/>
      <c r="H24" s="347"/>
      <c r="I24" s="347"/>
      <c r="J24" s="347"/>
      <c r="K24" s="348"/>
      <c r="L24" s="412">
        <v>1</v>
      </c>
      <c r="M24" s="413"/>
      <c r="N24" s="413"/>
      <c r="O24" s="413"/>
      <c r="P24" s="414"/>
      <c r="Q24" s="412">
        <v>7200</v>
      </c>
      <c r="R24" s="413"/>
      <c r="S24" s="413"/>
      <c r="T24" s="413"/>
      <c r="U24" s="413"/>
      <c r="V24" s="414"/>
      <c r="W24" s="536"/>
      <c r="X24" s="504"/>
      <c r="Y24" s="505"/>
      <c r="Z24" s="415" t="s">
        <v>233</v>
      </c>
      <c r="AA24" s="347"/>
      <c r="AB24" s="347"/>
      <c r="AC24" s="347"/>
      <c r="AD24" s="347"/>
      <c r="AE24" s="347"/>
      <c r="AF24" s="347"/>
      <c r="AG24" s="348"/>
      <c r="AH24" s="412">
        <v>113</v>
      </c>
      <c r="AI24" s="413"/>
      <c r="AJ24" s="413"/>
      <c r="AK24" s="413"/>
      <c r="AL24" s="414"/>
      <c r="AM24" s="412">
        <v>324762</v>
      </c>
      <c r="AN24" s="413"/>
      <c r="AO24" s="413"/>
      <c r="AP24" s="413"/>
      <c r="AQ24" s="413"/>
      <c r="AR24" s="414"/>
      <c r="AS24" s="412">
        <v>2874</v>
      </c>
      <c r="AT24" s="413"/>
      <c r="AU24" s="413"/>
      <c r="AV24" s="413"/>
      <c r="AW24" s="413"/>
      <c r="AX24" s="468"/>
      <c r="AY24" s="370" t="s">
        <v>234</v>
      </c>
      <c r="AZ24" s="371"/>
      <c r="BA24" s="371"/>
      <c r="BB24" s="371"/>
      <c r="BC24" s="371"/>
      <c r="BD24" s="371"/>
      <c r="BE24" s="371"/>
      <c r="BF24" s="371"/>
      <c r="BG24" s="371"/>
      <c r="BH24" s="371"/>
      <c r="BI24" s="371"/>
      <c r="BJ24" s="371"/>
      <c r="BK24" s="371"/>
      <c r="BL24" s="371"/>
      <c r="BM24" s="372"/>
      <c r="BN24" s="352">
        <v>5674645</v>
      </c>
      <c r="BO24" s="353"/>
      <c r="BP24" s="353"/>
      <c r="BQ24" s="353"/>
      <c r="BR24" s="353"/>
      <c r="BS24" s="353"/>
      <c r="BT24" s="353"/>
      <c r="BU24" s="354"/>
      <c r="BV24" s="352">
        <v>5800998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2">
      <c r="A25" s="135"/>
      <c r="B25" s="503"/>
      <c r="C25" s="504"/>
      <c r="D25" s="505"/>
      <c r="E25" s="415" t="s">
        <v>235</v>
      </c>
      <c r="F25" s="347"/>
      <c r="G25" s="347"/>
      <c r="H25" s="347"/>
      <c r="I25" s="347"/>
      <c r="J25" s="347"/>
      <c r="K25" s="348"/>
      <c r="L25" s="412">
        <v>1</v>
      </c>
      <c r="M25" s="413"/>
      <c r="N25" s="413"/>
      <c r="O25" s="413"/>
      <c r="P25" s="414"/>
      <c r="Q25" s="412">
        <v>6100</v>
      </c>
      <c r="R25" s="413"/>
      <c r="S25" s="413"/>
      <c r="T25" s="413"/>
      <c r="U25" s="413"/>
      <c r="V25" s="414"/>
      <c r="W25" s="536"/>
      <c r="X25" s="504"/>
      <c r="Y25" s="505"/>
      <c r="Z25" s="415" t="s">
        <v>236</v>
      </c>
      <c r="AA25" s="347"/>
      <c r="AB25" s="347"/>
      <c r="AC25" s="347"/>
      <c r="AD25" s="347"/>
      <c r="AE25" s="347"/>
      <c r="AF25" s="347"/>
      <c r="AG25" s="348"/>
      <c r="AH25" s="412" t="s">
        <v>237</v>
      </c>
      <c r="AI25" s="413"/>
      <c r="AJ25" s="413"/>
      <c r="AK25" s="413"/>
      <c r="AL25" s="414"/>
      <c r="AM25" s="412" t="s">
        <v>237</v>
      </c>
      <c r="AN25" s="413"/>
      <c r="AO25" s="413"/>
      <c r="AP25" s="413"/>
      <c r="AQ25" s="413"/>
      <c r="AR25" s="414"/>
      <c r="AS25" s="412" t="s">
        <v>237</v>
      </c>
      <c r="AT25" s="413"/>
      <c r="AU25" s="413"/>
      <c r="AV25" s="413"/>
      <c r="AW25" s="413"/>
      <c r="AX25" s="468"/>
      <c r="AY25" s="373" t="s">
        <v>238</v>
      </c>
      <c r="AZ25" s="374"/>
      <c r="BA25" s="374"/>
      <c r="BB25" s="374"/>
      <c r="BC25" s="374"/>
      <c r="BD25" s="374"/>
      <c r="BE25" s="374"/>
      <c r="BF25" s="374"/>
      <c r="BG25" s="374"/>
      <c r="BH25" s="374"/>
      <c r="BI25" s="374"/>
      <c r="BJ25" s="374"/>
      <c r="BK25" s="374"/>
      <c r="BL25" s="374"/>
      <c r="BM25" s="375"/>
      <c r="BN25" s="355">
        <v>342972</v>
      </c>
      <c r="BO25" s="356"/>
      <c r="BP25" s="356"/>
      <c r="BQ25" s="356"/>
      <c r="BR25" s="356"/>
      <c r="BS25" s="356"/>
      <c r="BT25" s="356"/>
      <c r="BU25" s="357"/>
      <c r="BV25" s="355">
        <v>335759</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2">
      <c r="A26" s="135"/>
      <c r="B26" s="503"/>
      <c r="C26" s="504"/>
      <c r="D26" s="505"/>
      <c r="E26" s="415" t="s">
        <v>239</v>
      </c>
      <c r="F26" s="347"/>
      <c r="G26" s="347"/>
      <c r="H26" s="347"/>
      <c r="I26" s="347"/>
      <c r="J26" s="347"/>
      <c r="K26" s="348"/>
      <c r="L26" s="412">
        <v>1</v>
      </c>
      <c r="M26" s="413"/>
      <c r="N26" s="413"/>
      <c r="O26" s="413"/>
      <c r="P26" s="414"/>
      <c r="Q26" s="412">
        <v>5500</v>
      </c>
      <c r="R26" s="413"/>
      <c r="S26" s="413"/>
      <c r="T26" s="413"/>
      <c r="U26" s="413"/>
      <c r="V26" s="414"/>
      <c r="W26" s="536"/>
      <c r="X26" s="504"/>
      <c r="Y26" s="505"/>
      <c r="Z26" s="415" t="s">
        <v>240</v>
      </c>
      <c r="AA26" s="416"/>
      <c r="AB26" s="416"/>
      <c r="AC26" s="416"/>
      <c r="AD26" s="416"/>
      <c r="AE26" s="416"/>
      <c r="AF26" s="416"/>
      <c r="AG26" s="417"/>
      <c r="AH26" s="412">
        <v>10</v>
      </c>
      <c r="AI26" s="413"/>
      <c r="AJ26" s="413"/>
      <c r="AK26" s="413"/>
      <c r="AL26" s="414"/>
      <c r="AM26" s="412">
        <v>24560</v>
      </c>
      <c r="AN26" s="413"/>
      <c r="AO26" s="413"/>
      <c r="AP26" s="413"/>
      <c r="AQ26" s="413"/>
      <c r="AR26" s="414"/>
      <c r="AS26" s="412">
        <v>2456</v>
      </c>
      <c r="AT26" s="413"/>
      <c r="AU26" s="413"/>
      <c r="AV26" s="413"/>
      <c r="AW26" s="413"/>
      <c r="AX26" s="468"/>
      <c r="AY26" s="388" t="s">
        <v>138</v>
      </c>
      <c r="AZ26" s="389"/>
      <c r="BA26" s="389"/>
      <c r="BB26" s="389"/>
      <c r="BC26" s="389"/>
      <c r="BD26" s="389"/>
      <c r="BE26" s="389"/>
      <c r="BF26" s="389"/>
      <c r="BG26" s="389"/>
      <c r="BH26" s="389"/>
      <c r="BI26" s="389"/>
      <c r="BJ26" s="389"/>
      <c r="BK26" s="389"/>
      <c r="BL26" s="389"/>
      <c r="BM26" s="390"/>
      <c r="BN26" s="352" t="s">
        <v>200</v>
      </c>
      <c r="BO26" s="353"/>
      <c r="BP26" s="353"/>
      <c r="BQ26" s="353"/>
      <c r="BR26" s="353"/>
      <c r="BS26" s="353"/>
      <c r="BT26" s="353"/>
      <c r="BU26" s="354"/>
      <c r="BV26" s="352" t="s">
        <v>200</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5">
      <c r="A27" s="135"/>
      <c r="B27" s="503"/>
      <c r="C27" s="504"/>
      <c r="D27" s="505"/>
      <c r="E27" s="415" t="s">
        <v>241</v>
      </c>
      <c r="F27" s="347"/>
      <c r="G27" s="347"/>
      <c r="H27" s="347"/>
      <c r="I27" s="347"/>
      <c r="J27" s="347"/>
      <c r="K27" s="348"/>
      <c r="L27" s="412">
        <v>1</v>
      </c>
      <c r="M27" s="413"/>
      <c r="N27" s="413"/>
      <c r="O27" s="413"/>
      <c r="P27" s="414"/>
      <c r="Q27" s="412">
        <v>3000</v>
      </c>
      <c r="R27" s="413"/>
      <c r="S27" s="413"/>
      <c r="T27" s="413"/>
      <c r="U27" s="413"/>
      <c r="V27" s="414"/>
      <c r="W27" s="536"/>
      <c r="X27" s="504"/>
      <c r="Y27" s="505"/>
      <c r="Z27" s="415" t="s">
        <v>242</v>
      </c>
      <c r="AA27" s="347"/>
      <c r="AB27" s="347"/>
      <c r="AC27" s="347"/>
      <c r="AD27" s="347"/>
      <c r="AE27" s="347"/>
      <c r="AF27" s="347"/>
      <c r="AG27" s="348"/>
      <c r="AH27" s="412" t="s">
        <v>243</v>
      </c>
      <c r="AI27" s="413"/>
      <c r="AJ27" s="413"/>
      <c r="AK27" s="413"/>
      <c r="AL27" s="414"/>
      <c r="AM27" s="412" t="s">
        <v>243</v>
      </c>
      <c r="AN27" s="413"/>
      <c r="AO27" s="413"/>
      <c r="AP27" s="413"/>
      <c r="AQ27" s="413"/>
      <c r="AR27" s="414"/>
      <c r="AS27" s="412" t="s">
        <v>243</v>
      </c>
      <c r="AT27" s="413"/>
      <c r="AU27" s="413"/>
      <c r="AV27" s="413"/>
      <c r="AW27" s="413"/>
      <c r="AX27" s="468"/>
      <c r="AY27" s="364" t="s">
        <v>244</v>
      </c>
      <c r="AZ27" s="365"/>
      <c r="BA27" s="365"/>
      <c r="BB27" s="365"/>
      <c r="BC27" s="365"/>
      <c r="BD27" s="365"/>
      <c r="BE27" s="365"/>
      <c r="BF27" s="365"/>
      <c r="BG27" s="365"/>
      <c r="BH27" s="365"/>
      <c r="BI27" s="365"/>
      <c r="BJ27" s="365"/>
      <c r="BK27" s="365"/>
      <c r="BL27" s="365"/>
      <c r="BM27" s="366"/>
      <c r="BN27" s="376">
        <v>151067</v>
      </c>
      <c r="BO27" s="377"/>
      <c r="BP27" s="377"/>
      <c r="BQ27" s="377"/>
      <c r="BR27" s="377"/>
      <c r="BS27" s="377"/>
      <c r="BT27" s="377"/>
      <c r="BU27" s="378"/>
      <c r="BV27" s="376">
        <v>151067</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2">
      <c r="A28" s="135"/>
      <c r="B28" s="503"/>
      <c r="C28" s="504"/>
      <c r="D28" s="505"/>
      <c r="E28" s="415" t="s">
        <v>245</v>
      </c>
      <c r="F28" s="347"/>
      <c r="G28" s="347"/>
      <c r="H28" s="347"/>
      <c r="I28" s="347"/>
      <c r="J28" s="347"/>
      <c r="K28" s="348"/>
      <c r="L28" s="412">
        <v>1</v>
      </c>
      <c r="M28" s="413"/>
      <c r="N28" s="413"/>
      <c r="O28" s="413"/>
      <c r="P28" s="414"/>
      <c r="Q28" s="412">
        <v>2400</v>
      </c>
      <c r="R28" s="413"/>
      <c r="S28" s="413"/>
      <c r="T28" s="413"/>
      <c r="U28" s="413"/>
      <c r="V28" s="414"/>
      <c r="W28" s="536"/>
      <c r="X28" s="504"/>
      <c r="Y28" s="505"/>
      <c r="Z28" s="415" t="s">
        <v>246</v>
      </c>
      <c r="AA28" s="347"/>
      <c r="AB28" s="347"/>
      <c r="AC28" s="347"/>
      <c r="AD28" s="347"/>
      <c r="AE28" s="347"/>
      <c r="AF28" s="347"/>
      <c r="AG28" s="348"/>
      <c r="AH28" s="412" t="s">
        <v>247</v>
      </c>
      <c r="AI28" s="413"/>
      <c r="AJ28" s="413"/>
      <c r="AK28" s="413"/>
      <c r="AL28" s="414"/>
      <c r="AM28" s="412" t="s">
        <v>247</v>
      </c>
      <c r="AN28" s="413"/>
      <c r="AO28" s="413"/>
      <c r="AP28" s="413"/>
      <c r="AQ28" s="413"/>
      <c r="AR28" s="414"/>
      <c r="AS28" s="412" t="s">
        <v>247</v>
      </c>
      <c r="AT28" s="413"/>
      <c r="AU28" s="413"/>
      <c r="AV28" s="413"/>
      <c r="AW28" s="413"/>
      <c r="AX28" s="468"/>
      <c r="AY28" s="526" t="s">
        <v>248</v>
      </c>
      <c r="AZ28" s="527"/>
      <c r="BA28" s="527"/>
      <c r="BB28" s="528"/>
      <c r="BC28" s="373" t="s">
        <v>249</v>
      </c>
      <c r="BD28" s="374"/>
      <c r="BE28" s="374"/>
      <c r="BF28" s="374"/>
      <c r="BG28" s="374"/>
      <c r="BH28" s="374"/>
      <c r="BI28" s="374"/>
      <c r="BJ28" s="374"/>
      <c r="BK28" s="374"/>
      <c r="BL28" s="374"/>
      <c r="BM28" s="375"/>
      <c r="BN28" s="355">
        <v>1603363</v>
      </c>
      <c r="BO28" s="356"/>
      <c r="BP28" s="356"/>
      <c r="BQ28" s="356"/>
      <c r="BR28" s="356"/>
      <c r="BS28" s="356"/>
      <c r="BT28" s="356"/>
      <c r="BU28" s="357"/>
      <c r="BV28" s="355">
        <v>1384602</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2">
      <c r="A29" s="135"/>
      <c r="B29" s="503"/>
      <c r="C29" s="504"/>
      <c r="D29" s="505"/>
      <c r="E29" s="415" t="s">
        <v>250</v>
      </c>
      <c r="F29" s="347"/>
      <c r="G29" s="347"/>
      <c r="H29" s="347"/>
      <c r="I29" s="347"/>
      <c r="J29" s="347"/>
      <c r="K29" s="348"/>
      <c r="L29" s="412">
        <v>10</v>
      </c>
      <c r="M29" s="413"/>
      <c r="N29" s="413"/>
      <c r="O29" s="413"/>
      <c r="P29" s="414"/>
      <c r="Q29" s="412">
        <v>2200</v>
      </c>
      <c r="R29" s="413"/>
      <c r="S29" s="413"/>
      <c r="T29" s="413"/>
      <c r="U29" s="413"/>
      <c r="V29" s="414"/>
      <c r="W29" s="536"/>
      <c r="X29" s="504"/>
      <c r="Y29" s="505"/>
      <c r="Z29" s="415" t="s">
        <v>251</v>
      </c>
      <c r="AA29" s="347"/>
      <c r="AB29" s="347"/>
      <c r="AC29" s="347"/>
      <c r="AD29" s="347"/>
      <c r="AE29" s="347"/>
      <c r="AF29" s="347"/>
      <c r="AG29" s="348"/>
      <c r="AH29" s="412">
        <v>113</v>
      </c>
      <c r="AI29" s="413"/>
      <c r="AJ29" s="413"/>
      <c r="AK29" s="413"/>
      <c r="AL29" s="414"/>
      <c r="AM29" s="412">
        <v>324762</v>
      </c>
      <c r="AN29" s="413"/>
      <c r="AO29" s="413"/>
      <c r="AP29" s="413"/>
      <c r="AQ29" s="413"/>
      <c r="AR29" s="414"/>
      <c r="AS29" s="412">
        <v>2874</v>
      </c>
      <c r="AT29" s="413"/>
      <c r="AU29" s="413"/>
      <c r="AV29" s="413"/>
      <c r="AW29" s="413"/>
      <c r="AX29" s="468"/>
      <c r="AY29" s="529"/>
      <c r="AZ29" s="530"/>
      <c r="BA29" s="530"/>
      <c r="BB29" s="531"/>
      <c r="BC29" s="367" t="s">
        <v>252</v>
      </c>
      <c r="BD29" s="368"/>
      <c r="BE29" s="368"/>
      <c r="BF29" s="368"/>
      <c r="BG29" s="368"/>
      <c r="BH29" s="368"/>
      <c r="BI29" s="368"/>
      <c r="BJ29" s="368"/>
      <c r="BK29" s="368"/>
      <c r="BL29" s="368"/>
      <c r="BM29" s="369"/>
      <c r="BN29" s="352">
        <v>988</v>
      </c>
      <c r="BO29" s="353"/>
      <c r="BP29" s="353"/>
      <c r="BQ29" s="353"/>
      <c r="BR29" s="353"/>
      <c r="BS29" s="353"/>
      <c r="BT29" s="353"/>
      <c r="BU29" s="354"/>
      <c r="BV29" s="352">
        <v>988</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5">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253</v>
      </c>
      <c r="AA30" s="510"/>
      <c r="AB30" s="510"/>
      <c r="AC30" s="510"/>
      <c r="AD30" s="510"/>
      <c r="AE30" s="510"/>
      <c r="AF30" s="510"/>
      <c r="AG30" s="511"/>
      <c r="AH30" s="477" t="s">
        <v>254</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255</v>
      </c>
      <c r="BD30" s="371"/>
      <c r="BE30" s="371"/>
      <c r="BF30" s="371"/>
      <c r="BG30" s="371"/>
      <c r="BH30" s="371"/>
      <c r="BI30" s="371"/>
      <c r="BJ30" s="371"/>
      <c r="BK30" s="371"/>
      <c r="BL30" s="371"/>
      <c r="BM30" s="372"/>
      <c r="BN30" s="376">
        <v>152216</v>
      </c>
      <c r="BO30" s="377"/>
      <c r="BP30" s="377"/>
      <c r="BQ30" s="377"/>
      <c r="BR30" s="377"/>
      <c r="BS30" s="377"/>
      <c r="BT30" s="377"/>
      <c r="BU30" s="378"/>
      <c r="BV30" s="376">
        <v>152138</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262</v>
      </c>
      <c r="D33" s="407"/>
      <c r="E33" s="400" t="s">
        <v>263</v>
      </c>
      <c r="F33" s="400"/>
      <c r="G33" s="400"/>
      <c r="H33" s="400"/>
      <c r="I33" s="400"/>
      <c r="J33" s="400"/>
      <c r="K33" s="400"/>
      <c r="L33" s="400"/>
      <c r="M33" s="400"/>
      <c r="N33" s="400"/>
      <c r="O33" s="400"/>
      <c r="P33" s="400"/>
      <c r="Q33" s="400"/>
      <c r="R33" s="400"/>
      <c r="S33" s="400"/>
      <c r="T33" s="140"/>
      <c r="U33" s="407" t="s">
        <v>262</v>
      </c>
      <c r="V33" s="407"/>
      <c r="W33" s="400" t="s">
        <v>263</v>
      </c>
      <c r="X33" s="400"/>
      <c r="Y33" s="400"/>
      <c r="Z33" s="400"/>
      <c r="AA33" s="400"/>
      <c r="AB33" s="400"/>
      <c r="AC33" s="400"/>
      <c r="AD33" s="400"/>
      <c r="AE33" s="400"/>
      <c r="AF33" s="400"/>
      <c r="AG33" s="400"/>
      <c r="AH33" s="400"/>
      <c r="AI33" s="400"/>
      <c r="AJ33" s="400"/>
      <c r="AK33" s="400"/>
      <c r="AL33" s="140"/>
      <c r="AM33" s="407" t="s">
        <v>262</v>
      </c>
      <c r="AN33" s="407"/>
      <c r="AO33" s="400" t="s">
        <v>263</v>
      </c>
      <c r="AP33" s="400"/>
      <c r="AQ33" s="400"/>
      <c r="AR33" s="400"/>
      <c r="AS33" s="400"/>
      <c r="AT33" s="400"/>
      <c r="AU33" s="400"/>
      <c r="AV33" s="400"/>
      <c r="AW33" s="400"/>
      <c r="AX33" s="400"/>
      <c r="AY33" s="400"/>
      <c r="AZ33" s="400"/>
      <c r="BA33" s="400"/>
      <c r="BB33" s="400"/>
      <c r="BC33" s="400"/>
      <c r="BD33" s="146"/>
      <c r="BE33" s="400" t="s">
        <v>264</v>
      </c>
      <c r="BF33" s="400"/>
      <c r="BG33" s="400" t="s">
        <v>265</v>
      </c>
      <c r="BH33" s="400"/>
      <c r="BI33" s="400"/>
      <c r="BJ33" s="400"/>
      <c r="BK33" s="400"/>
      <c r="BL33" s="400"/>
      <c r="BM33" s="400"/>
      <c r="BN33" s="400"/>
      <c r="BO33" s="400"/>
      <c r="BP33" s="400"/>
      <c r="BQ33" s="400"/>
      <c r="BR33" s="400"/>
      <c r="BS33" s="400"/>
      <c r="BT33" s="400"/>
      <c r="BU33" s="400"/>
      <c r="BV33" s="146"/>
      <c r="BW33" s="407" t="s">
        <v>264</v>
      </c>
      <c r="BX33" s="407"/>
      <c r="BY33" s="400" t="s">
        <v>266</v>
      </c>
      <c r="BZ33" s="400"/>
      <c r="CA33" s="400"/>
      <c r="CB33" s="400"/>
      <c r="CC33" s="400"/>
      <c r="CD33" s="400"/>
      <c r="CE33" s="400"/>
      <c r="CF33" s="400"/>
      <c r="CG33" s="400"/>
      <c r="CH33" s="400"/>
      <c r="CI33" s="400"/>
      <c r="CJ33" s="400"/>
      <c r="CK33" s="400"/>
      <c r="CL33" s="400"/>
      <c r="CM33" s="400"/>
      <c r="CN33" s="140"/>
      <c r="CO33" s="407" t="s">
        <v>267</v>
      </c>
      <c r="CP33" s="407"/>
      <c r="CQ33" s="400" t="s">
        <v>268</v>
      </c>
      <c r="CR33" s="400"/>
      <c r="CS33" s="400"/>
      <c r="CT33" s="400"/>
      <c r="CU33" s="400"/>
      <c r="CV33" s="400"/>
      <c r="CW33" s="400"/>
      <c r="CX33" s="400"/>
      <c r="CY33" s="400"/>
      <c r="CZ33" s="400"/>
      <c r="DA33" s="400"/>
      <c r="DB33" s="400"/>
      <c r="DC33" s="400"/>
      <c r="DD33" s="400"/>
      <c r="DE33" s="400"/>
      <c r="DF33" s="140"/>
      <c r="DG33" s="400" t="s">
        <v>269</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5</v>
      </c>
      <c r="V34" s="538"/>
      <c r="W34" s="539" t="str">
        <f>IF('各会計、関係団体の財政状況及び健全化判断比率'!B28="","",'各会計、関係団体の財政状況及び健全化判断比率'!B28)</f>
        <v>勝央町国民健康保険事業勘定特別会計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IF('各会計、関係団体の財政状況及び健全化判断比率'!B31="","",'各会計、関係団体の財政状況及び健全化判断比率'!B31)</f>
        <v>勝央町上水道事業会計</v>
      </c>
      <c r="AP34" s="539"/>
      <c r="AQ34" s="539"/>
      <c r="AR34" s="539"/>
      <c r="AS34" s="539"/>
      <c r="AT34" s="539"/>
      <c r="AU34" s="539"/>
      <c r="AV34" s="539"/>
      <c r="AW34" s="539"/>
      <c r="AX34" s="539"/>
      <c r="AY34" s="539"/>
      <c r="AZ34" s="539"/>
      <c r="BA34" s="539"/>
      <c r="BB34" s="539"/>
      <c r="BC34" s="539"/>
      <c r="BD34" s="165"/>
      <c r="BE34" s="538">
        <f>IF(BG34="","",MAX(C34:D43,U34:V43,AM34:AN43)+1)</f>
        <v>9</v>
      </c>
      <c r="BF34" s="538"/>
      <c r="BG34" s="539" t="str">
        <f>IF('各会計、関係団体の財政状況及び健全化判断比率'!B32="","",'各会計、関係団体の財政状況及び健全化判断比率'!B32)</f>
        <v>勝央町公共下水道事業特別会計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11</v>
      </c>
      <c r="BX34" s="538"/>
      <c r="BY34" s="539" t="str">
        <f>IF('各会計、関係団体の財政状況及び健全化判断比率'!B68="","",'各会計、関係団体の財政状況及び健全化判断比率'!B68)</f>
        <v>岡山県広域水道企業団</v>
      </c>
      <c r="BZ34" s="539"/>
      <c r="CA34" s="539"/>
      <c r="CB34" s="539"/>
      <c r="CC34" s="539"/>
      <c r="CD34" s="539"/>
      <c r="CE34" s="539"/>
      <c r="CF34" s="539"/>
      <c r="CG34" s="539"/>
      <c r="CH34" s="539"/>
      <c r="CI34" s="539"/>
      <c r="CJ34" s="539"/>
      <c r="CK34" s="539"/>
      <c r="CL34" s="539"/>
      <c r="CM34" s="539"/>
      <c r="CN34" s="165"/>
      <c r="CO34" s="538">
        <f>IF(CQ34="","",MAX(C34:D43,U34:V43,AM34:AN43,BE34:BF43,BW34:BX43)+1)</f>
        <v>21</v>
      </c>
      <c r="CP34" s="538"/>
      <c r="CQ34" s="539" t="str">
        <f>IF('各会計、関係団体の財政状況及び健全化判断比率'!BS7="","",'各会計、関係団体の財政状況及び健全化判断比率'!BS7)</f>
        <v>（有）アグリスポット岡山</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勝央町住宅新築資金等貸付事業特別会計</v>
      </c>
      <c r="F35" s="539"/>
      <c r="G35" s="539"/>
      <c r="H35" s="539"/>
      <c r="I35" s="539"/>
      <c r="J35" s="539"/>
      <c r="K35" s="539"/>
      <c r="L35" s="539"/>
      <c r="M35" s="539"/>
      <c r="N35" s="539"/>
      <c r="O35" s="539"/>
      <c r="P35" s="539"/>
      <c r="Q35" s="539"/>
      <c r="R35" s="539"/>
      <c r="S35" s="539"/>
      <c r="T35" s="165"/>
      <c r="U35" s="538">
        <f t="shared" ref="U35:U43" si="1">IF(W35="","",U34+1)</f>
        <v>6</v>
      </c>
      <c r="V35" s="538"/>
      <c r="W35" s="539" t="str">
        <f>IF('各会計、関係団体の財政状況及び健全化判断比率'!B29="","",'各会計、関係団体の財政状況及び健全化判断比率'!B29)</f>
        <v>勝央町介護保険特別会計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10</v>
      </c>
      <c r="BF35" s="538"/>
      <c r="BG35" s="539" t="str">
        <f>IF('各会計、関係団体の財政状況及び健全化判断比率'!B33="","",'各会計、関係団体の財政状況及び健全化判断比率'!B33)</f>
        <v>勝央町農業集落排水事業特別会計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12</v>
      </c>
      <c r="BX35" s="538"/>
      <c r="BY35" s="539" t="str">
        <f>IF('各会計、関係団体の財政状況及び健全化判断比率'!B69="","",'各会計、関係団体の財政状況及び健全化判断比率'!B69)</f>
        <v>岡山県後期高齢者医療広域連合一般会計</v>
      </c>
      <c r="BZ35" s="539"/>
      <c r="CA35" s="539"/>
      <c r="CB35" s="539"/>
      <c r="CC35" s="539"/>
      <c r="CD35" s="539"/>
      <c r="CE35" s="539"/>
      <c r="CF35" s="539"/>
      <c r="CG35" s="539"/>
      <c r="CH35" s="539"/>
      <c r="CI35" s="539"/>
      <c r="CJ35" s="539"/>
      <c r="CK35" s="539"/>
      <c r="CL35" s="539"/>
      <c r="CM35" s="539"/>
      <c r="CN35" s="165"/>
      <c r="CO35" s="538">
        <f t="shared" ref="CO35:CO43" si="5">IF(CQ35="","",CO34+1)</f>
        <v>22</v>
      </c>
      <c r="CP35" s="538"/>
      <c r="CQ35" s="539" t="str">
        <f>IF('各会計、関係団体の財政状況及び健全化判断比率'!BS8="","",'各会計、関係団体の財政状況及び健全化判断比率'!BS8)</f>
        <v>（公財）金太郎スポーツ振興財団</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2">
      <c r="A36" s="135"/>
      <c r="B36" s="164"/>
      <c r="C36" s="538">
        <f t="shared" si="0"/>
        <v>3</v>
      </c>
      <c r="D36" s="538"/>
      <c r="E36" s="539" t="str">
        <f>IF('各会計、関係団体の財政状況及び健全化判断比率'!B9="","",'各会計、関係団体の財政状況及び健全化判断比率'!B9)</f>
        <v>勝田郡介護認定等審査会特別会計</v>
      </c>
      <c r="F36" s="539"/>
      <c r="G36" s="539"/>
      <c r="H36" s="539"/>
      <c r="I36" s="539"/>
      <c r="J36" s="539"/>
      <c r="K36" s="539"/>
      <c r="L36" s="539"/>
      <c r="M36" s="539"/>
      <c r="N36" s="539"/>
      <c r="O36" s="539"/>
      <c r="P36" s="539"/>
      <c r="Q36" s="539"/>
      <c r="R36" s="539"/>
      <c r="S36" s="539"/>
      <c r="T36" s="165"/>
      <c r="U36" s="538">
        <f t="shared" si="1"/>
        <v>7</v>
      </c>
      <c r="V36" s="538"/>
      <c r="W36" s="539" t="str">
        <f>IF('各会計、関係団体の財政状況及び健全化判断比率'!B30="","",'各会計、関係団体の財政状況及び健全化判断比率'!B30)</f>
        <v>勝央町後期高齢者医療特別会計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13</v>
      </c>
      <c r="BX36" s="538"/>
      <c r="BY36" s="539" t="str">
        <f>IF('各会計、関係団体の財政状況及び健全化判断比率'!B70="","",'各会計、関係団体の財政状況及び健全化判断比率'!B70)</f>
        <v>岡山県後期高齢者医療広域連合特別会計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2">
      <c r="A37" s="135"/>
      <c r="B37" s="164"/>
      <c r="C37" s="538">
        <f t="shared" si="0"/>
        <v>4</v>
      </c>
      <c r="D37" s="538"/>
      <c r="E37" s="539" t="str">
        <f>IF('各会計、関係団体の財政状況及び健全化判断比率'!B10="","",'各会計、関係団体の財政状況及び健全化判断比率'!B10)</f>
        <v>勝田郡障害者地域生活支援事業特別会計</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14</v>
      </c>
      <c r="BX37" s="538"/>
      <c r="BY37" s="539" t="str">
        <f>IF('各会計、関係団体の財政状況及び健全化判断比率'!B71="","",'各会計、関係団体の財政状況及び健全化判断比率'!B71)</f>
        <v>岡山県市町村総合事務組合一般会計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15</v>
      </c>
      <c r="BX38" s="538"/>
      <c r="BY38" s="539" t="str">
        <f>IF('各会計、関係団体の財政状況及び健全化判断比率'!B72="","",'各会計、関係団体の財政状況及び健全化判断比率'!B72)</f>
        <v>岡山県市町村総合事務組合貸付金特別会計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16</v>
      </c>
      <c r="BX39" s="538"/>
      <c r="BY39" s="539" t="str">
        <f>IF('各会計、関係団体の財政状況及び健全化判断比率'!B73="","",'各会計、関係団体の財政状況及び健全化判断比率'!B73)</f>
        <v>岡山県市町村総合事務組合脱退還付金特別会計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17</v>
      </c>
      <c r="BX40" s="538"/>
      <c r="BY40" s="539" t="str">
        <f>IF('各会計、関係団体の財政状況及び健全化判断比率'!B74="","",'各会計、関係団体の財政状況及び健全化判断比率'!B74)</f>
        <v>岡山県市町村総合事務組合交通災害共済特別会計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18</v>
      </c>
      <c r="BX41" s="538"/>
      <c r="BY41" s="539" t="str">
        <f>IF('各会計、関係団体の財政状況及び健全化判断比率'!B75="","",'各会計、関係団体の財政状況及び健全化判断比率'!B75)</f>
        <v>岡山県市町村税整理組合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19</v>
      </c>
      <c r="BX42" s="538"/>
      <c r="BY42" s="539" t="str">
        <f>IF('各会計、関係団体の財政状況及び健全化判断比率'!B76="","",'各会計、関係団体の財政状況及び健全化判断比率'!B76)</f>
        <v>津山広域事務組合一般会計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20</v>
      </c>
      <c r="BX43" s="538"/>
      <c r="BY43" s="539" t="str">
        <f>IF('各会計、関係団体の財政状況及び健全化判断比率'!B77="","",'各会計、関係団体の財政状況及び健全化判断比率'!B77)</f>
        <v>津山広域事務組合ふるさと振興事業特別会計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274</v>
      </c>
    </row>
    <row r="50" spans="5:5" x14ac:dyDescent="0.2">
      <c r="E50" s="136" t="s">
        <v>139</v>
      </c>
    </row>
    <row r="51" spans="5:5" x14ac:dyDescent="0.2">
      <c r="E51" s="136" t="s">
        <v>275</v>
      </c>
    </row>
    <row r="52" spans="5:5" x14ac:dyDescent="0.2">
      <c r="E52" s="136" t="s">
        <v>276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103</v>
      </c>
    </row>
    <row r="40" spans="2:13" ht="27.75" customHeight="1" thickBot="1" x14ac:dyDescent="0.3">
      <c r="B40" s="74" t="s">
        <v>104</v>
      </c>
      <c r="C40" s="75"/>
      <c r="D40" s="75"/>
      <c r="E40" s="76"/>
      <c r="F40" s="76"/>
      <c r="G40" s="76"/>
      <c r="H40" s="77" t="s">
        <v>95</v>
      </c>
      <c r="I40" s="78" t="s">
        <v>51</v>
      </c>
      <c r="J40" s="79" t="s">
        <v>52</v>
      </c>
      <c r="K40" s="79" t="s">
        <v>53</v>
      </c>
      <c r="L40" s="79" t="s">
        <v>54</v>
      </c>
      <c r="M40" s="80" t="s">
        <v>55</v>
      </c>
    </row>
    <row r="41" spans="2:13" ht="27.75" customHeight="1" x14ac:dyDescent="0.2">
      <c r="B41" s="1173" t="s">
        <v>116</v>
      </c>
      <c r="C41" s="1174"/>
      <c r="D41" s="81"/>
      <c r="E41" s="1183" t="s">
        <v>75</v>
      </c>
      <c r="F41" s="1183"/>
      <c r="G41" s="1183"/>
      <c r="H41" s="1184"/>
      <c r="I41" s="82">
        <v>7843</v>
      </c>
      <c r="J41" s="83">
        <v>7571</v>
      </c>
      <c r="K41" s="83">
        <v>7364</v>
      </c>
      <c r="L41" s="83">
        <v>7094</v>
      </c>
      <c r="M41" s="84">
        <v>6877</v>
      </c>
    </row>
    <row r="42" spans="2:13" ht="27.75" customHeight="1" x14ac:dyDescent="0.2">
      <c r="B42" s="1175"/>
      <c r="C42" s="1176"/>
      <c r="D42" s="85"/>
      <c r="E42" s="1169" t="s">
        <v>76</v>
      </c>
      <c r="F42" s="1169"/>
      <c r="G42" s="1169"/>
      <c r="H42" s="1170"/>
      <c r="I42" s="86">
        <v>507</v>
      </c>
      <c r="J42" s="87">
        <v>428</v>
      </c>
      <c r="K42" s="87">
        <v>351</v>
      </c>
      <c r="L42" s="87">
        <v>275</v>
      </c>
      <c r="M42" s="88">
        <v>242</v>
      </c>
    </row>
    <row r="43" spans="2:13" ht="27.75" customHeight="1" x14ac:dyDescent="0.2">
      <c r="B43" s="1175"/>
      <c r="C43" s="1176"/>
      <c r="D43" s="85"/>
      <c r="E43" s="1169" t="s">
        <v>77</v>
      </c>
      <c r="F43" s="1169"/>
      <c r="G43" s="1169"/>
      <c r="H43" s="1170"/>
      <c r="I43" s="86">
        <v>6469</v>
      </c>
      <c r="J43" s="87">
        <v>6543</v>
      </c>
      <c r="K43" s="87">
        <v>6371</v>
      </c>
      <c r="L43" s="87">
        <v>5977</v>
      </c>
      <c r="M43" s="88">
        <v>5754</v>
      </c>
    </row>
    <row r="44" spans="2:13" ht="27.75" customHeight="1" x14ac:dyDescent="0.2">
      <c r="B44" s="1175"/>
      <c r="C44" s="1176"/>
      <c r="D44" s="85"/>
      <c r="E44" s="1169" t="s">
        <v>78</v>
      </c>
      <c r="F44" s="1169"/>
      <c r="G44" s="1169"/>
      <c r="H44" s="1170"/>
      <c r="I44" s="86">
        <v>353</v>
      </c>
      <c r="J44" s="87">
        <v>299</v>
      </c>
      <c r="K44" s="87">
        <v>287</v>
      </c>
      <c r="L44" s="87">
        <v>287</v>
      </c>
      <c r="M44" s="88">
        <v>270</v>
      </c>
    </row>
    <row r="45" spans="2:13" ht="27.75" customHeight="1" x14ac:dyDescent="0.2">
      <c r="B45" s="1175"/>
      <c r="C45" s="1176"/>
      <c r="D45" s="85"/>
      <c r="E45" s="1169" t="s">
        <v>79</v>
      </c>
      <c r="F45" s="1169"/>
      <c r="G45" s="1169"/>
      <c r="H45" s="1170"/>
      <c r="I45" s="86">
        <v>1169</v>
      </c>
      <c r="J45" s="87">
        <v>1184</v>
      </c>
      <c r="K45" s="87">
        <v>1269</v>
      </c>
      <c r="L45" s="87">
        <v>1251</v>
      </c>
      <c r="M45" s="88">
        <v>1131</v>
      </c>
    </row>
    <row r="46" spans="2:13" ht="27.75" customHeight="1" x14ac:dyDescent="0.2">
      <c r="B46" s="1175"/>
      <c r="C46" s="1176"/>
      <c r="D46" s="85"/>
      <c r="E46" s="1169" t="s">
        <v>80</v>
      </c>
      <c r="F46" s="1169"/>
      <c r="G46" s="1169"/>
      <c r="H46" s="1170"/>
      <c r="I46" s="86" t="s">
        <v>0</v>
      </c>
      <c r="J46" s="87" t="s">
        <v>0</v>
      </c>
      <c r="K46" s="87" t="s">
        <v>0</v>
      </c>
      <c r="L46" s="87" t="s">
        <v>0</v>
      </c>
      <c r="M46" s="88" t="s">
        <v>0</v>
      </c>
    </row>
    <row r="47" spans="2:13" ht="27.75" customHeight="1" x14ac:dyDescent="0.2">
      <c r="B47" s="1175"/>
      <c r="C47" s="1176"/>
      <c r="D47" s="85"/>
      <c r="E47" s="1169" t="s">
        <v>81</v>
      </c>
      <c r="F47" s="1169"/>
      <c r="G47" s="1169"/>
      <c r="H47" s="1170"/>
      <c r="I47" s="86" t="s">
        <v>0</v>
      </c>
      <c r="J47" s="87" t="s">
        <v>0</v>
      </c>
      <c r="K47" s="87" t="s">
        <v>0</v>
      </c>
      <c r="L47" s="87" t="s">
        <v>0</v>
      </c>
      <c r="M47" s="88" t="s">
        <v>0</v>
      </c>
    </row>
    <row r="48" spans="2:13" ht="27.75" customHeight="1" x14ac:dyDescent="0.2">
      <c r="B48" s="1177"/>
      <c r="C48" s="1178"/>
      <c r="D48" s="85"/>
      <c r="E48" s="1169" t="s">
        <v>82</v>
      </c>
      <c r="F48" s="1169"/>
      <c r="G48" s="1169"/>
      <c r="H48" s="1170"/>
      <c r="I48" s="86" t="s">
        <v>0</v>
      </c>
      <c r="J48" s="87" t="s">
        <v>0</v>
      </c>
      <c r="K48" s="87" t="s">
        <v>0</v>
      </c>
      <c r="L48" s="87" t="s">
        <v>0</v>
      </c>
      <c r="M48" s="88" t="s">
        <v>0</v>
      </c>
    </row>
    <row r="49" spans="2:13" ht="27.75" customHeight="1" x14ac:dyDescent="0.2">
      <c r="B49" s="1179" t="s">
        <v>117</v>
      </c>
      <c r="C49" s="1180"/>
      <c r="D49" s="89"/>
      <c r="E49" s="1169" t="s">
        <v>83</v>
      </c>
      <c r="F49" s="1169"/>
      <c r="G49" s="1169"/>
      <c r="H49" s="1170"/>
      <c r="I49" s="86">
        <v>778</v>
      </c>
      <c r="J49" s="87">
        <v>1100</v>
      </c>
      <c r="K49" s="87">
        <v>1320</v>
      </c>
      <c r="L49" s="87">
        <v>1616</v>
      </c>
      <c r="M49" s="88">
        <v>1844</v>
      </c>
    </row>
    <row r="50" spans="2:13" ht="27.75" customHeight="1" x14ac:dyDescent="0.2">
      <c r="B50" s="1175"/>
      <c r="C50" s="1176"/>
      <c r="D50" s="85"/>
      <c r="E50" s="1169" t="s">
        <v>84</v>
      </c>
      <c r="F50" s="1169"/>
      <c r="G50" s="1169"/>
      <c r="H50" s="1170"/>
      <c r="I50" s="86">
        <v>100</v>
      </c>
      <c r="J50" s="87">
        <v>78</v>
      </c>
      <c r="K50" s="87">
        <v>62</v>
      </c>
      <c r="L50" s="87">
        <v>47</v>
      </c>
      <c r="M50" s="88">
        <v>36</v>
      </c>
    </row>
    <row r="51" spans="2:13" ht="27.75" customHeight="1" x14ac:dyDescent="0.2">
      <c r="B51" s="1177"/>
      <c r="C51" s="1178"/>
      <c r="D51" s="85"/>
      <c r="E51" s="1169" t="s">
        <v>85</v>
      </c>
      <c r="F51" s="1169"/>
      <c r="G51" s="1169"/>
      <c r="H51" s="1170"/>
      <c r="I51" s="86">
        <v>9264</v>
      </c>
      <c r="J51" s="87">
        <v>9058</v>
      </c>
      <c r="K51" s="87">
        <v>8938</v>
      </c>
      <c r="L51" s="87">
        <v>8700</v>
      </c>
      <c r="M51" s="88">
        <v>8649</v>
      </c>
    </row>
    <row r="52" spans="2:13" ht="27.75" customHeight="1" thickBot="1" x14ac:dyDescent="0.25">
      <c r="B52" s="1181" t="s">
        <v>111</v>
      </c>
      <c r="C52" s="1182"/>
      <c r="D52" s="90"/>
      <c r="E52" s="1171" t="s">
        <v>86</v>
      </c>
      <c r="F52" s="1171"/>
      <c r="G52" s="1171"/>
      <c r="H52" s="1172"/>
      <c r="I52" s="91">
        <v>6198</v>
      </c>
      <c r="J52" s="92">
        <v>5790</v>
      </c>
      <c r="K52" s="92">
        <v>5322</v>
      </c>
      <c r="L52" s="92">
        <v>4520</v>
      </c>
      <c r="M52" s="93">
        <v>3744</v>
      </c>
    </row>
    <row r="53" spans="2:13" ht="27.75" customHeight="1" x14ac:dyDescent="0.25">
      <c r="B53" s="94" t="s">
        <v>118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87</v>
      </c>
      <c r="E2" s="108"/>
      <c r="F2" s="109" t="s">
        <v>50</v>
      </c>
      <c r="G2" s="342"/>
      <c r="H2" s="343"/>
    </row>
    <row r="3" spans="1:8" x14ac:dyDescent="0.2">
      <c r="A3" s="107" t="s">
        <v>6</v>
      </c>
      <c r="B3" s="110"/>
      <c r="C3" s="111"/>
      <c r="D3" s="112">
        <v>104293</v>
      </c>
      <c r="E3" s="113"/>
      <c r="F3" s="114">
        <v>54836</v>
      </c>
      <c r="G3" s="115"/>
      <c r="H3" s="116"/>
    </row>
    <row r="4" spans="1:8" x14ac:dyDescent="0.2">
      <c r="A4" s="117"/>
      <c r="B4" s="118"/>
      <c r="C4" s="119"/>
      <c r="D4" s="120">
        <v>18131</v>
      </c>
      <c r="E4" s="121"/>
      <c r="F4" s="122">
        <v>30795</v>
      </c>
      <c r="G4" s="123"/>
      <c r="H4" s="124"/>
    </row>
    <row r="5" spans="1:8" x14ac:dyDescent="0.2">
      <c r="A5" s="107" t="s">
        <v>7</v>
      </c>
      <c r="B5" s="110"/>
      <c r="C5" s="111"/>
      <c r="D5" s="112">
        <v>29600</v>
      </c>
      <c r="E5" s="113"/>
      <c r="F5" s="114">
        <v>86910</v>
      </c>
      <c r="G5" s="115"/>
      <c r="H5" s="116"/>
    </row>
    <row r="6" spans="1:8" x14ac:dyDescent="0.2">
      <c r="A6" s="117"/>
      <c r="B6" s="118"/>
      <c r="C6" s="119"/>
      <c r="D6" s="120">
        <v>28771</v>
      </c>
      <c r="E6" s="121"/>
      <c r="F6" s="122">
        <v>50891</v>
      </c>
      <c r="G6" s="123"/>
      <c r="H6" s="124"/>
    </row>
    <row r="7" spans="1:8" x14ac:dyDescent="0.2">
      <c r="A7" s="107" t="s">
        <v>8</v>
      </c>
      <c r="B7" s="110"/>
      <c r="C7" s="111"/>
      <c r="D7" s="112">
        <v>29585</v>
      </c>
      <c r="E7" s="113"/>
      <c r="F7" s="114">
        <v>95443</v>
      </c>
      <c r="G7" s="115"/>
      <c r="H7" s="116"/>
    </row>
    <row r="8" spans="1:8" x14ac:dyDescent="0.2">
      <c r="A8" s="117"/>
      <c r="B8" s="118"/>
      <c r="C8" s="119"/>
      <c r="D8" s="120">
        <v>20813</v>
      </c>
      <c r="E8" s="121"/>
      <c r="F8" s="122">
        <v>48538</v>
      </c>
      <c r="G8" s="123"/>
      <c r="H8" s="124"/>
    </row>
    <row r="9" spans="1:8" x14ac:dyDescent="0.2">
      <c r="A9" s="107" t="s">
        <v>9</v>
      </c>
      <c r="B9" s="110"/>
      <c r="C9" s="111"/>
      <c r="D9" s="112">
        <v>22236</v>
      </c>
      <c r="E9" s="113"/>
      <c r="F9" s="114">
        <v>72729</v>
      </c>
      <c r="G9" s="115"/>
      <c r="H9" s="116"/>
    </row>
    <row r="10" spans="1:8" x14ac:dyDescent="0.2">
      <c r="A10" s="117"/>
      <c r="B10" s="118"/>
      <c r="C10" s="119"/>
      <c r="D10" s="120">
        <v>21191</v>
      </c>
      <c r="E10" s="121"/>
      <c r="F10" s="122">
        <v>36291</v>
      </c>
      <c r="G10" s="123"/>
      <c r="H10" s="124"/>
    </row>
    <row r="11" spans="1:8" x14ac:dyDescent="0.2">
      <c r="A11" s="107" t="s">
        <v>10</v>
      </c>
      <c r="B11" s="110"/>
      <c r="C11" s="111"/>
      <c r="D11" s="112">
        <v>25517</v>
      </c>
      <c r="E11" s="113"/>
      <c r="F11" s="114">
        <v>70317</v>
      </c>
      <c r="G11" s="115"/>
      <c r="H11" s="116"/>
    </row>
    <row r="12" spans="1:8" x14ac:dyDescent="0.2">
      <c r="A12" s="117"/>
      <c r="B12" s="118"/>
      <c r="C12" s="125"/>
      <c r="D12" s="120">
        <v>21521</v>
      </c>
      <c r="E12" s="121"/>
      <c r="F12" s="122">
        <v>35725</v>
      </c>
      <c r="G12" s="123"/>
      <c r="H12" s="124"/>
    </row>
    <row r="13" spans="1:8" x14ac:dyDescent="0.2">
      <c r="A13" s="107"/>
      <c r="B13" s="110"/>
      <c r="C13" s="126"/>
      <c r="D13" s="127">
        <v>42246</v>
      </c>
      <c r="E13" s="128"/>
      <c r="F13" s="129">
        <v>76047</v>
      </c>
      <c r="G13" s="130"/>
      <c r="H13" s="116"/>
    </row>
    <row r="14" spans="1:8" x14ac:dyDescent="0.2">
      <c r="A14" s="117"/>
      <c r="B14" s="118"/>
      <c r="C14" s="119"/>
      <c r="D14" s="120">
        <v>22085</v>
      </c>
      <c r="E14" s="121"/>
      <c r="F14" s="122">
        <v>40448</v>
      </c>
      <c r="G14" s="123"/>
      <c r="H14" s="124"/>
    </row>
    <row r="17" spans="1:11" x14ac:dyDescent="0.2">
      <c r="A17" s="103" t="s">
        <v>88</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119</v>
      </c>
      <c r="B19" s="131">
        <f>ROUND(VALUE(SUBSTITUTE(実質収支比率等に係る経年分析!F$48,"▲","-")),2)</f>
        <v>7.16</v>
      </c>
      <c r="C19" s="131">
        <f>ROUND(VALUE(SUBSTITUTE(実質収支比率等に係る経年分析!G$48,"▲","-")),2)</f>
        <v>4.49</v>
      </c>
      <c r="D19" s="131">
        <f>ROUND(VALUE(SUBSTITUTE(実質収支比率等に係る経年分析!H$48,"▲","-")),2)</f>
        <v>8.94</v>
      </c>
      <c r="E19" s="131">
        <f>ROUND(VALUE(SUBSTITUTE(実質収支比率等に係る経年分析!I$48,"▲","-")),2)</f>
        <v>10.18</v>
      </c>
      <c r="F19" s="131">
        <f>ROUND(VALUE(SUBSTITUTE(実質収支比率等に係る経年分析!J$48,"▲","-")),2)</f>
        <v>10.65</v>
      </c>
    </row>
    <row r="20" spans="1:11" x14ac:dyDescent="0.2">
      <c r="A20" s="131" t="s">
        <v>120</v>
      </c>
      <c r="B20" s="131">
        <f>ROUND(VALUE(SUBSTITUTE(実質収支比率等に係る経年分析!F$47,"▲","-")),2)</f>
        <v>14.02</v>
      </c>
      <c r="C20" s="131">
        <f>ROUND(VALUE(SUBSTITUTE(実質収支比率等に係る経年分析!G$47,"▲","-")),2)</f>
        <v>22.67</v>
      </c>
      <c r="D20" s="131">
        <f>ROUND(VALUE(SUBSTITUTE(実質収支比率等に係る経年分析!H$47,"▲","-")),2)</f>
        <v>28.34</v>
      </c>
      <c r="E20" s="131">
        <f>ROUND(VALUE(SUBSTITUTE(実質収支比率等に係る経年分析!I$47,"▲","-")),2)</f>
        <v>36.590000000000003</v>
      </c>
      <c r="F20" s="131">
        <f>ROUND(VALUE(SUBSTITUTE(実質収支比率等に係る経年分析!J$47,"▲","-")),2)</f>
        <v>42.26</v>
      </c>
    </row>
    <row r="21" spans="1:11" x14ac:dyDescent="0.2">
      <c r="A21" s="131" t="s">
        <v>121</v>
      </c>
      <c r="B21" s="131">
        <f>IF(ISNUMBER(VALUE(SUBSTITUTE(実質収支比率等に係る経年分析!F$49,"▲","-"))),ROUND(VALUE(SUBSTITUTE(実質収支比率等に係る経年分析!F$49,"▲","-")),2),NA())</f>
        <v>6.27</v>
      </c>
      <c r="C21" s="131">
        <f>IF(ISNUMBER(VALUE(SUBSTITUTE(実質収支比率等に係る経年分析!G$49,"▲","-"))),ROUND(VALUE(SUBSTITUTE(実質収支比率等に係る経年分析!G$49,"▲","-")),2),NA())</f>
        <v>6.54</v>
      </c>
      <c r="D21" s="131">
        <f>IF(ISNUMBER(VALUE(SUBSTITUTE(実質収支比率等に係る経年分析!H$49,"▲","-"))),ROUND(VALUE(SUBSTITUTE(実質収支比率等に係る経年分析!H$49,"▲","-")),2),NA())</f>
        <v>11.19</v>
      </c>
      <c r="E21" s="131">
        <f>IF(ISNUMBER(VALUE(SUBSTITUTE(実質収支比率等に係る経年分析!I$49,"▲","-"))),ROUND(VALUE(SUBSTITUTE(実質収支比率等に係る経年分析!I$49,"▲","-")),2),NA())</f>
        <v>9.1</v>
      </c>
      <c r="F21" s="131">
        <f>IF(ISNUMBER(VALUE(SUBSTITUTE(実質収支比率等に係る経年分析!J$49,"▲","-"))),ROUND(VALUE(SUBSTITUTE(実質収支比率等に係る経年分析!J$49,"▲","-")),2),NA())</f>
        <v>6.26</v>
      </c>
    </row>
    <row r="24" spans="1:11" x14ac:dyDescent="0.2">
      <c r="A24" s="103" t="s">
        <v>89</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122</v>
      </c>
      <c r="C26" s="132" t="s">
        <v>123</v>
      </c>
      <c r="D26" s="132" t="s">
        <v>122</v>
      </c>
      <c r="E26" s="132" t="s">
        <v>123</v>
      </c>
      <c r="F26" s="132" t="s">
        <v>122</v>
      </c>
      <c r="G26" s="132" t="s">
        <v>123</v>
      </c>
      <c r="H26" s="132" t="s">
        <v>122</v>
      </c>
      <c r="I26" s="132" t="s">
        <v>123</v>
      </c>
      <c r="J26" s="132" t="s">
        <v>122</v>
      </c>
      <c r="K26" s="132" t="s">
        <v>123</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0.89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勝田郡介護認定等審査会特別会計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0.02</v>
      </c>
    </row>
    <row r="30" spans="1:11" x14ac:dyDescent="0.2">
      <c r="A30" s="132" t="str">
        <f>IF(連結実質赤字比率に係る赤字・黒字の構成分析!C$40="",NA(),連結実質赤字比率に係る赤字・黒字の構成分析!C$40)</f>
        <v>勝央町農業集落排水事業特別会計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v>
      </c>
    </row>
    <row r="31" spans="1:11" x14ac:dyDescent="0.2">
      <c r="A31" s="132" t="str">
        <f>IF(連結実質赤字比率に係る赤字・黒字の構成分析!C$39="",NA(),連結実質赤字比率に係る赤字・黒字の構成分析!C$39)</f>
        <v>勝央町公共下水道事業特別会計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1.1200000000000001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0.69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0.37</v>
      </c>
    </row>
    <row r="32" spans="1:11" x14ac:dyDescent="0.2">
      <c r="A32" s="132" t="str">
        <f>IF(連結実質赤字比率に係る赤字・黒字の構成分析!C$38="",NA(),連結実質赤字比率に係る赤字・黒字の構成分析!C$38)</f>
        <v>勝央町介護保険特別会計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1.62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1.59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1.35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1.34</v>
      </c>
    </row>
    <row r="33" spans="1:16" x14ac:dyDescent="0.2">
      <c r="A33" s="132" t="str">
        <f>IF(連結実質赤字比率に係る赤字・黒字の構成分析!C$37="",NA(),連結実質赤字比率に係る赤字・黒字の構成分析!C$37)</f>
        <v>勝央町国民健康保険事業勘定特別会計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1.56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1.1599999999999999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3.33</v>
      </c>
    </row>
    <row r="34" spans="1:16" x14ac:dyDescent="0.2">
      <c r="A34" s="132" t="str">
        <f>IF(連結実質赤字比率に係る赤字・黒字の構成分析!C$36="",NA(),連結実質赤字比率に係る赤字・黒字の構成分析!C$36)</f>
        <v>勝央町上水道事業会計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13.59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12.22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10.74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9.44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8.4700000000000006</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8.61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5.87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10.19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11.41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11.83</v>
      </c>
    </row>
    <row r="36" spans="1:16" x14ac:dyDescent="0.2">
      <c r="A36" s="132" t="str">
        <f>IF(連結実質赤字比率に係る赤字・黒字の構成分析!C$34="",NA(),連結実質赤字比率に係る赤字・黒字の構成分析!C$34)</f>
        <v>勝央町住宅新築資金等貸付事業特別会計</v>
      </c>
      <c r="B36" s="132">
        <f>IF(ROUND(VALUE(SUBSTITUTE(連結実質赤字比率に係る赤字・黒字の構成分析!F$34,"▲", "-")), 2) &lt; 0, ABS(ROUND(VALUE(SUBSTITUTE(連結実質赤字比率に係る赤字・黒字の構成分析!F$34,"▲", "-")), 2)), NA())</f>
        <v>1.46</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1.38</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1.26</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1.23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1.21</v>
      </c>
      <c r="K36" s="132" t="e">
        <f>IF(ROUND(VALUE(SUBSTITUTE(連結実質赤字比率に係る赤字・黒字の構成分析!J$34,"▲", "-")), 2) &gt;= 0, ABS(ROUND(VALUE(SUBSTITUTE(連結実質赤字比率に係る赤字・黒字の構成分析!J$34,"▲", "-")), 2)), NA())</f>
        <v>#N/A</v>
      </c>
    </row>
    <row r="39" spans="1:16" x14ac:dyDescent="0.2">
      <c r="A39" s="103" t="s">
        <v>90</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x14ac:dyDescent="0.2">
      <c r="A42" s="133" t="s">
        <v>126</v>
      </c>
      <c r="B42" s="133"/>
      <c r="C42" s="133"/>
      <c r="D42" s="133">
        <f>'実質公債費比率（分子）の構造'!K$52</f>
        <v>749</v>
      </c>
      <c r="E42" s="133"/>
      <c r="F42" s="133"/>
      <c r="G42" s="133">
        <f>'実質公債費比率（分子）の構造'!L$52</f>
        <v>777</v>
      </c>
      <c r="H42" s="133"/>
      <c r="I42" s="133"/>
      <c r="J42" s="133">
        <f>'実質公債費比率（分子）の構造'!M$52</f>
        <v>755</v>
      </c>
      <c r="K42" s="133"/>
      <c r="L42" s="133"/>
      <c r="M42" s="133">
        <f>'実質公債費比率（分子）の構造'!N$52</f>
        <v>742</v>
      </c>
      <c r="N42" s="133"/>
      <c r="O42" s="133"/>
      <c r="P42" s="133">
        <f>'実質公債費比率（分子）の構造'!O$52</f>
        <v>743</v>
      </c>
    </row>
    <row r="43" spans="1:16" x14ac:dyDescent="0.2">
      <c r="A43" s="133" t="s">
        <v>127</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128</v>
      </c>
      <c r="B44" s="133">
        <f>'実質公債費比率（分子）の構造'!K$50</f>
        <v>70</v>
      </c>
      <c r="C44" s="133"/>
      <c r="D44" s="133"/>
      <c r="E44" s="133">
        <f>'実質公債費比率（分子）の構造'!L$50</f>
        <v>68</v>
      </c>
      <c r="F44" s="133"/>
      <c r="G44" s="133"/>
      <c r="H44" s="133">
        <f>'実質公債費比率（分子）の構造'!M$50</f>
        <v>68</v>
      </c>
      <c r="I44" s="133"/>
      <c r="J44" s="133"/>
      <c r="K44" s="133">
        <f>'実質公債費比率（分子）の構造'!N$50</f>
        <v>68</v>
      </c>
      <c r="L44" s="133"/>
      <c r="M44" s="133"/>
      <c r="N44" s="133">
        <f>'実質公債費比率（分子）の構造'!O$50</f>
        <v>41</v>
      </c>
      <c r="O44" s="133"/>
      <c r="P44" s="133"/>
    </row>
    <row r="45" spans="1:16" x14ac:dyDescent="0.2">
      <c r="A45" s="133" t="s">
        <v>129</v>
      </c>
      <c r="B45" s="133">
        <f>'実質公債費比率（分子）の構造'!K$49</f>
        <v>87</v>
      </c>
      <c r="C45" s="133"/>
      <c r="D45" s="133"/>
      <c r="E45" s="133">
        <f>'実質公債費比率（分子）の構造'!L$49</f>
        <v>82</v>
      </c>
      <c r="F45" s="133"/>
      <c r="G45" s="133"/>
      <c r="H45" s="133">
        <f>'実質公債費比率（分子）の構造'!M$49</f>
        <v>58</v>
      </c>
      <c r="I45" s="133"/>
      <c r="J45" s="133"/>
      <c r="K45" s="133">
        <f>'実質公債費比率（分子）の構造'!N$49</f>
        <v>51</v>
      </c>
      <c r="L45" s="133"/>
      <c r="M45" s="133"/>
      <c r="N45" s="133">
        <f>'実質公債費比率（分子）の構造'!O$49</f>
        <v>42</v>
      </c>
      <c r="O45" s="133"/>
      <c r="P45" s="133"/>
    </row>
    <row r="46" spans="1:16" x14ac:dyDescent="0.2">
      <c r="A46" s="133" t="s">
        <v>130</v>
      </c>
      <c r="B46" s="133">
        <f>'実質公債費比率（分子）の構造'!K$48</f>
        <v>418</v>
      </c>
      <c r="C46" s="133"/>
      <c r="D46" s="133"/>
      <c r="E46" s="133">
        <f>'実質公債費比率（分子）の構造'!L$48</f>
        <v>440</v>
      </c>
      <c r="F46" s="133"/>
      <c r="G46" s="133"/>
      <c r="H46" s="133">
        <f>'実質公債費比率（分子）の構造'!M$48</f>
        <v>425</v>
      </c>
      <c r="I46" s="133"/>
      <c r="J46" s="133"/>
      <c r="K46" s="133">
        <f>'実質公債費比率（分子）の構造'!N$48</f>
        <v>362</v>
      </c>
      <c r="L46" s="133"/>
      <c r="M46" s="133"/>
      <c r="N46" s="133">
        <f>'実質公債費比率（分子）の構造'!O$48</f>
        <v>416</v>
      </c>
      <c r="O46" s="133"/>
      <c r="P46" s="133"/>
    </row>
    <row r="47" spans="1:16" x14ac:dyDescent="0.2">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133</v>
      </c>
      <c r="B49" s="133">
        <f>'実質公債費比率（分子）の構造'!K$45</f>
        <v>638</v>
      </c>
      <c r="C49" s="133"/>
      <c r="D49" s="133"/>
      <c r="E49" s="133">
        <f>'実質公債費比率（分子）の構造'!L$45</f>
        <v>659</v>
      </c>
      <c r="F49" s="133"/>
      <c r="G49" s="133"/>
      <c r="H49" s="133">
        <f>'実質公債費比率（分子）の構造'!M$45</f>
        <v>693</v>
      </c>
      <c r="I49" s="133"/>
      <c r="J49" s="133"/>
      <c r="K49" s="133">
        <f>'実質公債費比率（分子）の構造'!N$45</f>
        <v>682</v>
      </c>
      <c r="L49" s="133"/>
      <c r="M49" s="133"/>
      <c r="N49" s="133">
        <f>'実質公債費比率（分子）の構造'!O$45</f>
        <v>697</v>
      </c>
      <c r="O49" s="133"/>
      <c r="P49" s="133"/>
    </row>
    <row r="50" spans="1:16" x14ac:dyDescent="0.2">
      <c r="A50" s="133" t="s">
        <v>91</v>
      </c>
      <c r="B50" s="133" t="e">
        <f>NA()</f>
        <v>#N/A</v>
      </c>
      <c r="C50" s="133">
        <f>IF(ISNUMBER('実質公債費比率（分子）の構造'!K$53),'実質公債費比率（分子）の構造'!K$53,NA())</f>
        <v>464</v>
      </c>
      <c r="D50" s="133" t="e">
        <f>NA()</f>
        <v>#N/A</v>
      </c>
      <c r="E50" s="133" t="e">
        <f>NA()</f>
        <v>#N/A</v>
      </c>
      <c r="F50" s="133">
        <f>IF(ISNUMBER('実質公債費比率（分子）の構造'!L$53),'実質公債費比率（分子）の構造'!L$53,NA())</f>
        <v>472</v>
      </c>
      <c r="G50" s="133" t="e">
        <f>NA()</f>
        <v>#N/A</v>
      </c>
      <c r="H50" s="133" t="e">
        <f>NA()</f>
        <v>#N/A</v>
      </c>
      <c r="I50" s="133">
        <f>IF(ISNUMBER('実質公債費比率（分子）の構造'!M$53),'実質公債費比率（分子）の構造'!M$53,NA())</f>
        <v>489</v>
      </c>
      <c r="J50" s="133" t="e">
        <f>NA()</f>
        <v>#N/A</v>
      </c>
      <c r="K50" s="133" t="e">
        <f>NA()</f>
        <v>#N/A</v>
      </c>
      <c r="L50" s="133">
        <f>IF(ISNUMBER('実質公債費比率（分子）の構造'!N$53),'実質公債費比率（分子）の構造'!N$53,NA())</f>
        <v>421</v>
      </c>
      <c r="M50" s="133" t="e">
        <f>NA()</f>
        <v>#N/A</v>
      </c>
      <c r="N50" s="133" t="e">
        <f>NA()</f>
        <v>#N/A</v>
      </c>
      <c r="O50" s="133">
        <f>IF(ISNUMBER('実質公債費比率（分子）の構造'!O$53),'実質公債費比率（分子）の構造'!O$53,NA())</f>
        <v>453</v>
      </c>
      <c r="P50" s="133" t="e">
        <f>NA()</f>
        <v>#N/A</v>
      </c>
    </row>
    <row r="53" spans="1:16" x14ac:dyDescent="0.2">
      <c r="A53" s="103" t="s">
        <v>92</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x14ac:dyDescent="0.2">
      <c r="A56" s="132" t="s">
        <v>85</v>
      </c>
      <c r="B56" s="132"/>
      <c r="C56" s="132"/>
      <c r="D56" s="132">
        <f>'将来負担比率（分子）の構造'!I$51</f>
        <v>9264</v>
      </c>
      <c r="E56" s="132"/>
      <c r="F56" s="132"/>
      <c r="G56" s="132">
        <f>'将来負担比率（分子）の構造'!J$51</f>
        <v>9058</v>
      </c>
      <c r="H56" s="132"/>
      <c r="I56" s="132"/>
      <c r="J56" s="132">
        <f>'将来負担比率（分子）の構造'!K$51</f>
        <v>8938</v>
      </c>
      <c r="K56" s="132"/>
      <c r="L56" s="132"/>
      <c r="M56" s="132">
        <f>'将来負担比率（分子）の構造'!L$51</f>
        <v>8700</v>
      </c>
      <c r="N56" s="132"/>
      <c r="O56" s="132"/>
      <c r="P56" s="132">
        <f>'将来負担比率（分子）の構造'!M$51</f>
        <v>8649</v>
      </c>
    </row>
    <row r="57" spans="1:16" x14ac:dyDescent="0.2">
      <c r="A57" s="132" t="s">
        <v>84</v>
      </c>
      <c r="B57" s="132"/>
      <c r="C57" s="132"/>
      <c r="D57" s="132">
        <f>'将来負担比率（分子）の構造'!I$50</f>
        <v>100</v>
      </c>
      <c r="E57" s="132"/>
      <c r="F57" s="132"/>
      <c r="G57" s="132">
        <f>'将来負担比率（分子）の構造'!J$50</f>
        <v>78</v>
      </c>
      <c r="H57" s="132"/>
      <c r="I57" s="132"/>
      <c r="J57" s="132">
        <f>'将来負担比率（分子）の構造'!K$50</f>
        <v>62</v>
      </c>
      <c r="K57" s="132"/>
      <c r="L57" s="132"/>
      <c r="M57" s="132">
        <f>'将来負担比率（分子）の構造'!L$50</f>
        <v>47</v>
      </c>
      <c r="N57" s="132"/>
      <c r="O57" s="132"/>
      <c r="P57" s="132">
        <f>'将来負担比率（分子）の構造'!M$50</f>
        <v>36</v>
      </c>
    </row>
    <row r="58" spans="1:16" x14ac:dyDescent="0.2">
      <c r="A58" s="132" t="s">
        <v>83</v>
      </c>
      <c r="B58" s="132"/>
      <c r="C58" s="132"/>
      <c r="D58" s="132">
        <f>'将来負担比率（分子）の構造'!I$49</f>
        <v>778</v>
      </c>
      <c r="E58" s="132"/>
      <c r="F58" s="132"/>
      <c r="G58" s="132">
        <f>'将来負担比率（分子）の構造'!J$49</f>
        <v>1100</v>
      </c>
      <c r="H58" s="132"/>
      <c r="I58" s="132"/>
      <c r="J58" s="132">
        <f>'将来負担比率（分子）の構造'!K$49</f>
        <v>1320</v>
      </c>
      <c r="K58" s="132"/>
      <c r="L58" s="132"/>
      <c r="M58" s="132">
        <f>'将来負担比率（分子）の構造'!L$49</f>
        <v>1616</v>
      </c>
      <c r="N58" s="132"/>
      <c r="O58" s="132"/>
      <c r="P58" s="132">
        <f>'将来負担比率（分子）の構造'!M$49</f>
        <v>1844</v>
      </c>
    </row>
    <row r="59" spans="1:16" x14ac:dyDescent="0.2">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79</v>
      </c>
      <c r="B62" s="132">
        <f>'将来負担比率（分子）の構造'!I$45</f>
        <v>1169</v>
      </c>
      <c r="C62" s="132"/>
      <c r="D62" s="132"/>
      <c r="E62" s="132">
        <f>'将来負担比率（分子）の構造'!J$45</f>
        <v>1184</v>
      </c>
      <c r="F62" s="132"/>
      <c r="G62" s="132"/>
      <c r="H62" s="132">
        <f>'将来負担比率（分子）の構造'!K$45</f>
        <v>1269</v>
      </c>
      <c r="I62" s="132"/>
      <c r="J62" s="132"/>
      <c r="K62" s="132">
        <f>'将来負担比率（分子）の構造'!L$45</f>
        <v>1251</v>
      </c>
      <c r="L62" s="132"/>
      <c r="M62" s="132"/>
      <c r="N62" s="132">
        <f>'将来負担比率（分子）の構造'!M$45</f>
        <v>1131</v>
      </c>
      <c r="O62" s="132"/>
      <c r="P62" s="132"/>
    </row>
    <row r="63" spans="1:16" x14ac:dyDescent="0.2">
      <c r="A63" s="132" t="s">
        <v>78</v>
      </c>
      <c r="B63" s="132">
        <f>'将来負担比率（分子）の構造'!I$44</f>
        <v>353</v>
      </c>
      <c r="C63" s="132"/>
      <c r="D63" s="132"/>
      <c r="E63" s="132">
        <f>'将来負担比率（分子）の構造'!J$44</f>
        <v>299</v>
      </c>
      <c r="F63" s="132"/>
      <c r="G63" s="132"/>
      <c r="H63" s="132">
        <f>'将来負担比率（分子）の構造'!K$44</f>
        <v>287</v>
      </c>
      <c r="I63" s="132"/>
      <c r="J63" s="132"/>
      <c r="K63" s="132">
        <f>'将来負担比率（分子）の構造'!L$44</f>
        <v>287</v>
      </c>
      <c r="L63" s="132"/>
      <c r="M63" s="132"/>
      <c r="N63" s="132">
        <f>'将来負担比率（分子）の構造'!M$44</f>
        <v>270</v>
      </c>
      <c r="O63" s="132"/>
      <c r="P63" s="132"/>
    </row>
    <row r="64" spans="1:16" x14ac:dyDescent="0.2">
      <c r="A64" s="132" t="s">
        <v>77</v>
      </c>
      <c r="B64" s="132">
        <f>'将来負担比率（分子）の構造'!I$43</f>
        <v>6469</v>
      </c>
      <c r="C64" s="132"/>
      <c r="D64" s="132"/>
      <c r="E64" s="132">
        <f>'将来負担比率（分子）の構造'!J$43</f>
        <v>6543</v>
      </c>
      <c r="F64" s="132"/>
      <c r="G64" s="132"/>
      <c r="H64" s="132">
        <f>'将来負担比率（分子）の構造'!K$43</f>
        <v>6371</v>
      </c>
      <c r="I64" s="132"/>
      <c r="J64" s="132"/>
      <c r="K64" s="132">
        <f>'将来負担比率（分子）の構造'!L$43</f>
        <v>5977</v>
      </c>
      <c r="L64" s="132"/>
      <c r="M64" s="132"/>
      <c r="N64" s="132">
        <f>'将来負担比率（分子）の構造'!M$43</f>
        <v>5754</v>
      </c>
      <c r="O64" s="132"/>
      <c r="P64" s="132"/>
    </row>
    <row r="65" spans="1:16" x14ac:dyDescent="0.2">
      <c r="A65" s="132" t="s">
        <v>76</v>
      </c>
      <c r="B65" s="132">
        <f>'将来負担比率（分子）の構造'!I$42</f>
        <v>507</v>
      </c>
      <c r="C65" s="132"/>
      <c r="D65" s="132"/>
      <c r="E65" s="132">
        <f>'将来負担比率（分子）の構造'!J$42</f>
        <v>428</v>
      </c>
      <c r="F65" s="132"/>
      <c r="G65" s="132"/>
      <c r="H65" s="132">
        <f>'将来負担比率（分子）の構造'!K$42</f>
        <v>351</v>
      </c>
      <c r="I65" s="132"/>
      <c r="J65" s="132"/>
      <c r="K65" s="132">
        <f>'将来負担比率（分子）の構造'!L$42</f>
        <v>275</v>
      </c>
      <c r="L65" s="132"/>
      <c r="M65" s="132"/>
      <c r="N65" s="132">
        <f>'将来負担比率（分子）の構造'!M$42</f>
        <v>242</v>
      </c>
      <c r="O65" s="132"/>
      <c r="P65" s="132"/>
    </row>
    <row r="66" spans="1:16" x14ac:dyDescent="0.2">
      <c r="A66" s="132" t="s">
        <v>75</v>
      </c>
      <c r="B66" s="132">
        <f>'将来負担比率（分子）の構造'!I$41</f>
        <v>7843</v>
      </c>
      <c r="C66" s="132"/>
      <c r="D66" s="132"/>
      <c r="E66" s="132">
        <f>'将来負担比率（分子）の構造'!J$41</f>
        <v>7571</v>
      </c>
      <c r="F66" s="132"/>
      <c r="G66" s="132"/>
      <c r="H66" s="132">
        <f>'将来負担比率（分子）の構造'!K$41</f>
        <v>7364</v>
      </c>
      <c r="I66" s="132"/>
      <c r="J66" s="132"/>
      <c r="K66" s="132">
        <f>'将来負担比率（分子）の構造'!L$41</f>
        <v>7094</v>
      </c>
      <c r="L66" s="132"/>
      <c r="M66" s="132"/>
      <c r="N66" s="132">
        <f>'将来負担比率（分子）の構造'!M$41</f>
        <v>6877</v>
      </c>
      <c r="O66" s="132"/>
      <c r="P66" s="132"/>
    </row>
    <row r="67" spans="1:16" x14ac:dyDescent="0.2">
      <c r="A67" s="132" t="s">
        <v>136</v>
      </c>
      <c r="B67" s="132" t="e">
        <f>NA()</f>
        <v>#N/A</v>
      </c>
      <c r="C67" s="132">
        <f>IF(ISNUMBER('将来負担比率（分子）の構造'!I$52), IF('将来負担比率（分子）の構造'!I$52 &lt; 0, 0, '将来負担比率（分子）の構造'!I$52), NA())</f>
        <v>6198</v>
      </c>
      <c r="D67" s="132" t="e">
        <f>NA()</f>
        <v>#N/A</v>
      </c>
      <c r="E67" s="132" t="e">
        <f>NA()</f>
        <v>#N/A</v>
      </c>
      <c r="F67" s="132">
        <f>IF(ISNUMBER('将来負担比率（分子）の構造'!J$52), IF('将来負担比率（分子）の構造'!J$52 &lt; 0, 0, '将来負担比率（分子）の構造'!J$52), NA())</f>
        <v>5790</v>
      </c>
      <c r="G67" s="132" t="e">
        <f>NA()</f>
        <v>#N/A</v>
      </c>
      <c r="H67" s="132" t="e">
        <f>NA()</f>
        <v>#N/A</v>
      </c>
      <c r="I67" s="132">
        <f>IF(ISNUMBER('将来負担比率（分子）の構造'!K$52), IF('将来負担比率（分子）の構造'!K$52 &lt; 0, 0, '将来負担比率（分子）の構造'!K$52), NA())</f>
        <v>5322</v>
      </c>
      <c r="J67" s="132" t="e">
        <f>NA()</f>
        <v>#N/A</v>
      </c>
      <c r="K67" s="132" t="e">
        <f>NA()</f>
        <v>#N/A</v>
      </c>
      <c r="L67" s="132">
        <f>IF(ISNUMBER('将来負担比率（分子）の構造'!L$52), IF('将来負担比率（分子）の構造'!L$52 &lt; 0, 0, '将来負担比率（分子）の構造'!L$52), NA())</f>
        <v>4520</v>
      </c>
      <c r="M67" s="132" t="e">
        <f>NA()</f>
        <v>#N/A</v>
      </c>
      <c r="N67" s="132" t="e">
        <f>NA()</f>
        <v>#N/A</v>
      </c>
      <c r="O67" s="132">
        <f>IF(ISNUMBER('将来負担比率（分子）の構造'!M$52), IF('将来負担比率（分子）の構造'!M$52 &lt; 0, 0, '将来負担比率（分子）の構造'!M$52), NA())</f>
        <v>3744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401</v>
      </c>
      <c r="DI1" s="577"/>
      <c r="DJ1" s="577"/>
      <c r="DK1" s="577"/>
      <c r="DL1" s="577"/>
      <c r="DM1" s="577"/>
      <c r="DN1" s="578"/>
      <c r="DP1" s="576" t="s">
        <v>402</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5" t="s">
        <v>278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279</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5" t="s">
        <v>94</v>
      </c>
      <c r="C4" s="586"/>
      <c r="D4" s="586"/>
      <c r="E4" s="586"/>
      <c r="F4" s="586"/>
      <c r="G4" s="586"/>
      <c r="H4" s="586"/>
      <c r="I4" s="586"/>
      <c r="J4" s="586"/>
      <c r="K4" s="586"/>
      <c r="L4" s="586"/>
      <c r="M4" s="586"/>
      <c r="N4" s="586"/>
      <c r="O4" s="586"/>
      <c r="P4" s="586"/>
      <c r="Q4" s="587"/>
      <c r="R4" s="585" t="s">
        <v>281</v>
      </c>
      <c r="S4" s="586"/>
      <c r="T4" s="586"/>
      <c r="U4" s="586"/>
      <c r="V4" s="586"/>
      <c r="W4" s="586"/>
      <c r="X4" s="586"/>
      <c r="Y4" s="587"/>
      <c r="Z4" s="585" t="s">
        <v>282</v>
      </c>
      <c r="AA4" s="586"/>
      <c r="AB4" s="586"/>
      <c r="AC4" s="587"/>
      <c r="AD4" s="585" t="s">
        <v>283</v>
      </c>
      <c r="AE4" s="586"/>
      <c r="AF4" s="586"/>
      <c r="AG4" s="586"/>
      <c r="AH4" s="586"/>
      <c r="AI4" s="586"/>
      <c r="AJ4" s="586"/>
      <c r="AK4" s="587"/>
      <c r="AL4" s="585" t="s">
        <v>282</v>
      </c>
      <c r="AM4" s="586"/>
      <c r="AN4" s="586"/>
      <c r="AO4" s="587"/>
      <c r="AP4" s="579" t="s">
        <v>284</v>
      </c>
      <c r="AQ4" s="579"/>
      <c r="AR4" s="579"/>
      <c r="AS4" s="579"/>
      <c r="AT4" s="579"/>
      <c r="AU4" s="579"/>
      <c r="AV4" s="579"/>
      <c r="AW4" s="579"/>
      <c r="AX4" s="579"/>
      <c r="AY4" s="579"/>
      <c r="AZ4" s="579"/>
      <c r="BA4" s="579"/>
      <c r="BB4" s="579"/>
      <c r="BC4" s="579"/>
      <c r="BD4" s="579"/>
      <c r="BE4" s="579"/>
      <c r="BF4" s="579"/>
      <c r="BG4" s="579" t="s">
        <v>285</v>
      </c>
      <c r="BH4" s="579"/>
      <c r="BI4" s="579"/>
      <c r="BJ4" s="579"/>
      <c r="BK4" s="579"/>
      <c r="BL4" s="579"/>
      <c r="BM4" s="579"/>
      <c r="BN4" s="579"/>
      <c r="BO4" s="579" t="s">
        <v>282</v>
      </c>
      <c r="BP4" s="579"/>
      <c r="BQ4" s="579"/>
      <c r="BR4" s="579"/>
      <c r="BS4" s="579" t="s">
        <v>286</v>
      </c>
      <c r="BT4" s="579"/>
      <c r="BU4" s="579"/>
      <c r="BV4" s="579"/>
      <c r="BW4" s="579"/>
      <c r="BX4" s="579"/>
      <c r="BY4" s="579"/>
      <c r="BZ4" s="579"/>
      <c r="CA4" s="579"/>
      <c r="CB4" s="579"/>
      <c r="CD4" s="573" t="s">
        <v>287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288</v>
      </c>
      <c r="C5" s="603"/>
      <c r="D5" s="603"/>
      <c r="E5" s="603"/>
      <c r="F5" s="603"/>
      <c r="G5" s="603"/>
      <c r="H5" s="603"/>
      <c r="I5" s="603"/>
      <c r="J5" s="603"/>
      <c r="K5" s="603"/>
      <c r="L5" s="603"/>
      <c r="M5" s="603"/>
      <c r="N5" s="603"/>
      <c r="O5" s="603"/>
      <c r="P5" s="603"/>
      <c r="Q5" s="604"/>
      <c r="R5" s="594">
        <v>1777173</v>
      </c>
      <c r="S5" s="595"/>
      <c r="T5" s="595"/>
      <c r="U5" s="595"/>
      <c r="V5" s="595"/>
      <c r="W5" s="595"/>
      <c r="X5" s="595"/>
      <c r="Y5" s="596"/>
      <c r="Z5" s="597">
        <v>32.6</v>
      </c>
      <c r="AA5" s="597"/>
      <c r="AB5" s="597"/>
      <c r="AC5" s="597"/>
      <c r="AD5" s="598">
        <v>1777173</v>
      </c>
      <c r="AE5" s="598"/>
      <c r="AF5" s="598"/>
      <c r="AG5" s="598"/>
      <c r="AH5" s="598"/>
      <c r="AI5" s="598"/>
      <c r="AJ5" s="598"/>
      <c r="AK5" s="598"/>
      <c r="AL5" s="599">
        <v>49.9</v>
      </c>
      <c r="AM5" s="600"/>
      <c r="AN5" s="600"/>
      <c r="AO5" s="601"/>
      <c r="AP5" s="602" t="s">
        <v>403</v>
      </c>
      <c r="AQ5" s="603"/>
      <c r="AR5" s="603"/>
      <c r="AS5" s="603"/>
      <c r="AT5" s="603"/>
      <c r="AU5" s="603"/>
      <c r="AV5" s="603"/>
      <c r="AW5" s="603"/>
      <c r="AX5" s="603"/>
      <c r="AY5" s="603"/>
      <c r="AZ5" s="603"/>
      <c r="BA5" s="603"/>
      <c r="BB5" s="603"/>
      <c r="BC5" s="603"/>
      <c r="BD5" s="603"/>
      <c r="BE5" s="603"/>
      <c r="BF5" s="604"/>
      <c r="BG5" s="570">
        <v>1777173</v>
      </c>
      <c r="BH5" s="571"/>
      <c r="BI5" s="571"/>
      <c r="BJ5" s="571"/>
      <c r="BK5" s="571"/>
      <c r="BL5" s="571"/>
      <c r="BM5" s="571"/>
      <c r="BN5" s="572"/>
      <c r="BO5" s="569">
        <v>100</v>
      </c>
      <c r="BP5" s="569"/>
      <c r="BQ5" s="569"/>
      <c r="BR5" s="569"/>
      <c r="BS5" s="580">
        <v>40920</v>
      </c>
      <c r="BT5" s="580"/>
      <c r="BU5" s="580"/>
      <c r="BV5" s="580"/>
      <c r="BW5" s="580"/>
      <c r="BX5" s="580"/>
      <c r="BY5" s="580"/>
      <c r="BZ5" s="580"/>
      <c r="CA5" s="580"/>
      <c r="CB5" s="581"/>
      <c r="CD5" s="573" t="s">
        <v>284</v>
      </c>
      <c r="CE5" s="574"/>
      <c r="CF5" s="574"/>
      <c r="CG5" s="574"/>
      <c r="CH5" s="574"/>
      <c r="CI5" s="574"/>
      <c r="CJ5" s="574"/>
      <c r="CK5" s="574"/>
      <c r="CL5" s="574"/>
      <c r="CM5" s="574"/>
      <c r="CN5" s="574"/>
      <c r="CO5" s="574"/>
      <c r="CP5" s="574"/>
      <c r="CQ5" s="575"/>
      <c r="CR5" s="573" t="s">
        <v>289</v>
      </c>
      <c r="CS5" s="574"/>
      <c r="CT5" s="574"/>
      <c r="CU5" s="574"/>
      <c r="CV5" s="574"/>
      <c r="CW5" s="574"/>
      <c r="CX5" s="574"/>
      <c r="CY5" s="575"/>
      <c r="CZ5" s="573" t="s">
        <v>282</v>
      </c>
      <c r="DA5" s="574"/>
      <c r="DB5" s="574"/>
      <c r="DC5" s="575"/>
      <c r="DD5" s="573" t="s">
        <v>290</v>
      </c>
      <c r="DE5" s="574"/>
      <c r="DF5" s="574"/>
      <c r="DG5" s="574"/>
      <c r="DH5" s="574"/>
      <c r="DI5" s="574"/>
      <c r="DJ5" s="574"/>
      <c r="DK5" s="574"/>
      <c r="DL5" s="574"/>
      <c r="DM5" s="574"/>
      <c r="DN5" s="574"/>
      <c r="DO5" s="574"/>
      <c r="DP5" s="575"/>
      <c r="DQ5" s="573" t="s">
        <v>291</v>
      </c>
      <c r="DR5" s="574"/>
      <c r="DS5" s="574"/>
      <c r="DT5" s="574"/>
      <c r="DU5" s="574"/>
      <c r="DV5" s="574"/>
      <c r="DW5" s="574"/>
      <c r="DX5" s="574"/>
      <c r="DY5" s="574"/>
      <c r="DZ5" s="574"/>
      <c r="EA5" s="574"/>
      <c r="EB5" s="574"/>
      <c r="EC5" s="575"/>
    </row>
    <row r="6" spans="2:143" ht="11.25" customHeight="1" x14ac:dyDescent="0.2">
      <c r="B6" s="607" t="s">
        <v>292</v>
      </c>
      <c r="C6" s="608"/>
      <c r="D6" s="608"/>
      <c r="E6" s="608"/>
      <c r="F6" s="608"/>
      <c r="G6" s="608"/>
      <c r="H6" s="608"/>
      <c r="I6" s="608"/>
      <c r="J6" s="608"/>
      <c r="K6" s="608"/>
      <c r="L6" s="608"/>
      <c r="M6" s="608"/>
      <c r="N6" s="608"/>
      <c r="O6" s="608"/>
      <c r="P6" s="608"/>
      <c r="Q6" s="609"/>
      <c r="R6" s="570">
        <v>65558</v>
      </c>
      <c r="S6" s="571"/>
      <c r="T6" s="571"/>
      <c r="U6" s="571"/>
      <c r="V6" s="571"/>
      <c r="W6" s="571"/>
      <c r="X6" s="571"/>
      <c r="Y6" s="572"/>
      <c r="Z6" s="569">
        <v>1.2</v>
      </c>
      <c r="AA6" s="569"/>
      <c r="AB6" s="569"/>
      <c r="AC6" s="569"/>
      <c r="AD6" s="580">
        <v>65558</v>
      </c>
      <c r="AE6" s="580"/>
      <c r="AF6" s="580"/>
      <c r="AG6" s="580"/>
      <c r="AH6" s="580"/>
      <c r="AI6" s="580"/>
      <c r="AJ6" s="580"/>
      <c r="AK6" s="580"/>
      <c r="AL6" s="591">
        <v>1.8</v>
      </c>
      <c r="AM6" s="592"/>
      <c r="AN6" s="592"/>
      <c r="AO6" s="593"/>
      <c r="AP6" s="607" t="s">
        <v>293</v>
      </c>
      <c r="AQ6" s="608"/>
      <c r="AR6" s="608"/>
      <c r="AS6" s="608"/>
      <c r="AT6" s="608"/>
      <c r="AU6" s="608"/>
      <c r="AV6" s="608"/>
      <c r="AW6" s="608"/>
      <c r="AX6" s="608"/>
      <c r="AY6" s="608"/>
      <c r="AZ6" s="608"/>
      <c r="BA6" s="608"/>
      <c r="BB6" s="608"/>
      <c r="BC6" s="608"/>
      <c r="BD6" s="608"/>
      <c r="BE6" s="608"/>
      <c r="BF6" s="609"/>
      <c r="BG6" s="570">
        <v>1777173</v>
      </c>
      <c r="BH6" s="571"/>
      <c r="BI6" s="571"/>
      <c r="BJ6" s="571"/>
      <c r="BK6" s="571"/>
      <c r="BL6" s="571"/>
      <c r="BM6" s="571"/>
      <c r="BN6" s="572"/>
      <c r="BO6" s="569">
        <v>100</v>
      </c>
      <c r="BP6" s="569"/>
      <c r="BQ6" s="569"/>
      <c r="BR6" s="569"/>
      <c r="BS6" s="580">
        <v>40920</v>
      </c>
      <c r="BT6" s="580"/>
      <c r="BU6" s="580"/>
      <c r="BV6" s="580"/>
      <c r="BW6" s="580"/>
      <c r="BX6" s="580"/>
      <c r="BY6" s="580"/>
      <c r="BZ6" s="580"/>
      <c r="CA6" s="580"/>
      <c r="CB6" s="581"/>
      <c r="CD6" s="588" t="s">
        <v>294</v>
      </c>
      <c r="CE6" s="589"/>
      <c r="CF6" s="589"/>
      <c r="CG6" s="589"/>
      <c r="CH6" s="589"/>
      <c r="CI6" s="589"/>
      <c r="CJ6" s="589"/>
      <c r="CK6" s="589"/>
      <c r="CL6" s="589"/>
      <c r="CM6" s="589"/>
      <c r="CN6" s="589"/>
      <c r="CO6" s="589"/>
      <c r="CP6" s="589"/>
      <c r="CQ6" s="590"/>
      <c r="CR6" s="570">
        <v>82642</v>
      </c>
      <c r="CS6" s="571"/>
      <c r="CT6" s="571"/>
      <c r="CU6" s="571"/>
      <c r="CV6" s="571"/>
      <c r="CW6" s="571"/>
      <c r="CX6" s="571"/>
      <c r="CY6" s="572"/>
      <c r="CZ6" s="569">
        <v>1.7</v>
      </c>
      <c r="DA6" s="569"/>
      <c r="DB6" s="569"/>
      <c r="DC6" s="569"/>
      <c r="DD6" s="605" t="s">
        <v>404</v>
      </c>
      <c r="DE6" s="571"/>
      <c r="DF6" s="571"/>
      <c r="DG6" s="571"/>
      <c r="DH6" s="571"/>
      <c r="DI6" s="571"/>
      <c r="DJ6" s="571"/>
      <c r="DK6" s="571"/>
      <c r="DL6" s="571"/>
      <c r="DM6" s="571"/>
      <c r="DN6" s="571"/>
      <c r="DO6" s="571"/>
      <c r="DP6" s="572"/>
      <c r="DQ6" s="605">
        <v>82623</v>
      </c>
      <c r="DR6" s="571"/>
      <c r="DS6" s="571"/>
      <c r="DT6" s="571"/>
      <c r="DU6" s="571"/>
      <c r="DV6" s="571"/>
      <c r="DW6" s="571"/>
      <c r="DX6" s="571"/>
      <c r="DY6" s="571"/>
      <c r="DZ6" s="571"/>
      <c r="EA6" s="571"/>
      <c r="EB6" s="571"/>
      <c r="EC6" s="606"/>
    </row>
    <row r="7" spans="2:143" ht="11.25" customHeight="1" x14ac:dyDescent="0.2">
      <c r="B7" s="607" t="s">
        <v>295</v>
      </c>
      <c r="C7" s="608"/>
      <c r="D7" s="608"/>
      <c r="E7" s="608"/>
      <c r="F7" s="608"/>
      <c r="G7" s="608"/>
      <c r="H7" s="608"/>
      <c r="I7" s="608"/>
      <c r="J7" s="608"/>
      <c r="K7" s="608"/>
      <c r="L7" s="608"/>
      <c r="M7" s="608"/>
      <c r="N7" s="608"/>
      <c r="O7" s="608"/>
      <c r="P7" s="608"/>
      <c r="Q7" s="609"/>
      <c r="R7" s="570">
        <v>3102</v>
      </c>
      <c r="S7" s="571"/>
      <c r="T7" s="571"/>
      <c r="U7" s="571"/>
      <c r="V7" s="571"/>
      <c r="W7" s="571"/>
      <c r="X7" s="571"/>
      <c r="Y7" s="572"/>
      <c r="Z7" s="569">
        <v>0.1</v>
      </c>
      <c r="AA7" s="569"/>
      <c r="AB7" s="569"/>
      <c r="AC7" s="569"/>
      <c r="AD7" s="580">
        <v>3102</v>
      </c>
      <c r="AE7" s="580"/>
      <c r="AF7" s="580"/>
      <c r="AG7" s="580"/>
      <c r="AH7" s="580"/>
      <c r="AI7" s="580"/>
      <c r="AJ7" s="580"/>
      <c r="AK7" s="580"/>
      <c r="AL7" s="591">
        <v>0.1</v>
      </c>
      <c r="AM7" s="592"/>
      <c r="AN7" s="592"/>
      <c r="AO7" s="593"/>
      <c r="AP7" s="607" t="s">
        <v>296</v>
      </c>
      <c r="AQ7" s="608"/>
      <c r="AR7" s="608"/>
      <c r="AS7" s="608"/>
      <c r="AT7" s="608"/>
      <c r="AU7" s="608"/>
      <c r="AV7" s="608"/>
      <c r="AW7" s="608"/>
      <c r="AX7" s="608"/>
      <c r="AY7" s="608"/>
      <c r="AZ7" s="608"/>
      <c r="BA7" s="608"/>
      <c r="BB7" s="608"/>
      <c r="BC7" s="608"/>
      <c r="BD7" s="608"/>
      <c r="BE7" s="608"/>
      <c r="BF7" s="609"/>
      <c r="BG7" s="570">
        <v>682729</v>
      </c>
      <c r="BH7" s="571"/>
      <c r="BI7" s="571"/>
      <c r="BJ7" s="571"/>
      <c r="BK7" s="571"/>
      <c r="BL7" s="571"/>
      <c r="BM7" s="571"/>
      <c r="BN7" s="572"/>
      <c r="BO7" s="569">
        <v>38.4</v>
      </c>
      <c r="BP7" s="569"/>
      <c r="BQ7" s="569"/>
      <c r="BR7" s="569"/>
      <c r="BS7" s="580">
        <v>40920</v>
      </c>
      <c r="BT7" s="580"/>
      <c r="BU7" s="580"/>
      <c r="BV7" s="580"/>
      <c r="BW7" s="580"/>
      <c r="BX7" s="580"/>
      <c r="BY7" s="580"/>
      <c r="BZ7" s="580"/>
      <c r="CA7" s="580"/>
      <c r="CB7" s="581"/>
      <c r="CD7" s="582" t="s">
        <v>297</v>
      </c>
      <c r="CE7" s="583"/>
      <c r="CF7" s="583"/>
      <c r="CG7" s="583"/>
      <c r="CH7" s="583"/>
      <c r="CI7" s="583"/>
      <c r="CJ7" s="583"/>
      <c r="CK7" s="583"/>
      <c r="CL7" s="583"/>
      <c r="CM7" s="583"/>
      <c r="CN7" s="583"/>
      <c r="CO7" s="583"/>
      <c r="CP7" s="583"/>
      <c r="CQ7" s="584"/>
      <c r="CR7" s="570">
        <v>688525</v>
      </c>
      <c r="CS7" s="571"/>
      <c r="CT7" s="571"/>
      <c r="CU7" s="571"/>
      <c r="CV7" s="571"/>
      <c r="CW7" s="571"/>
      <c r="CX7" s="571"/>
      <c r="CY7" s="572"/>
      <c r="CZ7" s="569">
        <v>13.9</v>
      </c>
      <c r="DA7" s="569"/>
      <c r="DB7" s="569"/>
      <c r="DC7" s="569"/>
      <c r="DD7" s="605">
        <v>18606</v>
      </c>
      <c r="DE7" s="571"/>
      <c r="DF7" s="571"/>
      <c r="DG7" s="571"/>
      <c r="DH7" s="571"/>
      <c r="DI7" s="571"/>
      <c r="DJ7" s="571"/>
      <c r="DK7" s="571"/>
      <c r="DL7" s="571"/>
      <c r="DM7" s="571"/>
      <c r="DN7" s="571"/>
      <c r="DO7" s="571"/>
      <c r="DP7" s="572"/>
      <c r="DQ7" s="605">
        <v>626643</v>
      </c>
      <c r="DR7" s="571"/>
      <c r="DS7" s="571"/>
      <c r="DT7" s="571"/>
      <c r="DU7" s="571"/>
      <c r="DV7" s="571"/>
      <c r="DW7" s="571"/>
      <c r="DX7" s="571"/>
      <c r="DY7" s="571"/>
      <c r="DZ7" s="571"/>
      <c r="EA7" s="571"/>
      <c r="EB7" s="571"/>
      <c r="EC7" s="606"/>
    </row>
    <row r="8" spans="2:143" ht="11.25" customHeight="1" x14ac:dyDescent="0.2">
      <c r="B8" s="607" t="s">
        <v>405</v>
      </c>
      <c r="C8" s="608"/>
      <c r="D8" s="608"/>
      <c r="E8" s="608"/>
      <c r="F8" s="608"/>
      <c r="G8" s="608"/>
      <c r="H8" s="608"/>
      <c r="I8" s="608"/>
      <c r="J8" s="608"/>
      <c r="K8" s="608"/>
      <c r="L8" s="608"/>
      <c r="M8" s="608"/>
      <c r="N8" s="608"/>
      <c r="O8" s="608"/>
      <c r="P8" s="608"/>
      <c r="Q8" s="609"/>
      <c r="R8" s="570">
        <v>2524</v>
      </c>
      <c r="S8" s="571"/>
      <c r="T8" s="571"/>
      <c r="U8" s="571"/>
      <c r="V8" s="571"/>
      <c r="W8" s="571"/>
      <c r="X8" s="571"/>
      <c r="Y8" s="572"/>
      <c r="Z8" s="569">
        <v>0</v>
      </c>
      <c r="AA8" s="569"/>
      <c r="AB8" s="569"/>
      <c r="AC8" s="569"/>
      <c r="AD8" s="580">
        <v>2524</v>
      </c>
      <c r="AE8" s="580"/>
      <c r="AF8" s="580"/>
      <c r="AG8" s="580"/>
      <c r="AH8" s="580"/>
      <c r="AI8" s="580"/>
      <c r="AJ8" s="580"/>
      <c r="AK8" s="580"/>
      <c r="AL8" s="591">
        <v>0.1</v>
      </c>
      <c r="AM8" s="592"/>
      <c r="AN8" s="592"/>
      <c r="AO8" s="593"/>
      <c r="AP8" s="607" t="s">
        <v>298</v>
      </c>
      <c r="AQ8" s="608"/>
      <c r="AR8" s="608"/>
      <c r="AS8" s="608"/>
      <c r="AT8" s="608"/>
      <c r="AU8" s="608"/>
      <c r="AV8" s="608"/>
      <c r="AW8" s="608"/>
      <c r="AX8" s="608"/>
      <c r="AY8" s="608"/>
      <c r="AZ8" s="608"/>
      <c r="BA8" s="608"/>
      <c r="BB8" s="608"/>
      <c r="BC8" s="608"/>
      <c r="BD8" s="608"/>
      <c r="BE8" s="608"/>
      <c r="BF8" s="609"/>
      <c r="BG8" s="570">
        <v>15538</v>
      </c>
      <c r="BH8" s="571"/>
      <c r="BI8" s="571"/>
      <c r="BJ8" s="571"/>
      <c r="BK8" s="571"/>
      <c r="BL8" s="571"/>
      <c r="BM8" s="571"/>
      <c r="BN8" s="572"/>
      <c r="BO8" s="569">
        <v>0.9</v>
      </c>
      <c r="BP8" s="569"/>
      <c r="BQ8" s="569"/>
      <c r="BR8" s="569"/>
      <c r="BS8" s="605" t="s">
        <v>406</v>
      </c>
      <c r="BT8" s="571"/>
      <c r="BU8" s="571"/>
      <c r="BV8" s="571"/>
      <c r="BW8" s="571"/>
      <c r="BX8" s="571"/>
      <c r="BY8" s="571"/>
      <c r="BZ8" s="571"/>
      <c r="CA8" s="571"/>
      <c r="CB8" s="606"/>
      <c r="CD8" s="582" t="s">
        <v>299</v>
      </c>
      <c r="CE8" s="583"/>
      <c r="CF8" s="583"/>
      <c r="CG8" s="583"/>
      <c r="CH8" s="583"/>
      <c r="CI8" s="583"/>
      <c r="CJ8" s="583"/>
      <c r="CK8" s="583"/>
      <c r="CL8" s="583"/>
      <c r="CM8" s="583"/>
      <c r="CN8" s="583"/>
      <c r="CO8" s="583"/>
      <c r="CP8" s="583"/>
      <c r="CQ8" s="584"/>
      <c r="CR8" s="570">
        <v>1495734</v>
      </c>
      <c r="CS8" s="571"/>
      <c r="CT8" s="571"/>
      <c r="CU8" s="571"/>
      <c r="CV8" s="571"/>
      <c r="CW8" s="571"/>
      <c r="CX8" s="571"/>
      <c r="CY8" s="572"/>
      <c r="CZ8" s="569">
        <v>30.2</v>
      </c>
      <c r="DA8" s="569"/>
      <c r="DB8" s="569"/>
      <c r="DC8" s="569"/>
      <c r="DD8" s="605">
        <v>39725</v>
      </c>
      <c r="DE8" s="571"/>
      <c r="DF8" s="571"/>
      <c r="DG8" s="571"/>
      <c r="DH8" s="571"/>
      <c r="DI8" s="571"/>
      <c r="DJ8" s="571"/>
      <c r="DK8" s="571"/>
      <c r="DL8" s="571"/>
      <c r="DM8" s="571"/>
      <c r="DN8" s="571"/>
      <c r="DO8" s="571"/>
      <c r="DP8" s="572"/>
      <c r="DQ8" s="605">
        <v>896985</v>
      </c>
      <c r="DR8" s="571"/>
      <c r="DS8" s="571"/>
      <c r="DT8" s="571"/>
      <c r="DU8" s="571"/>
      <c r="DV8" s="571"/>
      <c r="DW8" s="571"/>
      <c r="DX8" s="571"/>
      <c r="DY8" s="571"/>
      <c r="DZ8" s="571"/>
      <c r="EA8" s="571"/>
      <c r="EB8" s="571"/>
      <c r="EC8" s="606"/>
    </row>
    <row r="9" spans="2:143" ht="11.25" customHeight="1" x14ac:dyDescent="0.2">
      <c r="B9" s="607" t="s">
        <v>407</v>
      </c>
      <c r="C9" s="608"/>
      <c r="D9" s="608"/>
      <c r="E9" s="608"/>
      <c r="F9" s="608"/>
      <c r="G9" s="608"/>
      <c r="H9" s="608"/>
      <c r="I9" s="608"/>
      <c r="J9" s="608"/>
      <c r="K9" s="608"/>
      <c r="L9" s="608"/>
      <c r="M9" s="608"/>
      <c r="N9" s="608"/>
      <c r="O9" s="608"/>
      <c r="P9" s="608"/>
      <c r="Q9" s="609"/>
      <c r="R9" s="570">
        <v>560</v>
      </c>
      <c r="S9" s="571"/>
      <c r="T9" s="571"/>
      <c r="U9" s="571"/>
      <c r="V9" s="571"/>
      <c r="W9" s="571"/>
      <c r="X9" s="571"/>
      <c r="Y9" s="572"/>
      <c r="Z9" s="569">
        <v>0</v>
      </c>
      <c r="AA9" s="569"/>
      <c r="AB9" s="569"/>
      <c r="AC9" s="569"/>
      <c r="AD9" s="580">
        <v>560</v>
      </c>
      <c r="AE9" s="580"/>
      <c r="AF9" s="580"/>
      <c r="AG9" s="580"/>
      <c r="AH9" s="580"/>
      <c r="AI9" s="580"/>
      <c r="AJ9" s="580"/>
      <c r="AK9" s="580"/>
      <c r="AL9" s="591">
        <v>0</v>
      </c>
      <c r="AM9" s="592"/>
      <c r="AN9" s="592"/>
      <c r="AO9" s="593"/>
      <c r="AP9" s="607" t="s">
        <v>300</v>
      </c>
      <c r="AQ9" s="608"/>
      <c r="AR9" s="608"/>
      <c r="AS9" s="608"/>
      <c r="AT9" s="608"/>
      <c r="AU9" s="608"/>
      <c r="AV9" s="608"/>
      <c r="AW9" s="608"/>
      <c r="AX9" s="608"/>
      <c r="AY9" s="608"/>
      <c r="AZ9" s="608"/>
      <c r="BA9" s="608"/>
      <c r="BB9" s="608"/>
      <c r="BC9" s="608"/>
      <c r="BD9" s="608"/>
      <c r="BE9" s="608"/>
      <c r="BF9" s="609"/>
      <c r="BG9" s="570">
        <v>374057</v>
      </c>
      <c r="BH9" s="571"/>
      <c r="BI9" s="571"/>
      <c r="BJ9" s="571"/>
      <c r="BK9" s="571"/>
      <c r="BL9" s="571"/>
      <c r="BM9" s="571"/>
      <c r="BN9" s="572"/>
      <c r="BO9" s="569">
        <v>21</v>
      </c>
      <c r="BP9" s="569"/>
      <c r="BQ9" s="569"/>
      <c r="BR9" s="569"/>
      <c r="BS9" s="605" t="s">
        <v>408</v>
      </c>
      <c r="BT9" s="571"/>
      <c r="BU9" s="571"/>
      <c r="BV9" s="571"/>
      <c r="BW9" s="571"/>
      <c r="BX9" s="571"/>
      <c r="BY9" s="571"/>
      <c r="BZ9" s="571"/>
      <c r="CA9" s="571"/>
      <c r="CB9" s="606"/>
      <c r="CD9" s="582" t="s">
        <v>301</v>
      </c>
      <c r="CE9" s="583"/>
      <c r="CF9" s="583"/>
      <c r="CG9" s="583"/>
      <c r="CH9" s="583"/>
      <c r="CI9" s="583"/>
      <c r="CJ9" s="583"/>
      <c r="CK9" s="583"/>
      <c r="CL9" s="583"/>
      <c r="CM9" s="583"/>
      <c r="CN9" s="583"/>
      <c r="CO9" s="583"/>
      <c r="CP9" s="583"/>
      <c r="CQ9" s="584"/>
      <c r="CR9" s="570">
        <v>409897</v>
      </c>
      <c r="CS9" s="571"/>
      <c r="CT9" s="571"/>
      <c r="CU9" s="571"/>
      <c r="CV9" s="571"/>
      <c r="CW9" s="571"/>
      <c r="CX9" s="571"/>
      <c r="CY9" s="572"/>
      <c r="CZ9" s="569">
        <v>8.3000000000000007</v>
      </c>
      <c r="DA9" s="569"/>
      <c r="DB9" s="569"/>
      <c r="DC9" s="569"/>
      <c r="DD9" s="605">
        <v>6379</v>
      </c>
      <c r="DE9" s="571"/>
      <c r="DF9" s="571"/>
      <c r="DG9" s="571"/>
      <c r="DH9" s="571"/>
      <c r="DI9" s="571"/>
      <c r="DJ9" s="571"/>
      <c r="DK9" s="571"/>
      <c r="DL9" s="571"/>
      <c r="DM9" s="571"/>
      <c r="DN9" s="571"/>
      <c r="DO9" s="571"/>
      <c r="DP9" s="572"/>
      <c r="DQ9" s="605">
        <v>361424</v>
      </c>
      <c r="DR9" s="571"/>
      <c r="DS9" s="571"/>
      <c r="DT9" s="571"/>
      <c r="DU9" s="571"/>
      <c r="DV9" s="571"/>
      <c r="DW9" s="571"/>
      <c r="DX9" s="571"/>
      <c r="DY9" s="571"/>
      <c r="DZ9" s="571"/>
      <c r="EA9" s="571"/>
      <c r="EB9" s="571"/>
      <c r="EC9" s="606"/>
    </row>
    <row r="10" spans="2:143" ht="11.25" customHeight="1" x14ac:dyDescent="0.2">
      <c r="B10" s="607" t="s">
        <v>302</v>
      </c>
      <c r="C10" s="608"/>
      <c r="D10" s="608"/>
      <c r="E10" s="608"/>
      <c r="F10" s="608"/>
      <c r="G10" s="608"/>
      <c r="H10" s="608"/>
      <c r="I10" s="608"/>
      <c r="J10" s="608"/>
      <c r="K10" s="608"/>
      <c r="L10" s="608"/>
      <c r="M10" s="608"/>
      <c r="N10" s="608"/>
      <c r="O10" s="608"/>
      <c r="P10" s="608"/>
      <c r="Q10" s="609"/>
      <c r="R10" s="570">
        <v>113750</v>
      </c>
      <c r="S10" s="571"/>
      <c r="T10" s="571"/>
      <c r="U10" s="571"/>
      <c r="V10" s="571"/>
      <c r="W10" s="571"/>
      <c r="X10" s="571"/>
      <c r="Y10" s="572"/>
      <c r="Z10" s="569">
        <v>2.1</v>
      </c>
      <c r="AA10" s="569"/>
      <c r="AB10" s="569"/>
      <c r="AC10" s="569"/>
      <c r="AD10" s="580">
        <v>113750</v>
      </c>
      <c r="AE10" s="580"/>
      <c r="AF10" s="580"/>
      <c r="AG10" s="580"/>
      <c r="AH10" s="580"/>
      <c r="AI10" s="580"/>
      <c r="AJ10" s="580"/>
      <c r="AK10" s="580"/>
      <c r="AL10" s="591">
        <v>3.2</v>
      </c>
      <c r="AM10" s="592"/>
      <c r="AN10" s="592"/>
      <c r="AO10" s="593"/>
      <c r="AP10" s="607" t="s">
        <v>303</v>
      </c>
      <c r="AQ10" s="608"/>
      <c r="AR10" s="608"/>
      <c r="AS10" s="608"/>
      <c r="AT10" s="608"/>
      <c r="AU10" s="608"/>
      <c r="AV10" s="608"/>
      <c r="AW10" s="608"/>
      <c r="AX10" s="608"/>
      <c r="AY10" s="608"/>
      <c r="AZ10" s="608"/>
      <c r="BA10" s="608"/>
      <c r="BB10" s="608"/>
      <c r="BC10" s="608"/>
      <c r="BD10" s="608"/>
      <c r="BE10" s="608"/>
      <c r="BF10" s="609"/>
      <c r="BG10" s="570">
        <v>42496</v>
      </c>
      <c r="BH10" s="571"/>
      <c r="BI10" s="571"/>
      <c r="BJ10" s="571"/>
      <c r="BK10" s="571"/>
      <c r="BL10" s="571"/>
      <c r="BM10" s="571"/>
      <c r="BN10" s="572"/>
      <c r="BO10" s="569">
        <v>2.4</v>
      </c>
      <c r="BP10" s="569"/>
      <c r="BQ10" s="569"/>
      <c r="BR10" s="569"/>
      <c r="BS10" s="605" t="s">
        <v>408</v>
      </c>
      <c r="BT10" s="571"/>
      <c r="BU10" s="571"/>
      <c r="BV10" s="571"/>
      <c r="BW10" s="571"/>
      <c r="BX10" s="571"/>
      <c r="BY10" s="571"/>
      <c r="BZ10" s="571"/>
      <c r="CA10" s="571"/>
      <c r="CB10" s="606"/>
      <c r="CD10" s="582" t="s">
        <v>304</v>
      </c>
      <c r="CE10" s="583"/>
      <c r="CF10" s="583"/>
      <c r="CG10" s="583"/>
      <c r="CH10" s="583"/>
      <c r="CI10" s="583"/>
      <c r="CJ10" s="583"/>
      <c r="CK10" s="583"/>
      <c r="CL10" s="583"/>
      <c r="CM10" s="583"/>
      <c r="CN10" s="583"/>
      <c r="CO10" s="583"/>
      <c r="CP10" s="583"/>
      <c r="CQ10" s="584"/>
      <c r="CR10" s="570">
        <v>10271</v>
      </c>
      <c r="CS10" s="571"/>
      <c r="CT10" s="571"/>
      <c r="CU10" s="571"/>
      <c r="CV10" s="571"/>
      <c r="CW10" s="571"/>
      <c r="CX10" s="571"/>
      <c r="CY10" s="572"/>
      <c r="CZ10" s="569">
        <v>0.2</v>
      </c>
      <c r="DA10" s="569"/>
      <c r="DB10" s="569"/>
      <c r="DC10" s="569"/>
      <c r="DD10" s="605" t="s">
        <v>408</v>
      </c>
      <c r="DE10" s="571"/>
      <c r="DF10" s="571"/>
      <c r="DG10" s="571"/>
      <c r="DH10" s="571"/>
      <c r="DI10" s="571"/>
      <c r="DJ10" s="571"/>
      <c r="DK10" s="571"/>
      <c r="DL10" s="571"/>
      <c r="DM10" s="571"/>
      <c r="DN10" s="571"/>
      <c r="DO10" s="571"/>
      <c r="DP10" s="572"/>
      <c r="DQ10" s="605">
        <v>1383</v>
      </c>
      <c r="DR10" s="571"/>
      <c r="DS10" s="571"/>
      <c r="DT10" s="571"/>
      <c r="DU10" s="571"/>
      <c r="DV10" s="571"/>
      <c r="DW10" s="571"/>
      <c r="DX10" s="571"/>
      <c r="DY10" s="571"/>
      <c r="DZ10" s="571"/>
      <c r="EA10" s="571"/>
      <c r="EB10" s="571"/>
      <c r="EC10" s="606"/>
    </row>
    <row r="11" spans="2:143" ht="11.25" customHeight="1" x14ac:dyDescent="0.2">
      <c r="B11" s="607" t="s">
        <v>305</v>
      </c>
      <c r="C11" s="608"/>
      <c r="D11" s="608"/>
      <c r="E11" s="608"/>
      <c r="F11" s="608"/>
      <c r="G11" s="608"/>
      <c r="H11" s="608"/>
      <c r="I11" s="608"/>
      <c r="J11" s="608"/>
      <c r="K11" s="608"/>
      <c r="L11" s="608"/>
      <c r="M11" s="608"/>
      <c r="N11" s="608"/>
      <c r="O11" s="608"/>
      <c r="P11" s="608"/>
      <c r="Q11" s="609"/>
      <c r="R11" s="570" t="s">
        <v>408</v>
      </c>
      <c r="S11" s="571"/>
      <c r="T11" s="571"/>
      <c r="U11" s="571"/>
      <c r="V11" s="571"/>
      <c r="W11" s="571"/>
      <c r="X11" s="571"/>
      <c r="Y11" s="572"/>
      <c r="Z11" s="569" t="s">
        <v>408</v>
      </c>
      <c r="AA11" s="569"/>
      <c r="AB11" s="569"/>
      <c r="AC11" s="569"/>
      <c r="AD11" s="580" t="s">
        <v>408</v>
      </c>
      <c r="AE11" s="580"/>
      <c r="AF11" s="580"/>
      <c r="AG11" s="580"/>
      <c r="AH11" s="580"/>
      <c r="AI11" s="580"/>
      <c r="AJ11" s="580"/>
      <c r="AK11" s="580"/>
      <c r="AL11" s="591" t="s">
        <v>408</v>
      </c>
      <c r="AM11" s="592"/>
      <c r="AN11" s="592"/>
      <c r="AO11" s="593"/>
      <c r="AP11" s="607" t="s">
        <v>306</v>
      </c>
      <c r="AQ11" s="608"/>
      <c r="AR11" s="608"/>
      <c r="AS11" s="608"/>
      <c r="AT11" s="608"/>
      <c r="AU11" s="608"/>
      <c r="AV11" s="608"/>
      <c r="AW11" s="608"/>
      <c r="AX11" s="608"/>
      <c r="AY11" s="608"/>
      <c r="AZ11" s="608"/>
      <c r="BA11" s="608"/>
      <c r="BB11" s="608"/>
      <c r="BC11" s="608"/>
      <c r="BD11" s="608"/>
      <c r="BE11" s="608"/>
      <c r="BF11" s="609"/>
      <c r="BG11" s="570">
        <v>250638</v>
      </c>
      <c r="BH11" s="571"/>
      <c r="BI11" s="571"/>
      <c r="BJ11" s="571"/>
      <c r="BK11" s="571"/>
      <c r="BL11" s="571"/>
      <c r="BM11" s="571"/>
      <c r="BN11" s="572"/>
      <c r="BO11" s="569">
        <v>14.1</v>
      </c>
      <c r="BP11" s="569"/>
      <c r="BQ11" s="569"/>
      <c r="BR11" s="569"/>
      <c r="BS11" s="605">
        <v>40920</v>
      </c>
      <c r="BT11" s="571"/>
      <c r="BU11" s="571"/>
      <c r="BV11" s="571"/>
      <c r="BW11" s="571"/>
      <c r="BX11" s="571"/>
      <c r="BY11" s="571"/>
      <c r="BZ11" s="571"/>
      <c r="CA11" s="571"/>
      <c r="CB11" s="606"/>
      <c r="CD11" s="582" t="s">
        <v>307</v>
      </c>
      <c r="CE11" s="583"/>
      <c r="CF11" s="583"/>
      <c r="CG11" s="583"/>
      <c r="CH11" s="583"/>
      <c r="CI11" s="583"/>
      <c r="CJ11" s="583"/>
      <c r="CK11" s="583"/>
      <c r="CL11" s="583"/>
      <c r="CM11" s="583"/>
      <c r="CN11" s="583"/>
      <c r="CO11" s="583"/>
      <c r="CP11" s="583"/>
      <c r="CQ11" s="584"/>
      <c r="CR11" s="570">
        <v>331321</v>
      </c>
      <c r="CS11" s="571"/>
      <c r="CT11" s="571"/>
      <c r="CU11" s="571"/>
      <c r="CV11" s="571"/>
      <c r="CW11" s="571"/>
      <c r="CX11" s="571"/>
      <c r="CY11" s="572"/>
      <c r="CZ11" s="569">
        <v>6.7</v>
      </c>
      <c r="DA11" s="569"/>
      <c r="DB11" s="569"/>
      <c r="DC11" s="569"/>
      <c r="DD11" s="605">
        <v>38533</v>
      </c>
      <c r="DE11" s="571"/>
      <c r="DF11" s="571"/>
      <c r="DG11" s="571"/>
      <c r="DH11" s="571"/>
      <c r="DI11" s="571"/>
      <c r="DJ11" s="571"/>
      <c r="DK11" s="571"/>
      <c r="DL11" s="571"/>
      <c r="DM11" s="571"/>
      <c r="DN11" s="571"/>
      <c r="DO11" s="571"/>
      <c r="DP11" s="572"/>
      <c r="DQ11" s="605">
        <v>258497</v>
      </c>
      <c r="DR11" s="571"/>
      <c r="DS11" s="571"/>
      <c r="DT11" s="571"/>
      <c r="DU11" s="571"/>
      <c r="DV11" s="571"/>
      <c r="DW11" s="571"/>
      <c r="DX11" s="571"/>
      <c r="DY11" s="571"/>
      <c r="DZ11" s="571"/>
      <c r="EA11" s="571"/>
      <c r="EB11" s="571"/>
      <c r="EC11" s="606"/>
    </row>
    <row r="12" spans="2:143" ht="11.25" customHeight="1" x14ac:dyDescent="0.2">
      <c r="B12" s="607" t="s">
        <v>308</v>
      </c>
      <c r="C12" s="608"/>
      <c r="D12" s="608"/>
      <c r="E12" s="608"/>
      <c r="F12" s="608"/>
      <c r="G12" s="608"/>
      <c r="H12" s="608"/>
      <c r="I12" s="608"/>
      <c r="J12" s="608"/>
      <c r="K12" s="608"/>
      <c r="L12" s="608"/>
      <c r="M12" s="608"/>
      <c r="N12" s="608"/>
      <c r="O12" s="608"/>
      <c r="P12" s="608"/>
      <c r="Q12" s="609"/>
      <c r="R12" s="570" t="s">
        <v>408</v>
      </c>
      <c r="S12" s="571"/>
      <c r="T12" s="571"/>
      <c r="U12" s="571"/>
      <c r="V12" s="571"/>
      <c r="W12" s="571"/>
      <c r="X12" s="571"/>
      <c r="Y12" s="572"/>
      <c r="Z12" s="569" t="s">
        <v>408</v>
      </c>
      <c r="AA12" s="569"/>
      <c r="AB12" s="569"/>
      <c r="AC12" s="569"/>
      <c r="AD12" s="580" t="s">
        <v>408</v>
      </c>
      <c r="AE12" s="580"/>
      <c r="AF12" s="580"/>
      <c r="AG12" s="580"/>
      <c r="AH12" s="580"/>
      <c r="AI12" s="580"/>
      <c r="AJ12" s="580"/>
      <c r="AK12" s="580"/>
      <c r="AL12" s="591" t="s">
        <v>408</v>
      </c>
      <c r="AM12" s="592"/>
      <c r="AN12" s="592"/>
      <c r="AO12" s="593"/>
      <c r="AP12" s="607" t="s">
        <v>309</v>
      </c>
      <c r="AQ12" s="608"/>
      <c r="AR12" s="608"/>
      <c r="AS12" s="608"/>
      <c r="AT12" s="608"/>
      <c r="AU12" s="608"/>
      <c r="AV12" s="608"/>
      <c r="AW12" s="608"/>
      <c r="AX12" s="608"/>
      <c r="AY12" s="608"/>
      <c r="AZ12" s="608"/>
      <c r="BA12" s="608"/>
      <c r="BB12" s="608"/>
      <c r="BC12" s="608"/>
      <c r="BD12" s="608"/>
      <c r="BE12" s="608"/>
      <c r="BF12" s="609"/>
      <c r="BG12" s="570">
        <v>976128</v>
      </c>
      <c r="BH12" s="571"/>
      <c r="BI12" s="571"/>
      <c r="BJ12" s="571"/>
      <c r="BK12" s="571"/>
      <c r="BL12" s="571"/>
      <c r="BM12" s="571"/>
      <c r="BN12" s="572"/>
      <c r="BO12" s="569">
        <v>54.9</v>
      </c>
      <c r="BP12" s="569"/>
      <c r="BQ12" s="569"/>
      <c r="BR12" s="569"/>
      <c r="BS12" s="605" t="s">
        <v>408</v>
      </c>
      <c r="BT12" s="571"/>
      <c r="BU12" s="571"/>
      <c r="BV12" s="571"/>
      <c r="BW12" s="571"/>
      <c r="BX12" s="571"/>
      <c r="BY12" s="571"/>
      <c r="BZ12" s="571"/>
      <c r="CA12" s="571"/>
      <c r="CB12" s="606"/>
      <c r="CD12" s="582" t="s">
        <v>310</v>
      </c>
      <c r="CE12" s="583"/>
      <c r="CF12" s="583"/>
      <c r="CG12" s="583"/>
      <c r="CH12" s="583"/>
      <c r="CI12" s="583"/>
      <c r="CJ12" s="583"/>
      <c r="CK12" s="583"/>
      <c r="CL12" s="583"/>
      <c r="CM12" s="583"/>
      <c r="CN12" s="583"/>
      <c r="CO12" s="583"/>
      <c r="CP12" s="583"/>
      <c r="CQ12" s="584"/>
      <c r="CR12" s="570">
        <v>31504</v>
      </c>
      <c r="CS12" s="571"/>
      <c r="CT12" s="571"/>
      <c r="CU12" s="571"/>
      <c r="CV12" s="571"/>
      <c r="CW12" s="571"/>
      <c r="CX12" s="571"/>
      <c r="CY12" s="572"/>
      <c r="CZ12" s="569">
        <v>0.6</v>
      </c>
      <c r="DA12" s="569"/>
      <c r="DB12" s="569"/>
      <c r="DC12" s="569"/>
      <c r="DD12" s="605" t="s">
        <v>408</v>
      </c>
      <c r="DE12" s="571"/>
      <c r="DF12" s="571"/>
      <c r="DG12" s="571"/>
      <c r="DH12" s="571"/>
      <c r="DI12" s="571"/>
      <c r="DJ12" s="571"/>
      <c r="DK12" s="571"/>
      <c r="DL12" s="571"/>
      <c r="DM12" s="571"/>
      <c r="DN12" s="571"/>
      <c r="DO12" s="571"/>
      <c r="DP12" s="572"/>
      <c r="DQ12" s="605">
        <v>31390</v>
      </c>
      <c r="DR12" s="571"/>
      <c r="DS12" s="571"/>
      <c r="DT12" s="571"/>
      <c r="DU12" s="571"/>
      <c r="DV12" s="571"/>
      <c r="DW12" s="571"/>
      <c r="DX12" s="571"/>
      <c r="DY12" s="571"/>
      <c r="DZ12" s="571"/>
      <c r="EA12" s="571"/>
      <c r="EB12" s="571"/>
      <c r="EC12" s="606"/>
    </row>
    <row r="13" spans="2:143" ht="11.25" customHeight="1" x14ac:dyDescent="0.2">
      <c r="B13" s="607" t="s">
        <v>311</v>
      </c>
      <c r="C13" s="608"/>
      <c r="D13" s="608"/>
      <c r="E13" s="608"/>
      <c r="F13" s="608"/>
      <c r="G13" s="608"/>
      <c r="H13" s="608"/>
      <c r="I13" s="608"/>
      <c r="J13" s="608"/>
      <c r="K13" s="608"/>
      <c r="L13" s="608"/>
      <c r="M13" s="608"/>
      <c r="N13" s="608"/>
      <c r="O13" s="608"/>
      <c r="P13" s="608"/>
      <c r="Q13" s="609"/>
      <c r="R13" s="570">
        <v>17300</v>
      </c>
      <c r="S13" s="571"/>
      <c r="T13" s="571"/>
      <c r="U13" s="571"/>
      <c r="V13" s="571"/>
      <c r="W13" s="571"/>
      <c r="X13" s="571"/>
      <c r="Y13" s="572"/>
      <c r="Z13" s="569">
        <v>0.3</v>
      </c>
      <c r="AA13" s="569"/>
      <c r="AB13" s="569"/>
      <c r="AC13" s="569"/>
      <c r="AD13" s="580">
        <v>17300</v>
      </c>
      <c r="AE13" s="580"/>
      <c r="AF13" s="580"/>
      <c r="AG13" s="580"/>
      <c r="AH13" s="580"/>
      <c r="AI13" s="580"/>
      <c r="AJ13" s="580"/>
      <c r="AK13" s="580"/>
      <c r="AL13" s="591">
        <v>0.5</v>
      </c>
      <c r="AM13" s="592"/>
      <c r="AN13" s="592"/>
      <c r="AO13" s="593"/>
      <c r="AP13" s="607" t="s">
        <v>312</v>
      </c>
      <c r="AQ13" s="608"/>
      <c r="AR13" s="608"/>
      <c r="AS13" s="608"/>
      <c r="AT13" s="608"/>
      <c r="AU13" s="608"/>
      <c r="AV13" s="608"/>
      <c r="AW13" s="608"/>
      <c r="AX13" s="608"/>
      <c r="AY13" s="608"/>
      <c r="AZ13" s="608"/>
      <c r="BA13" s="608"/>
      <c r="BB13" s="608"/>
      <c r="BC13" s="608"/>
      <c r="BD13" s="608"/>
      <c r="BE13" s="608"/>
      <c r="BF13" s="609"/>
      <c r="BG13" s="570">
        <v>974258</v>
      </c>
      <c r="BH13" s="571"/>
      <c r="BI13" s="571"/>
      <c r="BJ13" s="571"/>
      <c r="BK13" s="571"/>
      <c r="BL13" s="571"/>
      <c r="BM13" s="571"/>
      <c r="BN13" s="572"/>
      <c r="BO13" s="569">
        <v>54.8</v>
      </c>
      <c r="BP13" s="569"/>
      <c r="BQ13" s="569"/>
      <c r="BR13" s="569"/>
      <c r="BS13" s="605" t="s">
        <v>408</v>
      </c>
      <c r="BT13" s="571"/>
      <c r="BU13" s="571"/>
      <c r="BV13" s="571"/>
      <c r="BW13" s="571"/>
      <c r="BX13" s="571"/>
      <c r="BY13" s="571"/>
      <c r="BZ13" s="571"/>
      <c r="CA13" s="571"/>
      <c r="CB13" s="606"/>
      <c r="CD13" s="582" t="s">
        <v>313</v>
      </c>
      <c r="CE13" s="583"/>
      <c r="CF13" s="583"/>
      <c r="CG13" s="583"/>
      <c r="CH13" s="583"/>
      <c r="CI13" s="583"/>
      <c r="CJ13" s="583"/>
      <c r="CK13" s="583"/>
      <c r="CL13" s="583"/>
      <c r="CM13" s="583"/>
      <c r="CN13" s="583"/>
      <c r="CO13" s="583"/>
      <c r="CP13" s="583"/>
      <c r="CQ13" s="584"/>
      <c r="CR13" s="570">
        <v>601479</v>
      </c>
      <c r="CS13" s="571"/>
      <c r="CT13" s="571"/>
      <c r="CU13" s="571"/>
      <c r="CV13" s="571"/>
      <c r="CW13" s="571"/>
      <c r="CX13" s="571"/>
      <c r="CY13" s="572"/>
      <c r="CZ13" s="569">
        <v>12.1</v>
      </c>
      <c r="DA13" s="569"/>
      <c r="DB13" s="569"/>
      <c r="DC13" s="569"/>
      <c r="DD13" s="605">
        <v>154838</v>
      </c>
      <c r="DE13" s="571"/>
      <c r="DF13" s="571"/>
      <c r="DG13" s="571"/>
      <c r="DH13" s="571"/>
      <c r="DI13" s="571"/>
      <c r="DJ13" s="571"/>
      <c r="DK13" s="571"/>
      <c r="DL13" s="571"/>
      <c r="DM13" s="571"/>
      <c r="DN13" s="571"/>
      <c r="DO13" s="571"/>
      <c r="DP13" s="572"/>
      <c r="DQ13" s="605">
        <v>517945</v>
      </c>
      <c r="DR13" s="571"/>
      <c r="DS13" s="571"/>
      <c r="DT13" s="571"/>
      <c r="DU13" s="571"/>
      <c r="DV13" s="571"/>
      <c r="DW13" s="571"/>
      <c r="DX13" s="571"/>
      <c r="DY13" s="571"/>
      <c r="DZ13" s="571"/>
      <c r="EA13" s="571"/>
      <c r="EB13" s="571"/>
      <c r="EC13" s="606"/>
    </row>
    <row r="14" spans="2:143" ht="11.25" customHeight="1" x14ac:dyDescent="0.2">
      <c r="B14" s="607" t="s">
        <v>314</v>
      </c>
      <c r="C14" s="608"/>
      <c r="D14" s="608"/>
      <c r="E14" s="608"/>
      <c r="F14" s="608"/>
      <c r="G14" s="608"/>
      <c r="H14" s="608"/>
      <c r="I14" s="608"/>
      <c r="J14" s="608"/>
      <c r="K14" s="608"/>
      <c r="L14" s="608"/>
      <c r="M14" s="608"/>
      <c r="N14" s="608"/>
      <c r="O14" s="608"/>
      <c r="P14" s="608"/>
      <c r="Q14" s="609"/>
      <c r="R14" s="570" t="s">
        <v>408</v>
      </c>
      <c r="S14" s="571"/>
      <c r="T14" s="571"/>
      <c r="U14" s="571"/>
      <c r="V14" s="571"/>
      <c r="W14" s="571"/>
      <c r="X14" s="571"/>
      <c r="Y14" s="572"/>
      <c r="Z14" s="569" t="s">
        <v>408</v>
      </c>
      <c r="AA14" s="569"/>
      <c r="AB14" s="569"/>
      <c r="AC14" s="569"/>
      <c r="AD14" s="580" t="s">
        <v>408</v>
      </c>
      <c r="AE14" s="580"/>
      <c r="AF14" s="580"/>
      <c r="AG14" s="580"/>
      <c r="AH14" s="580"/>
      <c r="AI14" s="580"/>
      <c r="AJ14" s="580"/>
      <c r="AK14" s="580"/>
      <c r="AL14" s="591" t="s">
        <v>408</v>
      </c>
      <c r="AM14" s="592"/>
      <c r="AN14" s="592"/>
      <c r="AO14" s="593"/>
      <c r="AP14" s="607" t="s">
        <v>315</v>
      </c>
      <c r="AQ14" s="608"/>
      <c r="AR14" s="608"/>
      <c r="AS14" s="608"/>
      <c r="AT14" s="608"/>
      <c r="AU14" s="608"/>
      <c r="AV14" s="608"/>
      <c r="AW14" s="608"/>
      <c r="AX14" s="608"/>
      <c r="AY14" s="608"/>
      <c r="AZ14" s="608"/>
      <c r="BA14" s="608"/>
      <c r="BB14" s="608"/>
      <c r="BC14" s="608"/>
      <c r="BD14" s="608"/>
      <c r="BE14" s="608"/>
      <c r="BF14" s="609"/>
      <c r="BG14" s="570">
        <v>32253</v>
      </c>
      <c r="BH14" s="571"/>
      <c r="BI14" s="571"/>
      <c r="BJ14" s="571"/>
      <c r="BK14" s="571"/>
      <c r="BL14" s="571"/>
      <c r="BM14" s="571"/>
      <c r="BN14" s="572"/>
      <c r="BO14" s="569">
        <v>1.8</v>
      </c>
      <c r="BP14" s="569"/>
      <c r="BQ14" s="569"/>
      <c r="BR14" s="569"/>
      <c r="BS14" s="605" t="s">
        <v>408</v>
      </c>
      <c r="BT14" s="571"/>
      <c r="BU14" s="571"/>
      <c r="BV14" s="571"/>
      <c r="BW14" s="571"/>
      <c r="BX14" s="571"/>
      <c r="BY14" s="571"/>
      <c r="BZ14" s="571"/>
      <c r="CA14" s="571"/>
      <c r="CB14" s="606"/>
      <c r="CD14" s="582" t="s">
        <v>316</v>
      </c>
      <c r="CE14" s="583"/>
      <c r="CF14" s="583"/>
      <c r="CG14" s="583"/>
      <c r="CH14" s="583"/>
      <c r="CI14" s="583"/>
      <c r="CJ14" s="583"/>
      <c r="CK14" s="583"/>
      <c r="CL14" s="583"/>
      <c r="CM14" s="583"/>
      <c r="CN14" s="583"/>
      <c r="CO14" s="583"/>
      <c r="CP14" s="583"/>
      <c r="CQ14" s="584"/>
      <c r="CR14" s="570">
        <v>164916</v>
      </c>
      <c r="CS14" s="571"/>
      <c r="CT14" s="571"/>
      <c r="CU14" s="571"/>
      <c r="CV14" s="571"/>
      <c r="CW14" s="571"/>
      <c r="CX14" s="571"/>
      <c r="CY14" s="572"/>
      <c r="CZ14" s="569">
        <v>3.3</v>
      </c>
      <c r="DA14" s="569"/>
      <c r="DB14" s="569"/>
      <c r="DC14" s="569"/>
      <c r="DD14" s="605">
        <v>197</v>
      </c>
      <c r="DE14" s="571"/>
      <c r="DF14" s="571"/>
      <c r="DG14" s="571"/>
      <c r="DH14" s="571"/>
      <c r="DI14" s="571"/>
      <c r="DJ14" s="571"/>
      <c r="DK14" s="571"/>
      <c r="DL14" s="571"/>
      <c r="DM14" s="571"/>
      <c r="DN14" s="571"/>
      <c r="DO14" s="571"/>
      <c r="DP14" s="572"/>
      <c r="DQ14" s="605">
        <v>164916</v>
      </c>
      <c r="DR14" s="571"/>
      <c r="DS14" s="571"/>
      <c r="DT14" s="571"/>
      <c r="DU14" s="571"/>
      <c r="DV14" s="571"/>
      <c r="DW14" s="571"/>
      <c r="DX14" s="571"/>
      <c r="DY14" s="571"/>
      <c r="DZ14" s="571"/>
      <c r="EA14" s="571"/>
      <c r="EB14" s="571"/>
      <c r="EC14" s="606"/>
    </row>
    <row r="15" spans="2:143" ht="11.25" customHeight="1" x14ac:dyDescent="0.2">
      <c r="B15" s="607" t="s">
        <v>317</v>
      </c>
      <c r="C15" s="608"/>
      <c r="D15" s="608"/>
      <c r="E15" s="608"/>
      <c r="F15" s="608"/>
      <c r="G15" s="608"/>
      <c r="H15" s="608"/>
      <c r="I15" s="608"/>
      <c r="J15" s="608"/>
      <c r="K15" s="608"/>
      <c r="L15" s="608"/>
      <c r="M15" s="608"/>
      <c r="N15" s="608"/>
      <c r="O15" s="608"/>
      <c r="P15" s="608"/>
      <c r="Q15" s="609"/>
      <c r="R15" s="570">
        <v>5993</v>
      </c>
      <c r="S15" s="571"/>
      <c r="T15" s="571"/>
      <c r="U15" s="571"/>
      <c r="V15" s="571"/>
      <c r="W15" s="571"/>
      <c r="X15" s="571"/>
      <c r="Y15" s="572"/>
      <c r="Z15" s="569">
        <v>0.1</v>
      </c>
      <c r="AA15" s="569"/>
      <c r="AB15" s="569"/>
      <c r="AC15" s="569"/>
      <c r="AD15" s="580">
        <v>5993</v>
      </c>
      <c r="AE15" s="580"/>
      <c r="AF15" s="580"/>
      <c r="AG15" s="580"/>
      <c r="AH15" s="580"/>
      <c r="AI15" s="580"/>
      <c r="AJ15" s="580"/>
      <c r="AK15" s="580"/>
      <c r="AL15" s="591">
        <v>0.2</v>
      </c>
      <c r="AM15" s="592"/>
      <c r="AN15" s="592"/>
      <c r="AO15" s="593"/>
      <c r="AP15" s="607" t="s">
        <v>318</v>
      </c>
      <c r="AQ15" s="608"/>
      <c r="AR15" s="608"/>
      <c r="AS15" s="608"/>
      <c r="AT15" s="608"/>
      <c r="AU15" s="608"/>
      <c r="AV15" s="608"/>
      <c r="AW15" s="608"/>
      <c r="AX15" s="608"/>
      <c r="AY15" s="608"/>
      <c r="AZ15" s="608"/>
      <c r="BA15" s="608"/>
      <c r="BB15" s="608"/>
      <c r="BC15" s="608"/>
      <c r="BD15" s="608"/>
      <c r="BE15" s="608"/>
      <c r="BF15" s="609"/>
      <c r="BG15" s="570">
        <v>86063</v>
      </c>
      <c r="BH15" s="571"/>
      <c r="BI15" s="571"/>
      <c r="BJ15" s="571"/>
      <c r="BK15" s="571"/>
      <c r="BL15" s="571"/>
      <c r="BM15" s="571"/>
      <c r="BN15" s="572"/>
      <c r="BO15" s="569">
        <v>4.8</v>
      </c>
      <c r="BP15" s="569"/>
      <c r="BQ15" s="569"/>
      <c r="BR15" s="569"/>
      <c r="BS15" s="605" t="s">
        <v>408</v>
      </c>
      <c r="BT15" s="571"/>
      <c r="BU15" s="571"/>
      <c r="BV15" s="571"/>
      <c r="BW15" s="571"/>
      <c r="BX15" s="571"/>
      <c r="BY15" s="571"/>
      <c r="BZ15" s="571"/>
      <c r="CA15" s="571"/>
      <c r="CB15" s="606"/>
      <c r="CD15" s="582" t="s">
        <v>319</v>
      </c>
      <c r="CE15" s="583"/>
      <c r="CF15" s="583"/>
      <c r="CG15" s="583"/>
      <c r="CH15" s="583"/>
      <c r="CI15" s="583"/>
      <c r="CJ15" s="583"/>
      <c r="CK15" s="583"/>
      <c r="CL15" s="583"/>
      <c r="CM15" s="583"/>
      <c r="CN15" s="583"/>
      <c r="CO15" s="583"/>
      <c r="CP15" s="583"/>
      <c r="CQ15" s="584"/>
      <c r="CR15" s="570">
        <v>403144</v>
      </c>
      <c r="CS15" s="571"/>
      <c r="CT15" s="571"/>
      <c r="CU15" s="571"/>
      <c r="CV15" s="571"/>
      <c r="CW15" s="571"/>
      <c r="CX15" s="571"/>
      <c r="CY15" s="572"/>
      <c r="CZ15" s="569">
        <v>8.1</v>
      </c>
      <c r="DA15" s="569"/>
      <c r="DB15" s="569"/>
      <c r="DC15" s="569"/>
      <c r="DD15" s="605">
        <v>32719</v>
      </c>
      <c r="DE15" s="571"/>
      <c r="DF15" s="571"/>
      <c r="DG15" s="571"/>
      <c r="DH15" s="571"/>
      <c r="DI15" s="571"/>
      <c r="DJ15" s="571"/>
      <c r="DK15" s="571"/>
      <c r="DL15" s="571"/>
      <c r="DM15" s="571"/>
      <c r="DN15" s="571"/>
      <c r="DO15" s="571"/>
      <c r="DP15" s="572"/>
      <c r="DQ15" s="605">
        <v>359084</v>
      </c>
      <c r="DR15" s="571"/>
      <c r="DS15" s="571"/>
      <c r="DT15" s="571"/>
      <c r="DU15" s="571"/>
      <c r="DV15" s="571"/>
      <c r="DW15" s="571"/>
      <c r="DX15" s="571"/>
      <c r="DY15" s="571"/>
      <c r="DZ15" s="571"/>
      <c r="EA15" s="571"/>
      <c r="EB15" s="571"/>
      <c r="EC15" s="606"/>
    </row>
    <row r="16" spans="2:143" ht="11.25" customHeight="1" x14ac:dyDescent="0.2">
      <c r="B16" s="607" t="s">
        <v>320</v>
      </c>
      <c r="C16" s="608"/>
      <c r="D16" s="608"/>
      <c r="E16" s="608"/>
      <c r="F16" s="608"/>
      <c r="G16" s="608"/>
      <c r="H16" s="608"/>
      <c r="I16" s="608"/>
      <c r="J16" s="608"/>
      <c r="K16" s="608"/>
      <c r="L16" s="608"/>
      <c r="M16" s="608"/>
      <c r="N16" s="608"/>
      <c r="O16" s="608"/>
      <c r="P16" s="608"/>
      <c r="Q16" s="609"/>
      <c r="R16" s="570">
        <v>1757003</v>
      </c>
      <c r="S16" s="571"/>
      <c r="T16" s="571"/>
      <c r="U16" s="571"/>
      <c r="V16" s="571"/>
      <c r="W16" s="571"/>
      <c r="X16" s="571"/>
      <c r="Y16" s="572"/>
      <c r="Z16" s="569">
        <v>32.200000000000003</v>
      </c>
      <c r="AA16" s="569"/>
      <c r="AB16" s="569"/>
      <c r="AC16" s="569"/>
      <c r="AD16" s="580">
        <v>1567865</v>
      </c>
      <c r="AE16" s="580"/>
      <c r="AF16" s="580"/>
      <c r="AG16" s="580"/>
      <c r="AH16" s="580"/>
      <c r="AI16" s="580"/>
      <c r="AJ16" s="580"/>
      <c r="AK16" s="580"/>
      <c r="AL16" s="591">
        <v>44</v>
      </c>
      <c r="AM16" s="592"/>
      <c r="AN16" s="592"/>
      <c r="AO16" s="593"/>
      <c r="AP16" s="607" t="s">
        <v>321</v>
      </c>
      <c r="AQ16" s="608"/>
      <c r="AR16" s="608"/>
      <c r="AS16" s="608"/>
      <c r="AT16" s="608"/>
      <c r="AU16" s="608"/>
      <c r="AV16" s="608"/>
      <c r="AW16" s="608"/>
      <c r="AX16" s="608"/>
      <c r="AY16" s="608"/>
      <c r="AZ16" s="608"/>
      <c r="BA16" s="608"/>
      <c r="BB16" s="608"/>
      <c r="BC16" s="608"/>
      <c r="BD16" s="608"/>
      <c r="BE16" s="608"/>
      <c r="BF16" s="609"/>
      <c r="BG16" s="570" t="s">
        <v>408</v>
      </c>
      <c r="BH16" s="571"/>
      <c r="BI16" s="571"/>
      <c r="BJ16" s="571"/>
      <c r="BK16" s="571"/>
      <c r="BL16" s="571"/>
      <c r="BM16" s="571"/>
      <c r="BN16" s="572"/>
      <c r="BO16" s="569" t="s">
        <v>408</v>
      </c>
      <c r="BP16" s="569"/>
      <c r="BQ16" s="569"/>
      <c r="BR16" s="569"/>
      <c r="BS16" s="605" t="s">
        <v>408</v>
      </c>
      <c r="BT16" s="571"/>
      <c r="BU16" s="571"/>
      <c r="BV16" s="571"/>
      <c r="BW16" s="571"/>
      <c r="BX16" s="571"/>
      <c r="BY16" s="571"/>
      <c r="BZ16" s="571"/>
      <c r="CA16" s="571"/>
      <c r="CB16" s="606"/>
      <c r="CD16" s="582" t="s">
        <v>322</v>
      </c>
      <c r="CE16" s="583"/>
      <c r="CF16" s="583"/>
      <c r="CG16" s="583"/>
      <c r="CH16" s="583"/>
      <c r="CI16" s="583"/>
      <c r="CJ16" s="583"/>
      <c r="CK16" s="583"/>
      <c r="CL16" s="583"/>
      <c r="CM16" s="583"/>
      <c r="CN16" s="583"/>
      <c r="CO16" s="583"/>
      <c r="CP16" s="583"/>
      <c r="CQ16" s="584"/>
      <c r="CR16" s="570">
        <v>34625</v>
      </c>
      <c r="CS16" s="571"/>
      <c r="CT16" s="571"/>
      <c r="CU16" s="571"/>
      <c r="CV16" s="571"/>
      <c r="CW16" s="571"/>
      <c r="CX16" s="571"/>
      <c r="CY16" s="572"/>
      <c r="CZ16" s="569">
        <v>0.7</v>
      </c>
      <c r="DA16" s="569"/>
      <c r="DB16" s="569"/>
      <c r="DC16" s="569"/>
      <c r="DD16" s="605" t="s">
        <v>408</v>
      </c>
      <c r="DE16" s="571"/>
      <c r="DF16" s="571"/>
      <c r="DG16" s="571"/>
      <c r="DH16" s="571"/>
      <c r="DI16" s="571"/>
      <c r="DJ16" s="571"/>
      <c r="DK16" s="571"/>
      <c r="DL16" s="571"/>
      <c r="DM16" s="571"/>
      <c r="DN16" s="571"/>
      <c r="DO16" s="571"/>
      <c r="DP16" s="572"/>
      <c r="DQ16" s="605">
        <v>9148</v>
      </c>
      <c r="DR16" s="571"/>
      <c r="DS16" s="571"/>
      <c r="DT16" s="571"/>
      <c r="DU16" s="571"/>
      <c r="DV16" s="571"/>
      <c r="DW16" s="571"/>
      <c r="DX16" s="571"/>
      <c r="DY16" s="571"/>
      <c r="DZ16" s="571"/>
      <c r="EA16" s="571"/>
      <c r="EB16" s="571"/>
      <c r="EC16" s="606"/>
    </row>
    <row r="17" spans="2:133" ht="11.25" customHeight="1" x14ac:dyDescent="0.2">
      <c r="B17" s="607" t="s">
        <v>323</v>
      </c>
      <c r="C17" s="608"/>
      <c r="D17" s="608"/>
      <c r="E17" s="608"/>
      <c r="F17" s="608"/>
      <c r="G17" s="608"/>
      <c r="H17" s="608"/>
      <c r="I17" s="608"/>
      <c r="J17" s="608"/>
      <c r="K17" s="608"/>
      <c r="L17" s="608"/>
      <c r="M17" s="608"/>
      <c r="N17" s="608"/>
      <c r="O17" s="608"/>
      <c r="P17" s="608"/>
      <c r="Q17" s="609"/>
      <c r="R17" s="570">
        <v>1567865</v>
      </c>
      <c r="S17" s="571"/>
      <c r="T17" s="571"/>
      <c r="U17" s="571"/>
      <c r="V17" s="571"/>
      <c r="W17" s="571"/>
      <c r="X17" s="571"/>
      <c r="Y17" s="572"/>
      <c r="Z17" s="569">
        <v>28.8</v>
      </c>
      <c r="AA17" s="569"/>
      <c r="AB17" s="569"/>
      <c r="AC17" s="569"/>
      <c r="AD17" s="580">
        <v>1567865</v>
      </c>
      <c r="AE17" s="580"/>
      <c r="AF17" s="580"/>
      <c r="AG17" s="580"/>
      <c r="AH17" s="580"/>
      <c r="AI17" s="580"/>
      <c r="AJ17" s="580"/>
      <c r="AK17" s="580"/>
      <c r="AL17" s="591">
        <v>44</v>
      </c>
      <c r="AM17" s="592"/>
      <c r="AN17" s="592"/>
      <c r="AO17" s="593"/>
      <c r="AP17" s="607" t="s">
        <v>324</v>
      </c>
      <c r="AQ17" s="608"/>
      <c r="AR17" s="608"/>
      <c r="AS17" s="608"/>
      <c r="AT17" s="608"/>
      <c r="AU17" s="608"/>
      <c r="AV17" s="608"/>
      <c r="AW17" s="608"/>
      <c r="AX17" s="608"/>
      <c r="AY17" s="608"/>
      <c r="AZ17" s="608"/>
      <c r="BA17" s="608"/>
      <c r="BB17" s="608"/>
      <c r="BC17" s="608"/>
      <c r="BD17" s="608"/>
      <c r="BE17" s="608"/>
      <c r="BF17" s="609"/>
      <c r="BG17" s="570" t="s">
        <v>408</v>
      </c>
      <c r="BH17" s="571"/>
      <c r="BI17" s="571"/>
      <c r="BJ17" s="571"/>
      <c r="BK17" s="571"/>
      <c r="BL17" s="571"/>
      <c r="BM17" s="571"/>
      <c r="BN17" s="572"/>
      <c r="BO17" s="569" t="s">
        <v>408</v>
      </c>
      <c r="BP17" s="569"/>
      <c r="BQ17" s="569"/>
      <c r="BR17" s="569"/>
      <c r="BS17" s="605" t="s">
        <v>408</v>
      </c>
      <c r="BT17" s="571"/>
      <c r="BU17" s="571"/>
      <c r="BV17" s="571"/>
      <c r="BW17" s="571"/>
      <c r="BX17" s="571"/>
      <c r="BY17" s="571"/>
      <c r="BZ17" s="571"/>
      <c r="CA17" s="571"/>
      <c r="CB17" s="606"/>
      <c r="CD17" s="582" t="s">
        <v>325</v>
      </c>
      <c r="CE17" s="583"/>
      <c r="CF17" s="583"/>
      <c r="CG17" s="583"/>
      <c r="CH17" s="583"/>
      <c r="CI17" s="583"/>
      <c r="CJ17" s="583"/>
      <c r="CK17" s="583"/>
      <c r="CL17" s="583"/>
      <c r="CM17" s="583"/>
      <c r="CN17" s="583"/>
      <c r="CO17" s="583"/>
      <c r="CP17" s="583"/>
      <c r="CQ17" s="584"/>
      <c r="CR17" s="570">
        <v>696863</v>
      </c>
      <c r="CS17" s="571"/>
      <c r="CT17" s="571"/>
      <c r="CU17" s="571"/>
      <c r="CV17" s="571"/>
      <c r="CW17" s="571"/>
      <c r="CX17" s="571"/>
      <c r="CY17" s="572"/>
      <c r="CZ17" s="569">
        <v>14.1</v>
      </c>
      <c r="DA17" s="569"/>
      <c r="DB17" s="569"/>
      <c r="DC17" s="569"/>
      <c r="DD17" s="605" t="s">
        <v>408</v>
      </c>
      <c r="DE17" s="571"/>
      <c r="DF17" s="571"/>
      <c r="DG17" s="571"/>
      <c r="DH17" s="571"/>
      <c r="DI17" s="571"/>
      <c r="DJ17" s="571"/>
      <c r="DK17" s="571"/>
      <c r="DL17" s="571"/>
      <c r="DM17" s="571"/>
      <c r="DN17" s="571"/>
      <c r="DO17" s="571"/>
      <c r="DP17" s="572"/>
      <c r="DQ17" s="605">
        <v>693300</v>
      </c>
      <c r="DR17" s="571"/>
      <c r="DS17" s="571"/>
      <c r="DT17" s="571"/>
      <c r="DU17" s="571"/>
      <c r="DV17" s="571"/>
      <c r="DW17" s="571"/>
      <c r="DX17" s="571"/>
      <c r="DY17" s="571"/>
      <c r="DZ17" s="571"/>
      <c r="EA17" s="571"/>
      <c r="EB17" s="571"/>
      <c r="EC17" s="606"/>
    </row>
    <row r="18" spans="2:133" ht="11.25" customHeight="1" x14ac:dyDescent="0.2">
      <c r="B18" s="607" t="s">
        <v>326</v>
      </c>
      <c r="C18" s="608"/>
      <c r="D18" s="608"/>
      <c r="E18" s="608"/>
      <c r="F18" s="608"/>
      <c r="G18" s="608"/>
      <c r="H18" s="608"/>
      <c r="I18" s="608"/>
      <c r="J18" s="608"/>
      <c r="K18" s="608"/>
      <c r="L18" s="608"/>
      <c r="M18" s="608"/>
      <c r="N18" s="608"/>
      <c r="O18" s="608"/>
      <c r="P18" s="608"/>
      <c r="Q18" s="609"/>
      <c r="R18" s="570">
        <v>189136</v>
      </c>
      <c r="S18" s="571"/>
      <c r="T18" s="571"/>
      <c r="U18" s="571"/>
      <c r="V18" s="571"/>
      <c r="W18" s="571"/>
      <c r="X18" s="571"/>
      <c r="Y18" s="572"/>
      <c r="Z18" s="569">
        <v>3.5</v>
      </c>
      <c r="AA18" s="569"/>
      <c r="AB18" s="569"/>
      <c r="AC18" s="569"/>
      <c r="AD18" s="580" t="s">
        <v>408</v>
      </c>
      <c r="AE18" s="580"/>
      <c r="AF18" s="580"/>
      <c r="AG18" s="580"/>
      <c r="AH18" s="580"/>
      <c r="AI18" s="580"/>
      <c r="AJ18" s="580"/>
      <c r="AK18" s="580"/>
      <c r="AL18" s="591" t="s">
        <v>408</v>
      </c>
      <c r="AM18" s="592"/>
      <c r="AN18" s="592"/>
      <c r="AO18" s="593"/>
      <c r="AP18" s="607" t="s">
        <v>327</v>
      </c>
      <c r="AQ18" s="608"/>
      <c r="AR18" s="608"/>
      <c r="AS18" s="608"/>
      <c r="AT18" s="608"/>
      <c r="AU18" s="608"/>
      <c r="AV18" s="608"/>
      <c r="AW18" s="608"/>
      <c r="AX18" s="608"/>
      <c r="AY18" s="608"/>
      <c r="AZ18" s="608"/>
      <c r="BA18" s="608"/>
      <c r="BB18" s="608"/>
      <c r="BC18" s="608"/>
      <c r="BD18" s="608"/>
      <c r="BE18" s="608"/>
      <c r="BF18" s="609"/>
      <c r="BG18" s="570" t="s">
        <v>408</v>
      </c>
      <c r="BH18" s="571"/>
      <c r="BI18" s="571"/>
      <c r="BJ18" s="571"/>
      <c r="BK18" s="571"/>
      <c r="BL18" s="571"/>
      <c r="BM18" s="571"/>
      <c r="BN18" s="572"/>
      <c r="BO18" s="569" t="s">
        <v>408</v>
      </c>
      <c r="BP18" s="569"/>
      <c r="BQ18" s="569"/>
      <c r="BR18" s="569"/>
      <c r="BS18" s="605" t="s">
        <v>408</v>
      </c>
      <c r="BT18" s="571"/>
      <c r="BU18" s="571"/>
      <c r="BV18" s="571"/>
      <c r="BW18" s="571"/>
      <c r="BX18" s="571"/>
      <c r="BY18" s="571"/>
      <c r="BZ18" s="571"/>
      <c r="CA18" s="571"/>
      <c r="CB18" s="606"/>
      <c r="CD18" s="582" t="s">
        <v>328</v>
      </c>
      <c r="CE18" s="583"/>
      <c r="CF18" s="583"/>
      <c r="CG18" s="583"/>
      <c r="CH18" s="583"/>
      <c r="CI18" s="583"/>
      <c r="CJ18" s="583"/>
      <c r="CK18" s="583"/>
      <c r="CL18" s="583"/>
      <c r="CM18" s="583"/>
      <c r="CN18" s="583"/>
      <c r="CO18" s="583"/>
      <c r="CP18" s="583"/>
      <c r="CQ18" s="584"/>
      <c r="CR18" s="570" t="s">
        <v>408</v>
      </c>
      <c r="CS18" s="571"/>
      <c r="CT18" s="571"/>
      <c r="CU18" s="571"/>
      <c r="CV18" s="571"/>
      <c r="CW18" s="571"/>
      <c r="CX18" s="571"/>
      <c r="CY18" s="572"/>
      <c r="CZ18" s="569" t="s">
        <v>408</v>
      </c>
      <c r="DA18" s="569"/>
      <c r="DB18" s="569"/>
      <c r="DC18" s="569"/>
      <c r="DD18" s="605" t="s">
        <v>408</v>
      </c>
      <c r="DE18" s="571"/>
      <c r="DF18" s="571"/>
      <c r="DG18" s="571"/>
      <c r="DH18" s="571"/>
      <c r="DI18" s="571"/>
      <c r="DJ18" s="571"/>
      <c r="DK18" s="571"/>
      <c r="DL18" s="571"/>
      <c r="DM18" s="571"/>
      <c r="DN18" s="571"/>
      <c r="DO18" s="571"/>
      <c r="DP18" s="572"/>
      <c r="DQ18" s="605" t="s">
        <v>408</v>
      </c>
      <c r="DR18" s="571"/>
      <c r="DS18" s="571"/>
      <c r="DT18" s="571"/>
      <c r="DU18" s="571"/>
      <c r="DV18" s="571"/>
      <c r="DW18" s="571"/>
      <c r="DX18" s="571"/>
      <c r="DY18" s="571"/>
      <c r="DZ18" s="571"/>
      <c r="EA18" s="571"/>
      <c r="EB18" s="571"/>
      <c r="EC18" s="606"/>
    </row>
    <row r="19" spans="2:133" ht="11.25" customHeight="1" x14ac:dyDescent="0.2">
      <c r="B19" s="607" t="s">
        <v>409</v>
      </c>
      <c r="C19" s="608"/>
      <c r="D19" s="608"/>
      <c r="E19" s="608"/>
      <c r="F19" s="608"/>
      <c r="G19" s="608"/>
      <c r="H19" s="608"/>
      <c r="I19" s="608"/>
      <c r="J19" s="608"/>
      <c r="K19" s="608"/>
      <c r="L19" s="608"/>
      <c r="M19" s="608"/>
      <c r="N19" s="608"/>
      <c r="O19" s="608"/>
      <c r="P19" s="608"/>
      <c r="Q19" s="609"/>
      <c r="R19" s="570">
        <v>2</v>
      </c>
      <c r="S19" s="571"/>
      <c r="T19" s="571"/>
      <c r="U19" s="571"/>
      <c r="V19" s="571"/>
      <c r="W19" s="571"/>
      <c r="X19" s="571"/>
      <c r="Y19" s="572"/>
      <c r="Z19" s="569">
        <v>0</v>
      </c>
      <c r="AA19" s="569"/>
      <c r="AB19" s="569"/>
      <c r="AC19" s="569"/>
      <c r="AD19" s="580" t="s">
        <v>408</v>
      </c>
      <c r="AE19" s="580"/>
      <c r="AF19" s="580"/>
      <c r="AG19" s="580"/>
      <c r="AH19" s="580"/>
      <c r="AI19" s="580"/>
      <c r="AJ19" s="580"/>
      <c r="AK19" s="580"/>
      <c r="AL19" s="591" t="s">
        <v>408</v>
      </c>
      <c r="AM19" s="592"/>
      <c r="AN19" s="592"/>
      <c r="AO19" s="593"/>
      <c r="AP19" s="607" t="s">
        <v>329</v>
      </c>
      <c r="AQ19" s="608"/>
      <c r="AR19" s="608"/>
      <c r="AS19" s="608"/>
      <c r="AT19" s="608"/>
      <c r="AU19" s="608"/>
      <c r="AV19" s="608"/>
      <c r="AW19" s="608"/>
      <c r="AX19" s="608"/>
      <c r="AY19" s="608"/>
      <c r="AZ19" s="608"/>
      <c r="BA19" s="608"/>
      <c r="BB19" s="608"/>
      <c r="BC19" s="608"/>
      <c r="BD19" s="608"/>
      <c r="BE19" s="608"/>
      <c r="BF19" s="609"/>
      <c r="BG19" s="570" t="s">
        <v>408</v>
      </c>
      <c r="BH19" s="571"/>
      <c r="BI19" s="571"/>
      <c r="BJ19" s="571"/>
      <c r="BK19" s="571"/>
      <c r="BL19" s="571"/>
      <c r="BM19" s="571"/>
      <c r="BN19" s="572"/>
      <c r="BO19" s="569" t="s">
        <v>408</v>
      </c>
      <c r="BP19" s="569"/>
      <c r="BQ19" s="569"/>
      <c r="BR19" s="569"/>
      <c r="BS19" s="605" t="s">
        <v>408</v>
      </c>
      <c r="BT19" s="571"/>
      <c r="BU19" s="571"/>
      <c r="BV19" s="571"/>
      <c r="BW19" s="571"/>
      <c r="BX19" s="571"/>
      <c r="BY19" s="571"/>
      <c r="BZ19" s="571"/>
      <c r="CA19" s="571"/>
      <c r="CB19" s="606"/>
      <c r="CD19" s="582" t="s">
        <v>330</v>
      </c>
      <c r="CE19" s="583"/>
      <c r="CF19" s="583"/>
      <c r="CG19" s="583"/>
      <c r="CH19" s="583"/>
      <c r="CI19" s="583"/>
      <c r="CJ19" s="583"/>
      <c r="CK19" s="583"/>
      <c r="CL19" s="583"/>
      <c r="CM19" s="583"/>
      <c r="CN19" s="583"/>
      <c r="CO19" s="583"/>
      <c r="CP19" s="583"/>
      <c r="CQ19" s="584"/>
      <c r="CR19" s="570" t="s">
        <v>408</v>
      </c>
      <c r="CS19" s="571"/>
      <c r="CT19" s="571"/>
      <c r="CU19" s="571"/>
      <c r="CV19" s="571"/>
      <c r="CW19" s="571"/>
      <c r="CX19" s="571"/>
      <c r="CY19" s="572"/>
      <c r="CZ19" s="569" t="s">
        <v>408</v>
      </c>
      <c r="DA19" s="569"/>
      <c r="DB19" s="569"/>
      <c r="DC19" s="569"/>
      <c r="DD19" s="605" t="s">
        <v>408</v>
      </c>
      <c r="DE19" s="571"/>
      <c r="DF19" s="571"/>
      <c r="DG19" s="571"/>
      <c r="DH19" s="571"/>
      <c r="DI19" s="571"/>
      <c r="DJ19" s="571"/>
      <c r="DK19" s="571"/>
      <c r="DL19" s="571"/>
      <c r="DM19" s="571"/>
      <c r="DN19" s="571"/>
      <c r="DO19" s="571"/>
      <c r="DP19" s="572"/>
      <c r="DQ19" s="605" t="s">
        <v>408</v>
      </c>
      <c r="DR19" s="571"/>
      <c r="DS19" s="571"/>
      <c r="DT19" s="571"/>
      <c r="DU19" s="571"/>
      <c r="DV19" s="571"/>
      <c r="DW19" s="571"/>
      <c r="DX19" s="571"/>
      <c r="DY19" s="571"/>
      <c r="DZ19" s="571"/>
      <c r="EA19" s="571"/>
      <c r="EB19" s="571"/>
      <c r="EC19" s="606"/>
    </row>
    <row r="20" spans="2:133" ht="11.25" customHeight="1" x14ac:dyDescent="0.2">
      <c r="B20" s="607" t="s">
        <v>331</v>
      </c>
      <c r="C20" s="608"/>
      <c r="D20" s="608"/>
      <c r="E20" s="608"/>
      <c r="F20" s="608"/>
      <c r="G20" s="608"/>
      <c r="H20" s="608"/>
      <c r="I20" s="608"/>
      <c r="J20" s="608"/>
      <c r="K20" s="608"/>
      <c r="L20" s="608"/>
      <c r="M20" s="608"/>
      <c r="N20" s="608"/>
      <c r="O20" s="608"/>
      <c r="P20" s="608"/>
      <c r="Q20" s="609"/>
      <c r="R20" s="570">
        <v>3742963</v>
      </c>
      <c r="S20" s="571"/>
      <c r="T20" s="571"/>
      <c r="U20" s="571"/>
      <c r="V20" s="571"/>
      <c r="W20" s="571"/>
      <c r="X20" s="571"/>
      <c r="Y20" s="572"/>
      <c r="Z20" s="569">
        <v>68.599999999999994</v>
      </c>
      <c r="AA20" s="569"/>
      <c r="AB20" s="569"/>
      <c r="AC20" s="569"/>
      <c r="AD20" s="580">
        <v>3553825</v>
      </c>
      <c r="AE20" s="580"/>
      <c r="AF20" s="580"/>
      <c r="AG20" s="580"/>
      <c r="AH20" s="580"/>
      <c r="AI20" s="580"/>
      <c r="AJ20" s="580"/>
      <c r="AK20" s="580"/>
      <c r="AL20" s="591">
        <v>99.7</v>
      </c>
      <c r="AM20" s="592"/>
      <c r="AN20" s="592"/>
      <c r="AO20" s="593"/>
      <c r="AP20" s="607" t="s">
        <v>332</v>
      </c>
      <c r="AQ20" s="608"/>
      <c r="AR20" s="608"/>
      <c r="AS20" s="608"/>
      <c r="AT20" s="608"/>
      <c r="AU20" s="608"/>
      <c r="AV20" s="608"/>
      <c r="AW20" s="608"/>
      <c r="AX20" s="608"/>
      <c r="AY20" s="608"/>
      <c r="AZ20" s="608"/>
      <c r="BA20" s="608"/>
      <c r="BB20" s="608"/>
      <c r="BC20" s="608"/>
      <c r="BD20" s="608"/>
      <c r="BE20" s="608"/>
      <c r="BF20" s="609"/>
      <c r="BG20" s="570" t="s">
        <v>408</v>
      </c>
      <c r="BH20" s="571"/>
      <c r="BI20" s="571"/>
      <c r="BJ20" s="571"/>
      <c r="BK20" s="571"/>
      <c r="BL20" s="571"/>
      <c r="BM20" s="571"/>
      <c r="BN20" s="572"/>
      <c r="BO20" s="569" t="s">
        <v>408</v>
      </c>
      <c r="BP20" s="569"/>
      <c r="BQ20" s="569"/>
      <c r="BR20" s="569"/>
      <c r="BS20" s="605" t="s">
        <v>408</v>
      </c>
      <c r="BT20" s="571"/>
      <c r="BU20" s="571"/>
      <c r="BV20" s="571"/>
      <c r="BW20" s="571"/>
      <c r="BX20" s="571"/>
      <c r="BY20" s="571"/>
      <c r="BZ20" s="571"/>
      <c r="CA20" s="571"/>
      <c r="CB20" s="606"/>
      <c r="CD20" s="582" t="s">
        <v>333</v>
      </c>
      <c r="CE20" s="583"/>
      <c r="CF20" s="583"/>
      <c r="CG20" s="583"/>
      <c r="CH20" s="583"/>
      <c r="CI20" s="583"/>
      <c r="CJ20" s="583"/>
      <c r="CK20" s="583"/>
      <c r="CL20" s="583"/>
      <c r="CM20" s="583"/>
      <c r="CN20" s="583"/>
      <c r="CO20" s="583"/>
      <c r="CP20" s="583"/>
      <c r="CQ20" s="584"/>
      <c r="CR20" s="570">
        <v>4950921</v>
      </c>
      <c r="CS20" s="571"/>
      <c r="CT20" s="571"/>
      <c r="CU20" s="571"/>
      <c r="CV20" s="571"/>
      <c r="CW20" s="571"/>
      <c r="CX20" s="571"/>
      <c r="CY20" s="572"/>
      <c r="CZ20" s="569">
        <v>100</v>
      </c>
      <c r="DA20" s="569"/>
      <c r="DB20" s="569"/>
      <c r="DC20" s="569"/>
      <c r="DD20" s="605">
        <v>290997</v>
      </c>
      <c r="DE20" s="571"/>
      <c r="DF20" s="571"/>
      <c r="DG20" s="571"/>
      <c r="DH20" s="571"/>
      <c r="DI20" s="571"/>
      <c r="DJ20" s="571"/>
      <c r="DK20" s="571"/>
      <c r="DL20" s="571"/>
      <c r="DM20" s="571"/>
      <c r="DN20" s="571"/>
      <c r="DO20" s="571"/>
      <c r="DP20" s="572"/>
      <c r="DQ20" s="605">
        <v>4003338</v>
      </c>
      <c r="DR20" s="571"/>
      <c r="DS20" s="571"/>
      <c r="DT20" s="571"/>
      <c r="DU20" s="571"/>
      <c r="DV20" s="571"/>
      <c r="DW20" s="571"/>
      <c r="DX20" s="571"/>
      <c r="DY20" s="571"/>
      <c r="DZ20" s="571"/>
      <c r="EA20" s="571"/>
      <c r="EB20" s="571"/>
      <c r="EC20" s="606"/>
    </row>
    <row r="21" spans="2:133" ht="11.25" customHeight="1" x14ac:dyDescent="0.2">
      <c r="B21" s="607" t="s">
        <v>334</v>
      </c>
      <c r="C21" s="608"/>
      <c r="D21" s="608"/>
      <c r="E21" s="608"/>
      <c r="F21" s="608"/>
      <c r="G21" s="608"/>
      <c r="H21" s="608"/>
      <c r="I21" s="608"/>
      <c r="J21" s="608"/>
      <c r="K21" s="608"/>
      <c r="L21" s="608"/>
      <c r="M21" s="608"/>
      <c r="N21" s="608"/>
      <c r="O21" s="608"/>
      <c r="P21" s="608"/>
      <c r="Q21" s="609"/>
      <c r="R21" s="570">
        <v>1849</v>
      </c>
      <c r="S21" s="571"/>
      <c r="T21" s="571"/>
      <c r="U21" s="571"/>
      <c r="V21" s="571"/>
      <c r="W21" s="571"/>
      <c r="X21" s="571"/>
      <c r="Y21" s="572"/>
      <c r="Z21" s="569">
        <v>0</v>
      </c>
      <c r="AA21" s="569"/>
      <c r="AB21" s="569"/>
      <c r="AC21" s="569"/>
      <c r="AD21" s="580">
        <v>1849</v>
      </c>
      <c r="AE21" s="580"/>
      <c r="AF21" s="580"/>
      <c r="AG21" s="580"/>
      <c r="AH21" s="580"/>
      <c r="AI21" s="580"/>
      <c r="AJ21" s="580"/>
      <c r="AK21" s="580"/>
      <c r="AL21" s="591">
        <v>0.1</v>
      </c>
      <c r="AM21" s="592"/>
      <c r="AN21" s="592"/>
      <c r="AO21" s="593"/>
      <c r="AP21" s="627" t="s">
        <v>335</v>
      </c>
      <c r="AQ21" s="628"/>
      <c r="AR21" s="628"/>
      <c r="AS21" s="628"/>
      <c r="AT21" s="628"/>
      <c r="AU21" s="628"/>
      <c r="AV21" s="628"/>
      <c r="AW21" s="628"/>
      <c r="AX21" s="628"/>
      <c r="AY21" s="628"/>
      <c r="AZ21" s="628"/>
      <c r="BA21" s="628"/>
      <c r="BB21" s="628"/>
      <c r="BC21" s="628"/>
      <c r="BD21" s="628"/>
      <c r="BE21" s="628"/>
      <c r="BF21" s="629"/>
      <c r="BG21" s="570" t="s">
        <v>408</v>
      </c>
      <c r="BH21" s="571"/>
      <c r="BI21" s="571"/>
      <c r="BJ21" s="571"/>
      <c r="BK21" s="571"/>
      <c r="BL21" s="571"/>
      <c r="BM21" s="571"/>
      <c r="BN21" s="572"/>
      <c r="BO21" s="569" t="s">
        <v>408</v>
      </c>
      <c r="BP21" s="569"/>
      <c r="BQ21" s="569"/>
      <c r="BR21" s="569"/>
      <c r="BS21" s="605" t="s">
        <v>408</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336</v>
      </c>
      <c r="C22" s="608"/>
      <c r="D22" s="608"/>
      <c r="E22" s="608"/>
      <c r="F22" s="608"/>
      <c r="G22" s="608"/>
      <c r="H22" s="608"/>
      <c r="I22" s="608"/>
      <c r="J22" s="608"/>
      <c r="K22" s="608"/>
      <c r="L22" s="608"/>
      <c r="M22" s="608"/>
      <c r="N22" s="608"/>
      <c r="O22" s="608"/>
      <c r="P22" s="608"/>
      <c r="Q22" s="609"/>
      <c r="R22" s="570">
        <v>58823</v>
      </c>
      <c r="S22" s="571"/>
      <c r="T22" s="571"/>
      <c r="U22" s="571"/>
      <c r="V22" s="571"/>
      <c r="W22" s="571"/>
      <c r="X22" s="571"/>
      <c r="Y22" s="572"/>
      <c r="Z22" s="569">
        <v>1.1000000000000001</v>
      </c>
      <c r="AA22" s="569"/>
      <c r="AB22" s="569"/>
      <c r="AC22" s="569"/>
      <c r="AD22" s="580" t="s">
        <v>408</v>
      </c>
      <c r="AE22" s="580"/>
      <c r="AF22" s="580"/>
      <c r="AG22" s="580"/>
      <c r="AH22" s="580"/>
      <c r="AI22" s="580"/>
      <c r="AJ22" s="580"/>
      <c r="AK22" s="580"/>
      <c r="AL22" s="591" t="s">
        <v>408</v>
      </c>
      <c r="AM22" s="592"/>
      <c r="AN22" s="592"/>
      <c r="AO22" s="593"/>
      <c r="AP22" s="627" t="s">
        <v>337</v>
      </c>
      <c r="AQ22" s="628"/>
      <c r="AR22" s="628"/>
      <c r="AS22" s="628"/>
      <c r="AT22" s="628"/>
      <c r="AU22" s="628"/>
      <c r="AV22" s="628"/>
      <c r="AW22" s="628"/>
      <c r="AX22" s="628"/>
      <c r="AY22" s="628"/>
      <c r="AZ22" s="628"/>
      <c r="BA22" s="628"/>
      <c r="BB22" s="628"/>
      <c r="BC22" s="628"/>
      <c r="BD22" s="628"/>
      <c r="BE22" s="628"/>
      <c r="BF22" s="629"/>
      <c r="BG22" s="570" t="s">
        <v>408</v>
      </c>
      <c r="BH22" s="571"/>
      <c r="BI22" s="571"/>
      <c r="BJ22" s="571"/>
      <c r="BK22" s="571"/>
      <c r="BL22" s="571"/>
      <c r="BM22" s="571"/>
      <c r="BN22" s="572"/>
      <c r="BO22" s="569" t="s">
        <v>408</v>
      </c>
      <c r="BP22" s="569"/>
      <c r="BQ22" s="569"/>
      <c r="BR22" s="569"/>
      <c r="BS22" s="605" t="s">
        <v>408</v>
      </c>
      <c r="BT22" s="571"/>
      <c r="BU22" s="571"/>
      <c r="BV22" s="571"/>
      <c r="BW22" s="571"/>
      <c r="BX22" s="571"/>
      <c r="BY22" s="571"/>
      <c r="BZ22" s="571"/>
      <c r="CA22" s="571"/>
      <c r="CB22" s="606"/>
      <c r="CD22" s="573" t="s">
        <v>338</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339</v>
      </c>
      <c r="C23" s="608"/>
      <c r="D23" s="608"/>
      <c r="E23" s="608"/>
      <c r="F23" s="608"/>
      <c r="G23" s="608"/>
      <c r="H23" s="608"/>
      <c r="I23" s="608"/>
      <c r="J23" s="608"/>
      <c r="K23" s="608"/>
      <c r="L23" s="608"/>
      <c r="M23" s="608"/>
      <c r="N23" s="608"/>
      <c r="O23" s="608"/>
      <c r="P23" s="608"/>
      <c r="Q23" s="609"/>
      <c r="R23" s="570">
        <v>118848</v>
      </c>
      <c r="S23" s="571"/>
      <c r="T23" s="571"/>
      <c r="U23" s="571"/>
      <c r="V23" s="571"/>
      <c r="W23" s="571"/>
      <c r="X23" s="571"/>
      <c r="Y23" s="572"/>
      <c r="Z23" s="569">
        <v>2.2000000000000002</v>
      </c>
      <c r="AA23" s="569"/>
      <c r="AB23" s="569"/>
      <c r="AC23" s="569"/>
      <c r="AD23" s="580">
        <v>2046</v>
      </c>
      <c r="AE23" s="580"/>
      <c r="AF23" s="580"/>
      <c r="AG23" s="580"/>
      <c r="AH23" s="580"/>
      <c r="AI23" s="580"/>
      <c r="AJ23" s="580"/>
      <c r="AK23" s="580"/>
      <c r="AL23" s="591">
        <v>0.1</v>
      </c>
      <c r="AM23" s="592"/>
      <c r="AN23" s="592"/>
      <c r="AO23" s="593"/>
      <c r="AP23" s="627" t="s">
        <v>340</v>
      </c>
      <c r="AQ23" s="628"/>
      <c r="AR23" s="628"/>
      <c r="AS23" s="628"/>
      <c r="AT23" s="628"/>
      <c r="AU23" s="628"/>
      <c r="AV23" s="628"/>
      <c r="AW23" s="628"/>
      <c r="AX23" s="628"/>
      <c r="AY23" s="628"/>
      <c r="AZ23" s="628"/>
      <c r="BA23" s="628"/>
      <c r="BB23" s="628"/>
      <c r="BC23" s="628"/>
      <c r="BD23" s="628"/>
      <c r="BE23" s="628"/>
      <c r="BF23" s="629"/>
      <c r="BG23" s="570" t="s">
        <v>410</v>
      </c>
      <c r="BH23" s="571"/>
      <c r="BI23" s="571"/>
      <c r="BJ23" s="571"/>
      <c r="BK23" s="571"/>
      <c r="BL23" s="571"/>
      <c r="BM23" s="571"/>
      <c r="BN23" s="572"/>
      <c r="BO23" s="569" t="s">
        <v>410</v>
      </c>
      <c r="BP23" s="569"/>
      <c r="BQ23" s="569"/>
      <c r="BR23" s="569"/>
      <c r="BS23" s="605" t="s">
        <v>410</v>
      </c>
      <c r="BT23" s="571"/>
      <c r="BU23" s="571"/>
      <c r="BV23" s="571"/>
      <c r="BW23" s="571"/>
      <c r="BX23" s="571"/>
      <c r="BY23" s="571"/>
      <c r="BZ23" s="571"/>
      <c r="CA23" s="571"/>
      <c r="CB23" s="606"/>
      <c r="CD23" s="573" t="s">
        <v>284</v>
      </c>
      <c r="CE23" s="574"/>
      <c r="CF23" s="574"/>
      <c r="CG23" s="574"/>
      <c r="CH23" s="574"/>
      <c r="CI23" s="574"/>
      <c r="CJ23" s="574"/>
      <c r="CK23" s="574"/>
      <c r="CL23" s="574"/>
      <c r="CM23" s="574"/>
      <c r="CN23" s="574"/>
      <c r="CO23" s="574"/>
      <c r="CP23" s="574"/>
      <c r="CQ23" s="575"/>
      <c r="CR23" s="573" t="s">
        <v>341</v>
      </c>
      <c r="CS23" s="574"/>
      <c r="CT23" s="574"/>
      <c r="CU23" s="574"/>
      <c r="CV23" s="574"/>
      <c r="CW23" s="574"/>
      <c r="CX23" s="574"/>
      <c r="CY23" s="575"/>
      <c r="CZ23" s="573" t="s">
        <v>342</v>
      </c>
      <c r="DA23" s="574"/>
      <c r="DB23" s="574"/>
      <c r="DC23" s="575"/>
      <c r="DD23" s="573" t="s">
        <v>343</v>
      </c>
      <c r="DE23" s="574"/>
      <c r="DF23" s="574"/>
      <c r="DG23" s="574"/>
      <c r="DH23" s="574"/>
      <c r="DI23" s="574"/>
      <c r="DJ23" s="574"/>
      <c r="DK23" s="575"/>
      <c r="DL23" s="610" t="s">
        <v>344</v>
      </c>
      <c r="DM23" s="611"/>
      <c r="DN23" s="611"/>
      <c r="DO23" s="611"/>
      <c r="DP23" s="611"/>
      <c r="DQ23" s="611"/>
      <c r="DR23" s="611"/>
      <c r="DS23" s="611"/>
      <c r="DT23" s="611"/>
      <c r="DU23" s="611"/>
      <c r="DV23" s="612"/>
      <c r="DW23" s="573" t="s">
        <v>411</v>
      </c>
      <c r="DX23" s="574"/>
      <c r="DY23" s="574"/>
      <c r="DZ23" s="574"/>
      <c r="EA23" s="574"/>
      <c r="EB23" s="574"/>
      <c r="EC23" s="575"/>
    </row>
    <row r="24" spans="2:133" ht="11.25" customHeight="1" x14ac:dyDescent="0.2">
      <c r="B24" s="607" t="s">
        <v>345</v>
      </c>
      <c r="C24" s="608"/>
      <c r="D24" s="608"/>
      <c r="E24" s="608"/>
      <c r="F24" s="608"/>
      <c r="G24" s="608"/>
      <c r="H24" s="608"/>
      <c r="I24" s="608"/>
      <c r="J24" s="608"/>
      <c r="K24" s="608"/>
      <c r="L24" s="608"/>
      <c r="M24" s="608"/>
      <c r="N24" s="608"/>
      <c r="O24" s="608"/>
      <c r="P24" s="608"/>
      <c r="Q24" s="609"/>
      <c r="R24" s="570">
        <v>12508</v>
      </c>
      <c r="S24" s="571"/>
      <c r="T24" s="571"/>
      <c r="U24" s="571"/>
      <c r="V24" s="571"/>
      <c r="W24" s="571"/>
      <c r="X24" s="571"/>
      <c r="Y24" s="572"/>
      <c r="Z24" s="569">
        <v>0.2</v>
      </c>
      <c r="AA24" s="569"/>
      <c r="AB24" s="569"/>
      <c r="AC24" s="569"/>
      <c r="AD24" s="580" t="s">
        <v>412</v>
      </c>
      <c r="AE24" s="580"/>
      <c r="AF24" s="580"/>
      <c r="AG24" s="580"/>
      <c r="AH24" s="580"/>
      <c r="AI24" s="580"/>
      <c r="AJ24" s="580"/>
      <c r="AK24" s="580"/>
      <c r="AL24" s="591" t="s">
        <v>412</v>
      </c>
      <c r="AM24" s="592"/>
      <c r="AN24" s="592"/>
      <c r="AO24" s="593"/>
      <c r="AP24" s="627" t="s">
        <v>346</v>
      </c>
      <c r="AQ24" s="628"/>
      <c r="AR24" s="628"/>
      <c r="AS24" s="628"/>
      <c r="AT24" s="628"/>
      <c r="AU24" s="628"/>
      <c r="AV24" s="628"/>
      <c r="AW24" s="628"/>
      <c r="AX24" s="628"/>
      <c r="AY24" s="628"/>
      <c r="AZ24" s="628"/>
      <c r="BA24" s="628"/>
      <c r="BB24" s="628"/>
      <c r="BC24" s="628"/>
      <c r="BD24" s="628"/>
      <c r="BE24" s="628"/>
      <c r="BF24" s="629"/>
      <c r="BG24" s="570" t="s">
        <v>412</v>
      </c>
      <c r="BH24" s="571"/>
      <c r="BI24" s="571"/>
      <c r="BJ24" s="571"/>
      <c r="BK24" s="571"/>
      <c r="BL24" s="571"/>
      <c r="BM24" s="571"/>
      <c r="BN24" s="572"/>
      <c r="BO24" s="569" t="s">
        <v>412</v>
      </c>
      <c r="BP24" s="569"/>
      <c r="BQ24" s="569"/>
      <c r="BR24" s="569"/>
      <c r="BS24" s="605" t="s">
        <v>412</v>
      </c>
      <c r="BT24" s="571"/>
      <c r="BU24" s="571"/>
      <c r="BV24" s="571"/>
      <c r="BW24" s="571"/>
      <c r="BX24" s="571"/>
      <c r="BY24" s="571"/>
      <c r="BZ24" s="571"/>
      <c r="CA24" s="571"/>
      <c r="CB24" s="606"/>
      <c r="CD24" s="588" t="s">
        <v>347</v>
      </c>
      <c r="CE24" s="589"/>
      <c r="CF24" s="589"/>
      <c r="CG24" s="589"/>
      <c r="CH24" s="589"/>
      <c r="CI24" s="589"/>
      <c r="CJ24" s="589"/>
      <c r="CK24" s="589"/>
      <c r="CL24" s="589"/>
      <c r="CM24" s="589"/>
      <c r="CN24" s="589"/>
      <c r="CO24" s="589"/>
      <c r="CP24" s="589"/>
      <c r="CQ24" s="590"/>
      <c r="CR24" s="594">
        <v>2234965</v>
      </c>
      <c r="CS24" s="595"/>
      <c r="CT24" s="595"/>
      <c r="CU24" s="595"/>
      <c r="CV24" s="595"/>
      <c r="CW24" s="595"/>
      <c r="CX24" s="595"/>
      <c r="CY24" s="596"/>
      <c r="CZ24" s="618">
        <v>45.1</v>
      </c>
      <c r="DA24" s="619"/>
      <c r="DB24" s="619"/>
      <c r="DC24" s="620"/>
      <c r="DD24" s="621">
        <v>1720950</v>
      </c>
      <c r="DE24" s="595"/>
      <c r="DF24" s="595"/>
      <c r="DG24" s="595"/>
      <c r="DH24" s="595"/>
      <c r="DI24" s="595"/>
      <c r="DJ24" s="595"/>
      <c r="DK24" s="596"/>
      <c r="DL24" s="621">
        <v>1663426</v>
      </c>
      <c r="DM24" s="595"/>
      <c r="DN24" s="595"/>
      <c r="DO24" s="595"/>
      <c r="DP24" s="595"/>
      <c r="DQ24" s="595"/>
      <c r="DR24" s="595"/>
      <c r="DS24" s="595"/>
      <c r="DT24" s="595"/>
      <c r="DU24" s="595"/>
      <c r="DV24" s="596"/>
      <c r="DW24" s="599">
        <v>43.2</v>
      </c>
      <c r="DX24" s="600"/>
      <c r="DY24" s="600"/>
      <c r="DZ24" s="600"/>
      <c r="EA24" s="600"/>
      <c r="EB24" s="600"/>
      <c r="EC24" s="601"/>
    </row>
    <row r="25" spans="2:133" ht="11.25" customHeight="1" x14ac:dyDescent="0.2">
      <c r="B25" s="607" t="s">
        <v>348</v>
      </c>
      <c r="C25" s="608"/>
      <c r="D25" s="608"/>
      <c r="E25" s="608"/>
      <c r="F25" s="608"/>
      <c r="G25" s="608"/>
      <c r="H25" s="608"/>
      <c r="I25" s="608"/>
      <c r="J25" s="608"/>
      <c r="K25" s="608"/>
      <c r="L25" s="608"/>
      <c r="M25" s="608"/>
      <c r="N25" s="608"/>
      <c r="O25" s="608"/>
      <c r="P25" s="608"/>
      <c r="Q25" s="609"/>
      <c r="R25" s="570">
        <v>270491</v>
      </c>
      <c r="S25" s="571"/>
      <c r="T25" s="571"/>
      <c r="U25" s="571"/>
      <c r="V25" s="571"/>
      <c r="W25" s="571"/>
      <c r="X25" s="571"/>
      <c r="Y25" s="572"/>
      <c r="Z25" s="569">
        <v>5</v>
      </c>
      <c r="AA25" s="569"/>
      <c r="AB25" s="569"/>
      <c r="AC25" s="569"/>
      <c r="AD25" s="580" t="s">
        <v>413</v>
      </c>
      <c r="AE25" s="580"/>
      <c r="AF25" s="580"/>
      <c r="AG25" s="580"/>
      <c r="AH25" s="580"/>
      <c r="AI25" s="580"/>
      <c r="AJ25" s="580"/>
      <c r="AK25" s="580"/>
      <c r="AL25" s="591" t="s">
        <v>413</v>
      </c>
      <c r="AM25" s="592"/>
      <c r="AN25" s="592"/>
      <c r="AO25" s="593"/>
      <c r="AP25" s="627" t="s">
        <v>349</v>
      </c>
      <c r="AQ25" s="628"/>
      <c r="AR25" s="628"/>
      <c r="AS25" s="628"/>
      <c r="AT25" s="628"/>
      <c r="AU25" s="628"/>
      <c r="AV25" s="628"/>
      <c r="AW25" s="628"/>
      <c r="AX25" s="628"/>
      <c r="AY25" s="628"/>
      <c r="AZ25" s="628"/>
      <c r="BA25" s="628"/>
      <c r="BB25" s="628"/>
      <c r="BC25" s="628"/>
      <c r="BD25" s="628"/>
      <c r="BE25" s="628"/>
      <c r="BF25" s="629"/>
      <c r="BG25" s="570" t="s">
        <v>413</v>
      </c>
      <c r="BH25" s="571"/>
      <c r="BI25" s="571"/>
      <c r="BJ25" s="571"/>
      <c r="BK25" s="571"/>
      <c r="BL25" s="571"/>
      <c r="BM25" s="571"/>
      <c r="BN25" s="572"/>
      <c r="BO25" s="569" t="s">
        <v>413</v>
      </c>
      <c r="BP25" s="569"/>
      <c r="BQ25" s="569"/>
      <c r="BR25" s="569"/>
      <c r="BS25" s="605" t="s">
        <v>413</v>
      </c>
      <c r="BT25" s="571"/>
      <c r="BU25" s="571"/>
      <c r="BV25" s="571"/>
      <c r="BW25" s="571"/>
      <c r="BX25" s="571"/>
      <c r="BY25" s="571"/>
      <c r="BZ25" s="571"/>
      <c r="CA25" s="571"/>
      <c r="CB25" s="606"/>
      <c r="CD25" s="582" t="s">
        <v>350</v>
      </c>
      <c r="CE25" s="583"/>
      <c r="CF25" s="583"/>
      <c r="CG25" s="583"/>
      <c r="CH25" s="583"/>
      <c r="CI25" s="583"/>
      <c r="CJ25" s="583"/>
      <c r="CK25" s="583"/>
      <c r="CL25" s="583"/>
      <c r="CM25" s="583"/>
      <c r="CN25" s="583"/>
      <c r="CO25" s="583"/>
      <c r="CP25" s="583"/>
      <c r="CQ25" s="584"/>
      <c r="CR25" s="570">
        <v>942170</v>
      </c>
      <c r="CS25" s="616"/>
      <c r="CT25" s="616"/>
      <c r="CU25" s="616"/>
      <c r="CV25" s="616"/>
      <c r="CW25" s="616"/>
      <c r="CX25" s="616"/>
      <c r="CY25" s="617"/>
      <c r="CZ25" s="624">
        <v>19</v>
      </c>
      <c r="DA25" s="625"/>
      <c r="DB25" s="625"/>
      <c r="DC25" s="626"/>
      <c r="DD25" s="605">
        <v>779772</v>
      </c>
      <c r="DE25" s="616"/>
      <c r="DF25" s="616"/>
      <c r="DG25" s="616"/>
      <c r="DH25" s="616"/>
      <c r="DI25" s="616"/>
      <c r="DJ25" s="616"/>
      <c r="DK25" s="617"/>
      <c r="DL25" s="605">
        <v>722248</v>
      </c>
      <c r="DM25" s="616"/>
      <c r="DN25" s="616"/>
      <c r="DO25" s="616"/>
      <c r="DP25" s="616"/>
      <c r="DQ25" s="616"/>
      <c r="DR25" s="616"/>
      <c r="DS25" s="616"/>
      <c r="DT25" s="616"/>
      <c r="DU25" s="616"/>
      <c r="DV25" s="617"/>
      <c r="DW25" s="591">
        <v>18.8</v>
      </c>
      <c r="DX25" s="622"/>
      <c r="DY25" s="622"/>
      <c r="DZ25" s="622"/>
      <c r="EA25" s="622"/>
      <c r="EB25" s="622"/>
      <c r="EC25" s="623"/>
    </row>
    <row r="26" spans="2:133" ht="11.25" customHeight="1" x14ac:dyDescent="0.2">
      <c r="B26" s="682" t="s">
        <v>351</v>
      </c>
      <c r="C26" s="683"/>
      <c r="D26" s="683"/>
      <c r="E26" s="683"/>
      <c r="F26" s="683"/>
      <c r="G26" s="683"/>
      <c r="H26" s="683"/>
      <c r="I26" s="683"/>
      <c r="J26" s="683"/>
      <c r="K26" s="683"/>
      <c r="L26" s="683"/>
      <c r="M26" s="683"/>
      <c r="N26" s="683"/>
      <c r="O26" s="683"/>
      <c r="P26" s="683"/>
      <c r="Q26" s="684"/>
      <c r="R26" s="570" t="s">
        <v>413</v>
      </c>
      <c r="S26" s="571"/>
      <c r="T26" s="571"/>
      <c r="U26" s="571"/>
      <c r="V26" s="571"/>
      <c r="W26" s="571"/>
      <c r="X26" s="571"/>
      <c r="Y26" s="572"/>
      <c r="Z26" s="569" t="s">
        <v>413</v>
      </c>
      <c r="AA26" s="569"/>
      <c r="AB26" s="569"/>
      <c r="AC26" s="569"/>
      <c r="AD26" s="580" t="s">
        <v>413</v>
      </c>
      <c r="AE26" s="580"/>
      <c r="AF26" s="580"/>
      <c r="AG26" s="580"/>
      <c r="AH26" s="580"/>
      <c r="AI26" s="580"/>
      <c r="AJ26" s="580"/>
      <c r="AK26" s="580"/>
      <c r="AL26" s="591" t="s">
        <v>413</v>
      </c>
      <c r="AM26" s="592"/>
      <c r="AN26" s="592"/>
      <c r="AO26" s="593"/>
      <c r="AP26" s="627" t="s">
        <v>352</v>
      </c>
      <c r="AQ26" s="630"/>
      <c r="AR26" s="630"/>
      <c r="AS26" s="630"/>
      <c r="AT26" s="630"/>
      <c r="AU26" s="630"/>
      <c r="AV26" s="630"/>
      <c r="AW26" s="630"/>
      <c r="AX26" s="630"/>
      <c r="AY26" s="630"/>
      <c r="AZ26" s="630"/>
      <c r="BA26" s="630"/>
      <c r="BB26" s="630"/>
      <c r="BC26" s="630"/>
      <c r="BD26" s="630"/>
      <c r="BE26" s="630"/>
      <c r="BF26" s="629"/>
      <c r="BG26" s="570" t="s">
        <v>413</v>
      </c>
      <c r="BH26" s="571"/>
      <c r="BI26" s="571"/>
      <c r="BJ26" s="571"/>
      <c r="BK26" s="571"/>
      <c r="BL26" s="571"/>
      <c r="BM26" s="571"/>
      <c r="BN26" s="572"/>
      <c r="BO26" s="569" t="s">
        <v>413</v>
      </c>
      <c r="BP26" s="569"/>
      <c r="BQ26" s="569"/>
      <c r="BR26" s="569"/>
      <c r="BS26" s="605" t="s">
        <v>413</v>
      </c>
      <c r="BT26" s="571"/>
      <c r="BU26" s="571"/>
      <c r="BV26" s="571"/>
      <c r="BW26" s="571"/>
      <c r="BX26" s="571"/>
      <c r="BY26" s="571"/>
      <c r="BZ26" s="571"/>
      <c r="CA26" s="571"/>
      <c r="CB26" s="606"/>
      <c r="CD26" s="582" t="s">
        <v>353</v>
      </c>
      <c r="CE26" s="583"/>
      <c r="CF26" s="583"/>
      <c r="CG26" s="583"/>
      <c r="CH26" s="583"/>
      <c r="CI26" s="583"/>
      <c r="CJ26" s="583"/>
      <c r="CK26" s="583"/>
      <c r="CL26" s="583"/>
      <c r="CM26" s="583"/>
      <c r="CN26" s="583"/>
      <c r="CO26" s="583"/>
      <c r="CP26" s="583"/>
      <c r="CQ26" s="584"/>
      <c r="CR26" s="570">
        <v>544032</v>
      </c>
      <c r="CS26" s="571"/>
      <c r="CT26" s="571"/>
      <c r="CU26" s="571"/>
      <c r="CV26" s="571"/>
      <c r="CW26" s="571"/>
      <c r="CX26" s="571"/>
      <c r="CY26" s="572"/>
      <c r="CZ26" s="624">
        <v>11</v>
      </c>
      <c r="DA26" s="625"/>
      <c r="DB26" s="625"/>
      <c r="DC26" s="626"/>
      <c r="DD26" s="605">
        <v>432181</v>
      </c>
      <c r="DE26" s="571"/>
      <c r="DF26" s="571"/>
      <c r="DG26" s="571"/>
      <c r="DH26" s="571"/>
      <c r="DI26" s="571"/>
      <c r="DJ26" s="571"/>
      <c r="DK26" s="572"/>
      <c r="DL26" s="605" t="s">
        <v>412</v>
      </c>
      <c r="DM26" s="571"/>
      <c r="DN26" s="571"/>
      <c r="DO26" s="571"/>
      <c r="DP26" s="571"/>
      <c r="DQ26" s="571"/>
      <c r="DR26" s="571"/>
      <c r="DS26" s="571"/>
      <c r="DT26" s="571"/>
      <c r="DU26" s="571"/>
      <c r="DV26" s="572"/>
      <c r="DW26" s="591" t="s">
        <v>412</v>
      </c>
      <c r="DX26" s="622"/>
      <c r="DY26" s="622"/>
      <c r="DZ26" s="622"/>
      <c r="EA26" s="622"/>
      <c r="EB26" s="622"/>
      <c r="EC26" s="623"/>
    </row>
    <row r="27" spans="2:133" ht="11.25" customHeight="1" x14ac:dyDescent="0.2">
      <c r="B27" s="607" t="s">
        <v>354</v>
      </c>
      <c r="C27" s="608"/>
      <c r="D27" s="608"/>
      <c r="E27" s="608"/>
      <c r="F27" s="608"/>
      <c r="G27" s="608"/>
      <c r="H27" s="608"/>
      <c r="I27" s="608"/>
      <c r="J27" s="608"/>
      <c r="K27" s="608"/>
      <c r="L27" s="608"/>
      <c r="M27" s="608"/>
      <c r="N27" s="608"/>
      <c r="O27" s="608"/>
      <c r="P27" s="608"/>
      <c r="Q27" s="609"/>
      <c r="R27" s="570">
        <v>303331</v>
      </c>
      <c r="S27" s="571"/>
      <c r="T27" s="571"/>
      <c r="U27" s="571"/>
      <c r="V27" s="571"/>
      <c r="W27" s="571"/>
      <c r="X27" s="571"/>
      <c r="Y27" s="572"/>
      <c r="Z27" s="569">
        <v>5.6</v>
      </c>
      <c r="AA27" s="569"/>
      <c r="AB27" s="569"/>
      <c r="AC27" s="569"/>
      <c r="AD27" s="580" t="s">
        <v>412</v>
      </c>
      <c r="AE27" s="580"/>
      <c r="AF27" s="580"/>
      <c r="AG27" s="580"/>
      <c r="AH27" s="580"/>
      <c r="AI27" s="580"/>
      <c r="AJ27" s="580"/>
      <c r="AK27" s="580"/>
      <c r="AL27" s="591" t="s">
        <v>412</v>
      </c>
      <c r="AM27" s="592"/>
      <c r="AN27" s="592"/>
      <c r="AO27" s="593"/>
      <c r="AP27" s="607" t="s">
        <v>355</v>
      </c>
      <c r="AQ27" s="608"/>
      <c r="AR27" s="608"/>
      <c r="AS27" s="608"/>
      <c r="AT27" s="608"/>
      <c r="AU27" s="608"/>
      <c r="AV27" s="608"/>
      <c r="AW27" s="608"/>
      <c r="AX27" s="608"/>
      <c r="AY27" s="608"/>
      <c r="AZ27" s="608"/>
      <c r="BA27" s="608"/>
      <c r="BB27" s="608"/>
      <c r="BC27" s="608"/>
      <c r="BD27" s="608"/>
      <c r="BE27" s="608"/>
      <c r="BF27" s="609"/>
      <c r="BG27" s="570">
        <v>1777173</v>
      </c>
      <c r="BH27" s="571"/>
      <c r="BI27" s="571"/>
      <c r="BJ27" s="571"/>
      <c r="BK27" s="571"/>
      <c r="BL27" s="571"/>
      <c r="BM27" s="571"/>
      <c r="BN27" s="572"/>
      <c r="BO27" s="569">
        <v>100</v>
      </c>
      <c r="BP27" s="569"/>
      <c r="BQ27" s="569"/>
      <c r="BR27" s="569"/>
      <c r="BS27" s="605">
        <v>40920</v>
      </c>
      <c r="BT27" s="571"/>
      <c r="BU27" s="571"/>
      <c r="BV27" s="571"/>
      <c r="BW27" s="571"/>
      <c r="BX27" s="571"/>
      <c r="BY27" s="571"/>
      <c r="BZ27" s="571"/>
      <c r="CA27" s="571"/>
      <c r="CB27" s="606"/>
      <c r="CD27" s="582" t="s">
        <v>356</v>
      </c>
      <c r="CE27" s="583"/>
      <c r="CF27" s="583"/>
      <c r="CG27" s="583"/>
      <c r="CH27" s="583"/>
      <c r="CI27" s="583"/>
      <c r="CJ27" s="583"/>
      <c r="CK27" s="583"/>
      <c r="CL27" s="583"/>
      <c r="CM27" s="583"/>
      <c r="CN27" s="583"/>
      <c r="CO27" s="583"/>
      <c r="CP27" s="583"/>
      <c r="CQ27" s="584"/>
      <c r="CR27" s="570">
        <v>595932</v>
      </c>
      <c r="CS27" s="616"/>
      <c r="CT27" s="616"/>
      <c r="CU27" s="616"/>
      <c r="CV27" s="616"/>
      <c r="CW27" s="616"/>
      <c r="CX27" s="616"/>
      <c r="CY27" s="617"/>
      <c r="CZ27" s="624">
        <v>12</v>
      </c>
      <c r="DA27" s="625"/>
      <c r="DB27" s="625"/>
      <c r="DC27" s="626"/>
      <c r="DD27" s="605">
        <v>247878</v>
      </c>
      <c r="DE27" s="616"/>
      <c r="DF27" s="616"/>
      <c r="DG27" s="616"/>
      <c r="DH27" s="616"/>
      <c r="DI27" s="616"/>
      <c r="DJ27" s="616"/>
      <c r="DK27" s="617"/>
      <c r="DL27" s="605">
        <v>247878</v>
      </c>
      <c r="DM27" s="616"/>
      <c r="DN27" s="616"/>
      <c r="DO27" s="616"/>
      <c r="DP27" s="616"/>
      <c r="DQ27" s="616"/>
      <c r="DR27" s="616"/>
      <c r="DS27" s="616"/>
      <c r="DT27" s="616"/>
      <c r="DU27" s="616"/>
      <c r="DV27" s="617"/>
      <c r="DW27" s="591">
        <v>6.4</v>
      </c>
      <c r="DX27" s="622"/>
      <c r="DY27" s="622"/>
      <c r="DZ27" s="622"/>
      <c r="EA27" s="622"/>
      <c r="EB27" s="622"/>
      <c r="EC27" s="623"/>
    </row>
    <row r="28" spans="2:133" ht="11.25" customHeight="1" x14ac:dyDescent="0.2">
      <c r="B28" s="607" t="s">
        <v>357</v>
      </c>
      <c r="C28" s="608"/>
      <c r="D28" s="608"/>
      <c r="E28" s="608"/>
      <c r="F28" s="608"/>
      <c r="G28" s="608"/>
      <c r="H28" s="608"/>
      <c r="I28" s="608"/>
      <c r="J28" s="608"/>
      <c r="K28" s="608"/>
      <c r="L28" s="608"/>
      <c r="M28" s="608"/>
      <c r="N28" s="608"/>
      <c r="O28" s="608"/>
      <c r="P28" s="608"/>
      <c r="Q28" s="609"/>
      <c r="R28" s="570">
        <v>49567</v>
      </c>
      <c r="S28" s="571"/>
      <c r="T28" s="571"/>
      <c r="U28" s="571"/>
      <c r="V28" s="571"/>
      <c r="W28" s="571"/>
      <c r="X28" s="571"/>
      <c r="Y28" s="572"/>
      <c r="Z28" s="569">
        <v>0.9</v>
      </c>
      <c r="AA28" s="569"/>
      <c r="AB28" s="569"/>
      <c r="AC28" s="569"/>
      <c r="AD28" s="580">
        <v>5739</v>
      </c>
      <c r="AE28" s="580"/>
      <c r="AF28" s="580"/>
      <c r="AG28" s="580"/>
      <c r="AH28" s="580"/>
      <c r="AI28" s="580"/>
      <c r="AJ28" s="580"/>
      <c r="AK28" s="580"/>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358</v>
      </c>
      <c r="CE28" s="583"/>
      <c r="CF28" s="583"/>
      <c r="CG28" s="583"/>
      <c r="CH28" s="583"/>
      <c r="CI28" s="583"/>
      <c r="CJ28" s="583"/>
      <c r="CK28" s="583"/>
      <c r="CL28" s="583"/>
      <c r="CM28" s="583"/>
      <c r="CN28" s="583"/>
      <c r="CO28" s="583"/>
      <c r="CP28" s="583"/>
      <c r="CQ28" s="584"/>
      <c r="CR28" s="570">
        <v>696863</v>
      </c>
      <c r="CS28" s="571"/>
      <c r="CT28" s="571"/>
      <c r="CU28" s="571"/>
      <c r="CV28" s="571"/>
      <c r="CW28" s="571"/>
      <c r="CX28" s="571"/>
      <c r="CY28" s="572"/>
      <c r="CZ28" s="624">
        <v>14.1</v>
      </c>
      <c r="DA28" s="625"/>
      <c r="DB28" s="625"/>
      <c r="DC28" s="626"/>
      <c r="DD28" s="605">
        <v>693300</v>
      </c>
      <c r="DE28" s="571"/>
      <c r="DF28" s="571"/>
      <c r="DG28" s="571"/>
      <c r="DH28" s="571"/>
      <c r="DI28" s="571"/>
      <c r="DJ28" s="571"/>
      <c r="DK28" s="572"/>
      <c r="DL28" s="605">
        <v>693300</v>
      </c>
      <c r="DM28" s="571"/>
      <c r="DN28" s="571"/>
      <c r="DO28" s="571"/>
      <c r="DP28" s="571"/>
      <c r="DQ28" s="571"/>
      <c r="DR28" s="571"/>
      <c r="DS28" s="571"/>
      <c r="DT28" s="571"/>
      <c r="DU28" s="571"/>
      <c r="DV28" s="572"/>
      <c r="DW28" s="591">
        <v>18</v>
      </c>
      <c r="DX28" s="622"/>
      <c r="DY28" s="622"/>
      <c r="DZ28" s="622"/>
      <c r="EA28" s="622"/>
      <c r="EB28" s="622"/>
      <c r="EC28" s="623"/>
    </row>
    <row r="29" spans="2:133" ht="11.25" customHeight="1" x14ac:dyDescent="0.2">
      <c r="B29" s="607" t="s">
        <v>359</v>
      </c>
      <c r="C29" s="608"/>
      <c r="D29" s="608"/>
      <c r="E29" s="608"/>
      <c r="F29" s="608"/>
      <c r="G29" s="608"/>
      <c r="H29" s="608"/>
      <c r="I29" s="608"/>
      <c r="J29" s="608"/>
      <c r="K29" s="608"/>
      <c r="L29" s="608"/>
      <c r="M29" s="608"/>
      <c r="N29" s="608"/>
      <c r="O29" s="608"/>
      <c r="P29" s="608"/>
      <c r="Q29" s="609"/>
      <c r="R29" s="570">
        <v>100</v>
      </c>
      <c r="S29" s="571"/>
      <c r="T29" s="571"/>
      <c r="U29" s="571"/>
      <c r="V29" s="571"/>
      <c r="W29" s="571"/>
      <c r="X29" s="571"/>
      <c r="Y29" s="572"/>
      <c r="Z29" s="569">
        <v>0</v>
      </c>
      <c r="AA29" s="569"/>
      <c r="AB29" s="569"/>
      <c r="AC29" s="569"/>
      <c r="AD29" s="580" t="s">
        <v>412</v>
      </c>
      <c r="AE29" s="580"/>
      <c r="AF29" s="580"/>
      <c r="AG29" s="580"/>
      <c r="AH29" s="580"/>
      <c r="AI29" s="580"/>
      <c r="AJ29" s="580"/>
      <c r="AK29" s="580"/>
      <c r="AL29" s="591" t="s">
        <v>412</v>
      </c>
      <c r="AM29" s="592"/>
      <c r="AN29" s="592"/>
      <c r="AO29" s="593"/>
      <c r="AP29" s="585" t="s">
        <v>284</v>
      </c>
      <c r="AQ29" s="586"/>
      <c r="AR29" s="586"/>
      <c r="AS29" s="586"/>
      <c r="AT29" s="586"/>
      <c r="AU29" s="586"/>
      <c r="AV29" s="586"/>
      <c r="AW29" s="586"/>
      <c r="AX29" s="586"/>
      <c r="AY29" s="586"/>
      <c r="AZ29" s="586"/>
      <c r="BA29" s="586"/>
      <c r="BB29" s="586"/>
      <c r="BC29" s="586"/>
      <c r="BD29" s="586"/>
      <c r="BE29" s="586"/>
      <c r="BF29" s="587"/>
      <c r="BG29" s="585" t="s">
        <v>360</v>
      </c>
      <c r="BH29" s="634"/>
      <c r="BI29" s="634"/>
      <c r="BJ29" s="634"/>
      <c r="BK29" s="634"/>
      <c r="BL29" s="634"/>
      <c r="BM29" s="634"/>
      <c r="BN29" s="634"/>
      <c r="BO29" s="634"/>
      <c r="BP29" s="634"/>
      <c r="BQ29" s="635"/>
      <c r="BR29" s="585" t="s">
        <v>361</v>
      </c>
      <c r="BS29" s="634"/>
      <c r="BT29" s="634"/>
      <c r="BU29" s="634"/>
      <c r="BV29" s="634"/>
      <c r="BW29" s="634"/>
      <c r="BX29" s="634"/>
      <c r="BY29" s="634"/>
      <c r="BZ29" s="634"/>
      <c r="CA29" s="634"/>
      <c r="CB29" s="635"/>
      <c r="CD29" s="691" t="s">
        <v>362</v>
      </c>
      <c r="CE29" s="692"/>
      <c r="CF29" s="582" t="s">
        <v>414</v>
      </c>
      <c r="CG29" s="583"/>
      <c r="CH29" s="583"/>
      <c r="CI29" s="583"/>
      <c r="CJ29" s="583"/>
      <c r="CK29" s="583"/>
      <c r="CL29" s="583"/>
      <c r="CM29" s="583"/>
      <c r="CN29" s="583"/>
      <c r="CO29" s="583"/>
      <c r="CP29" s="583"/>
      <c r="CQ29" s="584"/>
      <c r="CR29" s="570">
        <v>696863</v>
      </c>
      <c r="CS29" s="616"/>
      <c r="CT29" s="616"/>
      <c r="CU29" s="616"/>
      <c r="CV29" s="616"/>
      <c r="CW29" s="616"/>
      <c r="CX29" s="616"/>
      <c r="CY29" s="617"/>
      <c r="CZ29" s="624">
        <v>14.1</v>
      </c>
      <c r="DA29" s="625"/>
      <c r="DB29" s="625"/>
      <c r="DC29" s="626"/>
      <c r="DD29" s="605">
        <v>693300</v>
      </c>
      <c r="DE29" s="616"/>
      <c r="DF29" s="616"/>
      <c r="DG29" s="616"/>
      <c r="DH29" s="616"/>
      <c r="DI29" s="616"/>
      <c r="DJ29" s="616"/>
      <c r="DK29" s="617"/>
      <c r="DL29" s="605">
        <v>693300</v>
      </c>
      <c r="DM29" s="616"/>
      <c r="DN29" s="616"/>
      <c r="DO29" s="616"/>
      <c r="DP29" s="616"/>
      <c r="DQ29" s="616"/>
      <c r="DR29" s="616"/>
      <c r="DS29" s="616"/>
      <c r="DT29" s="616"/>
      <c r="DU29" s="616"/>
      <c r="DV29" s="617"/>
      <c r="DW29" s="591">
        <v>18</v>
      </c>
      <c r="DX29" s="622"/>
      <c r="DY29" s="622"/>
      <c r="DZ29" s="622"/>
      <c r="EA29" s="622"/>
      <c r="EB29" s="622"/>
      <c r="EC29" s="623"/>
    </row>
    <row r="30" spans="2:133" ht="11.25" customHeight="1" x14ac:dyDescent="0.2">
      <c r="B30" s="607" t="s">
        <v>363</v>
      </c>
      <c r="C30" s="608"/>
      <c r="D30" s="608"/>
      <c r="E30" s="608"/>
      <c r="F30" s="608"/>
      <c r="G30" s="608"/>
      <c r="H30" s="608"/>
      <c r="I30" s="608"/>
      <c r="J30" s="608"/>
      <c r="K30" s="608"/>
      <c r="L30" s="608"/>
      <c r="M30" s="608"/>
      <c r="N30" s="608"/>
      <c r="O30" s="608"/>
      <c r="P30" s="608"/>
      <c r="Q30" s="609"/>
      <c r="R30" s="570">
        <v>7246</v>
      </c>
      <c r="S30" s="571"/>
      <c r="T30" s="571"/>
      <c r="U30" s="571"/>
      <c r="V30" s="571"/>
      <c r="W30" s="571"/>
      <c r="X30" s="571"/>
      <c r="Y30" s="572"/>
      <c r="Z30" s="569">
        <v>0.1</v>
      </c>
      <c r="AA30" s="569"/>
      <c r="AB30" s="569"/>
      <c r="AC30" s="569"/>
      <c r="AD30" s="580" t="s">
        <v>415</v>
      </c>
      <c r="AE30" s="580"/>
      <c r="AF30" s="580"/>
      <c r="AG30" s="580"/>
      <c r="AH30" s="580"/>
      <c r="AI30" s="580"/>
      <c r="AJ30" s="580"/>
      <c r="AK30" s="580"/>
      <c r="AL30" s="591" t="s">
        <v>415</v>
      </c>
      <c r="AM30" s="592"/>
      <c r="AN30" s="592"/>
      <c r="AO30" s="593"/>
      <c r="AP30" s="638" t="s">
        <v>364</v>
      </c>
      <c r="AQ30" s="639"/>
      <c r="AR30" s="639"/>
      <c r="AS30" s="639"/>
      <c r="AT30" s="652" t="s">
        <v>365</v>
      </c>
      <c r="AU30" s="178"/>
      <c r="AV30" s="178"/>
      <c r="AW30" s="178"/>
      <c r="AX30" s="602" t="s">
        <v>251</v>
      </c>
      <c r="AY30" s="603"/>
      <c r="AZ30" s="603"/>
      <c r="BA30" s="603"/>
      <c r="BB30" s="603"/>
      <c r="BC30" s="603"/>
      <c r="BD30" s="603"/>
      <c r="BE30" s="603"/>
      <c r="BF30" s="604"/>
      <c r="BG30" s="648">
        <v>98.9</v>
      </c>
      <c r="BH30" s="636"/>
      <c r="BI30" s="636"/>
      <c r="BJ30" s="636"/>
      <c r="BK30" s="636"/>
      <c r="BL30" s="636"/>
      <c r="BM30" s="600">
        <v>96</v>
      </c>
      <c r="BN30" s="636"/>
      <c r="BO30" s="636"/>
      <c r="BP30" s="636"/>
      <c r="BQ30" s="637"/>
      <c r="BR30" s="648">
        <v>98.8</v>
      </c>
      <c r="BS30" s="636"/>
      <c r="BT30" s="636"/>
      <c r="BU30" s="636"/>
      <c r="BV30" s="636"/>
      <c r="BW30" s="636"/>
      <c r="BX30" s="600">
        <v>95.9</v>
      </c>
      <c r="BY30" s="636"/>
      <c r="BZ30" s="636"/>
      <c r="CA30" s="636"/>
      <c r="CB30" s="637"/>
      <c r="CD30" s="693"/>
      <c r="CE30" s="694"/>
      <c r="CF30" s="582" t="s">
        <v>416</v>
      </c>
      <c r="CG30" s="583"/>
      <c r="CH30" s="583"/>
      <c r="CI30" s="583"/>
      <c r="CJ30" s="583"/>
      <c r="CK30" s="583"/>
      <c r="CL30" s="583"/>
      <c r="CM30" s="583"/>
      <c r="CN30" s="583"/>
      <c r="CO30" s="583"/>
      <c r="CP30" s="583"/>
      <c r="CQ30" s="584"/>
      <c r="CR30" s="570">
        <v>574015</v>
      </c>
      <c r="CS30" s="571"/>
      <c r="CT30" s="571"/>
      <c r="CU30" s="571"/>
      <c r="CV30" s="571"/>
      <c r="CW30" s="571"/>
      <c r="CX30" s="571"/>
      <c r="CY30" s="572"/>
      <c r="CZ30" s="624">
        <v>11.6</v>
      </c>
      <c r="DA30" s="625"/>
      <c r="DB30" s="625"/>
      <c r="DC30" s="626"/>
      <c r="DD30" s="605">
        <v>571082</v>
      </c>
      <c r="DE30" s="571"/>
      <c r="DF30" s="571"/>
      <c r="DG30" s="571"/>
      <c r="DH30" s="571"/>
      <c r="DI30" s="571"/>
      <c r="DJ30" s="571"/>
      <c r="DK30" s="572"/>
      <c r="DL30" s="605">
        <v>571082</v>
      </c>
      <c r="DM30" s="571"/>
      <c r="DN30" s="571"/>
      <c r="DO30" s="571"/>
      <c r="DP30" s="571"/>
      <c r="DQ30" s="571"/>
      <c r="DR30" s="571"/>
      <c r="DS30" s="571"/>
      <c r="DT30" s="571"/>
      <c r="DU30" s="571"/>
      <c r="DV30" s="572"/>
      <c r="DW30" s="591">
        <v>14.8</v>
      </c>
      <c r="DX30" s="622"/>
      <c r="DY30" s="622"/>
      <c r="DZ30" s="622"/>
      <c r="EA30" s="622"/>
      <c r="EB30" s="622"/>
      <c r="EC30" s="623"/>
    </row>
    <row r="31" spans="2:133" ht="11.25" customHeight="1" x14ac:dyDescent="0.2">
      <c r="B31" s="607" t="s">
        <v>366</v>
      </c>
      <c r="C31" s="608"/>
      <c r="D31" s="608"/>
      <c r="E31" s="608"/>
      <c r="F31" s="608"/>
      <c r="G31" s="608"/>
      <c r="H31" s="608"/>
      <c r="I31" s="608"/>
      <c r="J31" s="608"/>
      <c r="K31" s="608"/>
      <c r="L31" s="608"/>
      <c r="M31" s="608"/>
      <c r="N31" s="608"/>
      <c r="O31" s="608"/>
      <c r="P31" s="608"/>
      <c r="Q31" s="609"/>
      <c r="R31" s="570">
        <v>470631</v>
      </c>
      <c r="S31" s="571"/>
      <c r="T31" s="571"/>
      <c r="U31" s="571"/>
      <c r="V31" s="571"/>
      <c r="W31" s="571"/>
      <c r="X31" s="571"/>
      <c r="Y31" s="572"/>
      <c r="Z31" s="569">
        <v>8.6</v>
      </c>
      <c r="AA31" s="569"/>
      <c r="AB31" s="569"/>
      <c r="AC31" s="569"/>
      <c r="AD31" s="580" t="s">
        <v>415</v>
      </c>
      <c r="AE31" s="580"/>
      <c r="AF31" s="580"/>
      <c r="AG31" s="580"/>
      <c r="AH31" s="580"/>
      <c r="AI31" s="580"/>
      <c r="AJ31" s="580"/>
      <c r="AK31" s="580"/>
      <c r="AL31" s="591" t="s">
        <v>415</v>
      </c>
      <c r="AM31" s="592"/>
      <c r="AN31" s="592"/>
      <c r="AO31" s="593"/>
      <c r="AP31" s="640"/>
      <c r="AQ31" s="641"/>
      <c r="AR31" s="641"/>
      <c r="AS31" s="641"/>
      <c r="AT31" s="653"/>
      <c r="AU31" s="179" t="s">
        <v>417</v>
      </c>
      <c r="AV31" s="179"/>
      <c r="AW31" s="179"/>
      <c r="AX31" s="607" t="s">
        <v>367</v>
      </c>
      <c r="AY31" s="608"/>
      <c r="AZ31" s="608"/>
      <c r="BA31" s="608"/>
      <c r="BB31" s="608"/>
      <c r="BC31" s="608"/>
      <c r="BD31" s="608"/>
      <c r="BE31" s="608"/>
      <c r="BF31" s="609"/>
      <c r="BG31" s="649">
        <v>99</v>
      </c>
      <c r="BH31" s="616"/>
      <c r="BI31" s="616"/>
      <c r="BJ31" s="616"/>
      <c r="BK31" s="616"/>
      <c r="BL31" s="616"/>
      <c r="BM31" s="592">
        <v>96.4</v>
      </c>
      <c r="BN31" s="650"/>
      <c r="BO31" s="650"/>
      <c r="BP31" s="650"/>
      <c r="BQ31" s="651"/>
      <c r="BR31" s="649">
        <v>98.9</v>
      </c>
      <c r="BS31" s="616"/>
      <c r="BT31" s="616"/>
      <c r="BU31" s="616"/>
      <c r="BV31" s="616"/>
      <c r="BW31" s="616"/>
      <c r="BX31" s="592">
        <v>96.3</v>
      </c>
      <c r="BY31" s="650"/>
      <c r="BZ31" s="650"/>
      <c r="CA31" s="650"/>
      <c r="CB31" s="651"/>
      <c r="CD31" s="693"/>
      <c r="CE31" s="694"/>
      <c r="CF31" s="582" t="s">
        <v>418</v>
      </c>
      <c r="CG31" s="583"/>
      <c r="CH31" s="583"/>
      <c r="CI31" s="583"/>
      <c r="CJ31" s="583"/>
      <c r="CK31" s="583"/>
      <c r="CL31" s="583"/>
      <c r="CM31" s="583"/>
      <c r="CN31" s="583"/>
      <c r="CO31" s="583"/>
      <c r="CP31" s="583"/>
      <c r="CQ31" s="584"/>
      <c r="CR31" s="570">
        <v>122848</v>
      </c>
      <c r="CS31" s="616"/>
      <c r="CT31" s="616"/>
      <c r="CU31" s="616"/>
      <c r="CV31" s="616"/>
      <c r="CW31" s="616"/>
      <c r="CX31" s="616"/>
      <c r="CY31" s="617"/>
      <c r="CZ31" s="624">
        <v>2.5</v>
      </c>
      <c r="DA31" s="625"/>
      <c r="DB31" s="625"/>
      <c r="DC31" s="626"/>
      <c r="DD31" s="605">
        <v>122218</v>
      </c>
      <c r="DE31" s="616"/>
      <c r="DF31" s="616"/>
      <c r="DG31" s="616"/>
      <c r="DH31" s="616"/>
      <c r="DI31" s="616"/>
      <c r="DJ31" s="616"/>
      <c r="DK31" s="617"/>
      <c r="DL31" s="605">
        <v>122218</v>
      </c>
      <c r="DM31" s="616"/>
      <c r="DN31" s="616"/>
      <c r="DO31" s="616"/>
      <c r="DP31" s="616"/>
      <c r="DQ31" s="616"/>
      <c r="DR31" s="616"/>
      <c r="DS31" s="616"/>
      <c r="DT31" s="616"/>
      <c r="DU31" s="616"/>
      <c r="DV31" s="617"/>
      <c r="DW31" s="591">
        <v>3.2</v>
      </c>
      <c r="DX31" s="622"/>
      <c r="DY31" s="622"/>
      <c r="DZ31" s="622"/>
      <c r="EA31" s="622"/>
      <c r="EB31" s="622"/>
      <c r="EC31" s="623"/>
    </row>
    <row r="32" spans="2:133" ht="11.25" customHeight="1" x14ac:dyDescent="0.2">
      <c r="B32" s="607" t="s">
        <v>368</v>
      </c>
      <c r="C32" s="608"/>
      <c r="D32" s="608"/>
      <c r="E32" s="608"/>
      <c r="F32" s="608"/>
      <c r="G32" s="608"/>
      <c r="H32" s="608"/>
      <c r="I32" s="608"/>
      <c r="J32" s="608"/>
      <c r="K32" s="608"/>
      <c r="L32" s="608"/>
      <c r="M32" s="608"/>
      <c r="N32" s="608"/>
      <c r="O32" s="608"/>
      <c r="P32" s="608"/>
      <c r="Q32" s="609"/>
      <c r="R32" s="570">
        <v>59005</v>
      </c>
      <c r="S32" s="571"/>
      <c r="T32" s="571"/>
      <c r="U32" s="571"/>
      <c r="V32" s="571"/>
      <c r="W32" s="571"/>
      <c r="X32" s="571"/>
      <c r="Y32" s="572"/>
      <c r="Z32" s="569">
        <v>1.1000000000000001</v>
      </c>
      <c r="AA32" s="569"/>
      <c r="AB32" s="569"/>
      <c r="AC32" s="569"/>
      <c r="AD32" s="580">
        <v>330</v>
      </c>
      <c r="AE32" s="580"/>
      <c r="AF32" s="580"/>
      <c r="AG32" s="580"/>
      <c r="AH32" s="580"/>
      <c r="AI32" s="580"/>
      <c r="AJ32" s="580"/>
      <c r="AK32" s="580"/>
      <c r="AL32" s="591">
        <v>0</v>
      </c>
      <c r="AM32" s="592"/>
      <c r="AN32" s="592"/>
      <c r="AO32" s="593"/>
      <c r="AP32" s="642"/>
      <c r="AQ32" s="643"/>
      <c r="AR32" s="643"/>
      <c r="AS32" s="643"/>
      <c r="AT32" s="654"/>
      <c r="AU32" s="180"/>
      <c r="AV32" s="180"/>
      <c r="AW32" s="180"/>
      <c r="AX32" s="631" t="s">
        <v>369</v>
      </c>
      <c r="AY32" s="632"/>
      <c r="AZ32" s="632"/>
      <c r="BA32" s="632"/>
      <c r="BB32" s="632"/>
      <c r="BC32" s="632"/>
      <c r="BD32" s="632"/>
      <c r="BE32" s="632"/>
      <c r="BF32" s="633"/>
      <c r="BG32" s="644">
        <v>98.9</v>
      </c>
      <c r="BH32" s="645"/>
      <c r="BI32" s="645"/>
      <c r="BJ32" s="645"/>
      <c r="BK32" s="645"/>
      <c r="BL32" s="645"/>
      <c r="BM32" s="646">
        <v>95.5</v>
      </c>
      <c r="BN32" s="645"/>
      <c r="BO32" s="645"/>
      <c r="BP32" s="645"/>
      <c r="BQ32" s="647"/>
      <c r="BR32" s="644">
        <v>98.7</v>
      </c>
      <c r="BS32" s="645"/>
      <c r="BT32" s="645"/>
      <c r="BU32" s="645"/>
      <c r="BV32" s="645"/>
      <c r="BW32" s="645"/>
      <c r="BX32" s="646">
        <v>95.4</v>
      </c>
      <c r="BY32" s="645"/>
      <c r="BZ32" s="645"/>
      <c r="CA32" s="645"/>
      <c r="CB32" s="647"/>
      <c r="CD32" s="695"/>
      <c r="CE32" s="696"/>
      <c r="CF32" s="582" t="s">
        <v>370</v>
      </c>
      <c r="CG32" s="583"/>
      <c r="CH32" s="583"/>
      <c r="CI32" s="583"/>
      <c r="CJ32" s="583"/>
      <c r="CK32" s="583"/>
      <c r="CL32" s="583"/>
      <c r="CM32" s="583"/>
      <c r="CN32" s="583"/>
      <c r="CO32" s="583"/>
      <c r="CP32" s="583"/>
      <c r="CQ32" s="584"/>
      <c r="CR32" s="570" t="s">
        <v>419</v>
      </c>
      <c r="CS32" s="571"/>
      <c r="CT32" s="571"/>
      <c r="CU32" s="571"/>
      <c r="CV32" s="571"/>
      <c r="CW32" s="571"/>
      <c r="CX32" s="571"/>
      <c r="CY32" s="572"/>
      <c r="CZ32" s="624" t="s">
        <v>419</v>
      </c>
      <c r="DA32" s="625"/>
      <c r="DB32" s="625"/>
      <c r="DC32" s="626"/>
      <c r="DD32" s="605" t="s">
        <v>419</v>
      </c>
      <c r="DE32" s="571"/>
      <c r="DF32" s="571"/>
      <c r="DG32" s="571"/>
      <c r="DH32" s="571"/>
      <c r="DI32" s="571"/>
      <c r="DJ32" s="571"/>
      <c r="DK32" s="572"/>
      <c r="DL32" s="605" t="s">
        <v>419</v>
      </c>
      <c r="DM32" s="571"/>
      <c r="DN32" s="571"/>
      <c r="DO32" s="571"/>
      <c r="DP32" s="571"/>
      <c r="DQ32" s="571"/>
      <c r="DR32" s="571"/>
      <c r="DS32" s="571"/>
      <c r="DT32" s="571"/>
      <c r="DU32" s="571"/>
      <c r="DV32" s="572"/>
      <c r="DW32" s="591" t="s">
        <v>419</v>
      </c>
      <c r="DX32" s="622"/>
      <c r="DY32" s="622"/>
      <c r="DZ32" s="622"/>
      <c r="EA32" s="622"/>
      <c r="EB32" s="622"/>
      <c r="EC32" s="623"/>
    </row>
    <row r="33" spans="2:133" ht="11.25" customHeight="1" x14ac:dyDescent="0.2">
      <c r="B33" s="607" t="s">
        <v>371</v>
      </c>
      <c r="C33" s="608"/>
      <c r="D33" s="608"/>
      <c r="E33" s="608"/>
      <c r="F33" s="608"/>
      <c r="G33" s="608"/>
      <c r="H33" s="608"/>
      <c r="I33" s="608"/>
      <c r="J33" s="608"/>
      <c r="K33" s="608"/>
      <c r="L33" s="608"/>
      <c r="M33" s="608"/>
      <c r="N33" s="608"/>
      <c r="O33" s="608"/>
      <c r="P33" s="608"/>
      <c r="Q33" s="609"/>
      <c r="R33" s="570">
        <v>357080</v>
      </c>
      <c r="S33" s="571"/>
      <c r="T33" s="571"/>
      <c r="U33" s="571"/>
      <c r="V33" s="571"/>
      <c r="W33" s="571"/>
      <c r="X33" s="571"/>
      <c r="Y33" s="572"/>
      <c r="Z33" s="569">
        <v>6.5</v>
      </c>
      <c r="AA33" s="569"/>
      <c r="AB33" s="569"/>
      <c r="AC33" s="569"/>
      <c r="AD33" s="580" t="s">
        <v>419</v>
      </c>
      <c r="AE33" s="580"/>
      <c r="AF33" s="580"/>
      <c r="AG33" s="580"/>
      <c r="AH33" s="580"/>
      <c r="AI33" s="580"/>
      <c r="AJ33" s="580"/>
      <c r="AK33" s="580"/>
      <c r="AL33" s="591" t="s">
        <v>419</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372</v>
      </c>
      <c r="CE33" s="583"/>
      <c r="CF33" s="583"/>
      <c r="CG33" s="583"/>
      <c r="CH33" s="583"/>
      <c r="CI33" s="583"/>
      <c r="CJ33" s="583"/>
      <c r="CK33" s="583"/>
      <c r="CL33" s="583"/>
      <c r="CM33" s="583"/>
      <c r="CN33" s="583"/>
      <c r="CO33" s="583"/>
      <c r="CP33" s="583"/>
      <c r="CQ33" s="584"/>
      <c r="CR33" s="570">
        <v>2390334</v>
      </c>
      <c r="CS33" s="616"/>
      <c r="CT33" s="616"/>
      <c r="CU33" s="616"/>
      <c r="CV33" s="616"/>
      <c r="CW33" s="616"/>
      <c r="CX33" s="616"/>
      <c r="CY33" s="617"/>
      <c r="CZ33" s="624">
        <v>48.3</v>
      </c>
      <c r="DA33" s="625"/>
      <c r="DB33" s="625"/>
      <c r="DC33" s="626"/>
      <c r="DD33" s="605">
        <v>2154841</v>
      </c>
      <c r="DE33" s="616"/>
      <c r="DF33" s="616"/>
      <c r="DG33" s="616"/>
      <c r="DH33" s="616"/>
      <c r="DI33" s="616"/>
      <c r="DJ33" s="616"/>
      <c r="DK33" s="617"/>
      <c r="DL33" s="605">
        <v>1467934</v>
      </c>
      <c r="DM33" s="616"/>
      <c r="DN33" s="616"/>
      <c r="DO33" s="616"/>
      <c r="DP33" s="616"/>
      <c r="DQ33" s="616"/>
      <c r="DR33" s="616"/>
      <c r="DS33" s="616"/>
      <c r="DT33" s="616"/>
      <c r="DU33" s="616"/>
      <c r="DV33" s="617"/>
      <c r="DW33" s="591">
        <v>38.200000000000003</v>
      </c>
      <c r="DX33" s="622"/>
      <c r="DY33" s="622"/>
      <c r="DZ33" s="622"/>
      <c r="EA33" s="622"/>
      <c r="EB33" s="622"/>
      <c r="EC33" s="623"/>
    </row>
    <row r="34" spans="2:133" ht="11.25" customHeight="1" x14ac:dyDescent="0.2">
      <c r="B34" s="607" t="s">
        <v>373</v>
      </c>
      <c r="C34" s="608"/>
      <c r="D34" s="608"/>
      <c r="E34" s="608"/>
      <c r="F34" s="608"/>
      <c r="G34" s="608"/>
      <c r="H34" s="608"/>
      <c r="I34" s="608"/>
      <c r="J34" s="608"/>
      <c r="K34" s="608"/>
      <c r="L34" s="608"/>
      <c r="M34" s="608"/>
      <c r="N34" s="608"/>
      <c r="O34" s="608"/>
      <c r="P34" s="608"/>
      <c r="Q34" s="609"/>
      <c r="R34" s="570" t="s">
        <v>420</v>
      </c>
      <c r="S34" s="571"/>
      <c r="T34" s="571"/>
      <c r="U34" s="571"/>
      <c r="V34" s="571"/>
      <c r="W34" s="571"/>
      <c r="X34" s="571"/>
      <c r="Y34" s="572"/>
      <c r="Z34" s="569" t="s">
        <v>420</v>
      </c>
      <c r="AA34" s="569"/>
      <c r="AB34" s="569"/>
      <c r="AC34" s="569"/>
      <c r="AD34" s="580" t="s">
        <v>420</v>
      </c>
      <c r="AE34" s="580"/>
      <c r="AF34" s="580"/>
      <c r="AG34" s="580"/>
      <c r="AH34" s="580"/>
      <c r="AI34" s="580"/>
      <c r="AJ34" s="580"/>
      <c r="AK34" s="580"/>
      <c r="AL34" s="591" t="s">
        <v>420</v>
      </c>
      <c r="AM34" s="592"/>
      <c r="AN34" s="592"/>
      <c r="AO34" s="593"/>
      <c r="AP34" s="183"/>
      <c r="AQ34" s="585" t="s">
        <v>374</v>
      </c>
      <c r="AR34" s="586"/>
      <c r="AS34" s="586"/>
      <c r="AT34" s="586"/>
      <c r="AU34" s="586"/>
      <c r="AV34" s="586"/>
      <c r="AW34" s="586"/>
      <c r="AX34" s="586"/>
      <c r="AY34" s="586"/>
      <c r="AZ34" s="586"/>
      <c r="BA34" s="586"/>
      <c r="BB34" s="586"/>
      <c r="BC34" s="586"/>
      <c r="BD34" s="586"/>
      <c r="BE34" s="586"/>
      <c r="BF34" s="587"/>
      <c r="BG34" s="585" t="s">
        <v>375</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376</v>
      </c>
      <c r="CE34" s="583"/>
      <c r="CF34" s="583"/>
      <c r="CG34" s="583"/>
      <c r="CH34" s="583"/>
      <c r="CI34" s="583"/>
      <c r="CJ34" s="583"/>
      <c r="CK34" s="583"/>
      <c r="CL34" s="583"/>
      <c r="CM34" s="583"/>
      <c r="CN34" s="583"/>
      <c r="CO34" s="583"/>
      <c r="CP34" s="583"/>
      <c r="CQ34" s="584"/>
      <c r="CR34" s="570">
        <v>573000</v>
      </c>
      <c r="CS34" s="571"/>
      <c r="CT34" s="571"/>
      <c r="CU34" s="571"/>
      <c r="CV34" s="571"/>
      <c r="CW34" s="571"/>
      <c r="CX34" s="571"/>
      <c r="CY34" s="572"/>
      <c r="CZ34" s="624">
        <v>11.6</v>
      </c>
      <c r="DA34" s="625"/>
      <c r="DB34" s="625"/>
      <c r="DC34" s="626"/>
      <c r="DD34" s="605">
        <v>469784</v>
      </c>
      <c r="DE34" s="571"/>
      <c r="DF34" s="571"/>
      <c r="DG34" s="571"/>
      <c r="DH34" s="571"/>
      <c r="DI34" s="571"/>
      <c r="DJ34" s="571"/>
      <c r="DK34" s="572"/>
      <c r="DL34" s="605">
        <v>427555</v>
      </c>
      <c r="DM34" s="571"/>
      <c r="DN34" s="571"/>
      <c r="DO34" s="571"/>
      <c r="DP34" s="571"/>
      <c r="DQ34" s="571"/>
      <c r="DR34" s="571"/>
      <c r="DS34" s="571"/>
      <c r="DT34" s="571"/>
      <c r="DU34" s="571"/>
      <c r="DV34" s="572"/>
      <c r="DW34" s="591">
        <v>11.1</v>
      </c>
      <c r="DX34" s="622"/>
      <c r="DY34" s="622"/>
      <c r="DZ34" s="622"/>
      <c r="EA34" s="622"/>
      <c r="EB34" s="622"/>
      <c r="EC34" s="623"/>
    </row>
    <row r="35" spans="2:133" ht="11.25" customHeight="1" x14ac:dyDescent="0.2">
      <c r="B35" s="607" t="s">
        <v>377</v>
      </c>
      <c r="C35" s="608"/>
      <c r="D35" s="608"/>
      <c r="E35" s="608"/>
      <c r="F35" s="608"/>
      <c r="G35" s="608"/>
      <c r="H35" s="608"/>
      <c r="I35" s="608"/>
      <c r="J35" s="608"/>
      <c r="K35" s="608"/>
      <c r="L35" s="608"/>
      <c r="M35" s="608"/>
      <c r="N35" s="608"/>
      <c r="O35" s="608"/>
      <c r="P35" s="608"/>
      <c r="Q35" s="609"/>
      <c r="R35" s="570">
        <v>283380</v>
      </c>
      <c r="S35" s="571"/>
      <c r="T35" s="571"/>
      <c r="U35" s="571"/>
      <c r="V35" s="571"/>
      <c r="W35" s="571"/>
      <c r="X35" s="571"/>
      <c r="Y35" s="572"/>
      <c r="Z35" s="569">
        <v>5.2</v>
      </c>
      <c r="AA35" s="569"/>
      <c r="AB35" s="569"/>
      <c r="AC35" s="569"/>
      <c r="AD35" s="580" t="s">
        <v>406</v>
      </c>
      <c r="AE35" s="580"/>
      <c r="AF35" s="580"/>
      <c r="AG35" s="580"/>
      <c r="AH35" s="580"/>
      <c r="AI35" s="580"/>
      <c r="AJ35" s="580"/>
      <c r="AK35" s="580"/>
      <c r="AL35" s="591" t="s">
        <v>406</v>
      </c>
      <c r="AM35" s="592"/>
      <c r="AN35" s="592"/>
      <c r="AO35" s="593"/>
      <c r="AP35" s="183"/>
      <c r="AQ35" s="588" t="s">
        <v>378</v>
      </c>
      <c r="AR35" s="589"/>
      <c r="AS35" s="589"/>
      <c r="AT35" s="589"/>
      <c r="AU35" s="589"/>
      <c r="AV35" s="589"/>
      <c r="AW35" s="589"/>
      <c r="AX35" s="589"/>
      <c r="AY35" s="590"/>
      <c r="AZ35" s="594">
        <v>940275</v>
      </c>
      <c r="BA35" s="595"/>
      <c r="BB35" s="595"/>
      <c r="BC35" s="595"/>
      <c r="BD35" s="595"/>
      <c r="BE35" s="595"/>
      <c r="BF35" s="655"/>
      <c r="BG35" s="588" t="s">
        <v>379</v>
      </c>
      <c r="BH35" s="589"/>
      <c r="BI35" s="589"/>
      <c r="BJ35" s="589"/>
      <c r="BK35" s="589"/>
      <c r="BL35" s="589"/>
      <c r="BM35" s="589"/>
      <c r="BN35" s="589"/>
      <c r="BO35" s="589"/>
      <c r="BP35" s="589"/>
      <c r="BQ35" s="589"/>
      <c r="BR35" s="589"/>
      <c r="BS35" s="589"/>
      <c r="BT35" s="589"/>
      <c r="BU35" s="590"/>
      <c r="BV35" s="594">
        <v>126218</v>
      </c>
      <c r="BW35" s="595"/>
      <c r="BX35" s="595"/>
      <c r="BY35" s="595"/>
      <c r="BZ35" s="595"/>
      <c r="CA35" s="595"/>
      <c r="CB35" s="655"/>
      <c r="CD35" s="582" t="s">
        <v>380</v>
      </c>
      <c r="CE35" s="583"/>
      <c r="CF35" s="583"/>
      <c r="CG35" s="583"/>
      <c r="CH35" s="583"/>
      <c r="CI35" s="583"/>
      <c r="CJ35" s="583"/>
      <c r="CK35" s="583"/>
      <c r="CL35" s="583"/>
      <c r="CM35" s="583"/>
      <c r="CN35" s="583"/>
      <c r="CO35" s="583"/>
      <c r="CP35" s="583"/>
      <c r="CQ35" s="584"/>
      <c r="CR35" s="570">
        <v>56984</v>
      </c>
      <c r="CS35" s="616"/>
      <c r="CT35" s="616"/>
      <c r="CU35" s="616"/>
      <c r="CV35" s="616"/>
      <c r="CW35" s="616"/>
      <c r="CX35" s="616"/>
      <c r="CY35" s="617"/>
      <c r="CZ35" s="624">
        <v>1.2</v>
      </c>
      <c r="DA35" s="625"/>
      <c r="DB35" s="625"/>
      <c r="DC35" s="626"/>
      <c r="DD35" s="605">
        <v>51705</v>
      </c>
      <c r="DE35" s="616"/>
      <c r="DF35" s="616"/>
      <c r="DG35" s="616"/>
      <c r="DH35" s="616"/>
      <c r="DI35" s="616"/>
      <c r="DJ35" s="616"/>
      <c r="DK35" s="617"/>
      <c r="DL35" s="605">
        <v>50794</v>
      </c>
      <c r="DM35" s="616"/>
      <c r="DN35" s="616"/>
      <c r="DO35" s="616"/>
      <c r="DP35" s="616"/>
      <c r="DQ35" s="616"/>
      <c r="DR35" s="616"/>
      <c r="DS35" s="616"/>
      <c r="DT35" s="616"/>
      <c r="DU35" s="616"/>
      <c r="DV35" s="617"/>
      <c r="DW35" s="591">
        <v>1.3</v>
      </c>
      <c r="DX35" s="622"/>
      <c r="DY35" s="622"/>
      <c r="DZ35" s="622"/>
      <c r="EA35" s="622"/>
      <c r="EB35" s="622"/>
      <c r="EC35" s="623"/>
    </row>
    <row r="36" spans="2:133" ht="11.25" customHeight="1" x14ac:dyDescent="0.2">
      <c r="B36" s="631" t="s">
        <v>381</v>
      </c>
      <c r="C36" s="632"/>
      <c r="D36" s="632"/>
      <c r="E36" s="632"/>
      <c r="F36" s="632"/>
      <c r="G36" s="632"/>
      <c r="H36" s="632"/>
      <c r="I36" s="632"/>
      <c r="J36" s="632"/>
      <c r="K36" s="632"/>
      <c r="L36" s="632"/>
      <c r="M36" s="632"/>
      <c r="N36" s="632"/>
      <c r="O36" s="632"/>
      <c r="P36" s="632"/>
      <c r="Q36" s="633"/>
      <c r="R36" s="656">
        <v>5452442</v>
      </c>
      <c r="S36" s="657"/>
      <c r="T36" s="657"/>
      <c r="U36" s="657"/>
      <c r="V36" s="657"/>
      <c r="W36" s="657"/>
      <c r="X36" s="657"/>
      <c r="Y36" s="658"/>
      <c r="Z36" s="659">
        <v>100</v>
      </c>
      <c r="AA36" s="659"/>
      <c r="AB36" s="659"/>
      <c r="AC36" s="659"/>
      <c r="AD36" s="660">
        <v>3563789</v>
      </c>
      <c r="AE36" s="660"/>
      <c r="AF36" s="660"/>
      <c r="AG36" s="660"/>
      <c r="AH36" s="660"/>
      <c r="AI36" s="660"/>
      <c r="AJ36" s="660"/>
      <c r="AK36" s="660"/>
      <c r="AL36" s="661">
        <v>100</v>
      </c>
      <c r="AM36" s="646"/>
      <c r="AN36" s="646"/>
      <c r="AO36" s="662"/>
      <c r="AQ36" s="702" t="s">
        <v>421</v>
      </c>
      <c r="AR36" s="703"/>
      <c r="AS36" s="703"/>
      <c r="AT36" s="703"/>
      <c r="AU36" s="703"/>
      <c r="AV36" s="703"/>
      <c r="AW36" s="703"/>
      <c r="AX36" s="703"/>
      <c r="AY36" s="704"/>
      <c r="AZ36" s="570">
        <v>479078</v>
      </c>
      <c r="BA36" s="571"/>
      <c r="BB36" s="571"/>
      <c r="BC36" s="571"/>
      <c r="BD36" s="616"/>
      <c r="BE36" s="616"/>
      <c r="BF36" s="651"/>
      <c r="BG36" s="582" t="s">
        <v>382</v>
      </c>
      <c r="BH36" s="583"/>
      <c r="BI36" s="583"/>
      <c r="BJ36" s="583"/>
      <c r="BK36" s="583"/>
      <c r="BL36" s="583"/>
      <c r="BM36" s="583"/>
      <c r="BN36" s="583"/>
      <c r="BO36" s="583"/>
      <c r="BP36" s="583"/>
      <c r="BQ36" s="583"/>
      <c r="BR36" s="583"/>
      <c r="BS36" s="583"/>
      <c r="BT36" s="583"/>
      <c r="BU36" s="584"/>
      <c r="BV36" s="570">
        <v>106977</v>
      </c>
      <c r="BW36" s="571"/>
      <c r="BX36" s="571"/>
      <c r="BY36" s="571"/>
      <c r="BZ36" s="571"/>
      <c r="CA36" s="571"/>
      <c r="CB36" s="606"/>
      <c r="CD36" s="582" t="s">
        <v>383</v>
      </c>
      <c r="CE36" s="583"/>
      <c r="CF36" s="583"/>
      <c r="CG36" s="583"/>
      <c r="CH36" s="583"/>
      <c r="CI36" s="583"/>
      <c r="CJ36" s="583"/>
      <c r="CK36" s="583"/>
      <c r="CL36" s="583"/>
      <c r="CM36" s="583"/>
      <c r="CN36" s="583"/>
      <c r="CO36" s="583"/>
      <c r="CP36" s="583"/>
      <c r="CQ36" s="584"/>
      <c r="CR36" s="570">
        <v>595736</v>
      </c>
      <c r="CS36" s="571"/>
      <c r="CT36" s="571"/>
      <c r="CU36" s="571"/>
      <c r="CV36" s="571"/>
      <c r="CW36" s="571"/>
      <c r="CX36" s="571"/>
      <c r="CY36" s="572"/>
      <c r="CZ36" s="624">
        <v>12</v>
      </c>
      <c r="DA36" s="625"/>
      <c r="DB36" s="625"/>
      <c r="DC36" s="626"/>
      <c r="DD36" s="605">
        <v>533596</v>
      </c>
      <c r="DE36" s="571"/>
      <c r="DF36" s="571"/>
      <c r="DG36" s="571"/>
      <c r="DH36" s="571"/>
      <c r="DI36" s="571"/>
      <c r="DJ36" s="571"/>
      <c r="DK36" s="572"/>
      <c r="DL36" s="605">
        <v>451142</v>
      </c>
      <c r="DM36" s="571"/>
      <c r="DN36" s="571"/>
      <c r="DO36" s="571"/>
      <c r="DP36" s="571"/>
      <c r="DQ36" s="571"/>
      <c r="DR36" s="571"/>
      <c r="DS36" s="571"/>
      <c r="DT36" s="571"/>
      <c r="DU36" s="571"/>
      <c r="DV36" s="572"/>
      <c r="DW36" s="591">
        <v>11.7</v>
      </c>
      <c r="DX36" s="622"/>
      <c r="DY36" s="622"/>
      <c r="DZ36" s="622"/>
      <c r="EA36" s="622"/>
      <c r="EB36" s="622"/>
      <c r="EC36" s="623"/>
    </row>
    <row r="37" spans="2:133" ht="11.25" customHeight="1" x14ac:dyDescent="0.2">
      <c r="AQ37" s="702" t="s">
        <v>422</v>
      </c>
      <c r="AR37" s="703"/>
      <c r="AS37" s="703"/>
      <c r="AT37" s="703"/>
      <c r="AU37" s="703"/>
      <c r="AV37" s="703"/>
      <c r="AW37" s="703"/>
      <c r="AX37" s="703"/>
      <c r="AY37" s="704"/>
      <c r="AZ37" s="570">
        <v>21905</v>
      </c>
      <c r="BA37" s="571"/>
      <c r="BB37" s="571"/>
      <c r="BC37" s="571"/>
      <c r="BD37" s="616"/>
      <c r="BE37" s="616"/>
      <c r="BF37" s="651"/>
      <c r="BG37" s="582" t="s">
        <v>384</v>
      </c>
      <c r="BH37" s="583"/>
      <c r="BI37" s="583"/>
      <c r="BJ37" s="583"/>
      <c r="BK37" s="583"/>
      <c r="BL37" s="583"/>
      <c r="BM37" s="583"/>
      <c r="BN37" s="583"/>
      <c r="BO37" s="583"/>
      <c r="BP37" s="583"/>
      <c r="BQ37" s="583"/>
      <c r="BR37" s="583"/>
      <c r="BS37" s="583"/>
      <c r="BT37" s="583"/>
      <c r="BU37" s="584"/>
      <c r="BV37" s="570">
        <v>1502</v>
      </c>
      <c r="BW37" s="571"/>
      <c r="BX37" s="571"/>
      <c r="BY37" s="571"/>
      <c r="BZ37" s="571"/>
      <c r="CA37" s="571"/>
      <c r="CB37" s="606"/>
      <c r="CD37" s="582" t="s">
        <v>385</v>
      </c>
      <c r="CE37" s="583"/>
      <c r="CF37" s="583"/>
      <c r="CG37" s="583"/>
      <c r="CH37" s="583"/>
      <c r="CI37" s="583"/>
      <c r="CJ37" s="583"/>
      <c r="CK37" s="583"/>
      <c r="CL37" s="583"/>
      <c r="CM37" s="583"/>
      <c r="CN37" s="583"/>
      <c r="CO37" s="583"/>
      <c r="CP37" s="583"/>
      <c r="CQ37" s="584"/>
      <c r="CR37" s="570">
        <v>268602</v>
      </c>
      <c r="CS37" s="616"/>
      <c r="CT37" s="616"/>
      <c r="CU37" s="616"/>
      <c r="CV37" s="616"/>
      <c r="CW37" s="616"/>
      <c r="CX37" s="616"/>
      <c r="CY37" s="617"/>
      <c r="CZ37" s="624">
        <v>5.4</v>
      </c>
      <c r="DA37" s="625"/>
      <c r="DB37" s="625"/>
      <c r="DC37" s="626"/>
      <c r="DD37" s="605">
        <v>268602</v>
      </c>
      <c r="DE37" s="616"/>
      <c r="DF37" s="616"/>
      <c r="DG37" s="616"/>
      <c r="DH37" s="616"/>
      <c r="DI37" s="616"/>
      <c r="DJ37" s="616"/>
      <c r="DK37" s="617"/>
      <c r="DL37" s="605">
        <v>268602</v>
      </c>
      <c r="DM37" s="616"/>
      <c r="DN37" s="616"/>
      <c r="DO37" s="616"/>
      <c r="DP37" s="616"/>
      <c r="DQ37" s="616"/>
      <c r="DR37" s="616"/>
      <c r="DS37" s="616"/>
      <c r="DT37" s="616"/>
      <c r="DU37" s="616"/>
      <c r="DV37" s="617"/>
      <c r="DW37" s="591">
        <v>7</v>
      </c>
      <c r="DX37" s="622"/>
      <c r="DY37" s="622"/>
      <c r="DZ37" s="622"/>
      <c r="EA37" s="622"/>
      <c r="EB37" s="622"/>
      <c r="EC37" s="623"/>
    </row>
    <row r="38" spans="2:133" ht="11.25" customHeight="1" x14ac:dyDescent="0.2">
      <c r="AQ38" s="702" t="s">
        <v>423</v>
      </c>
      <c r="AR38" s="703"/>
      <c r="AS38" s="703"/>
      <c r="AT38" s="703"/>
      <c r="AU38" s="703"/>
      <c r="AV38" s="703"/>
      <c r="AW38" s="703"/>
      <c r="AX38" s="703"/>
      <c r="AY38" s="704"/>
      <c r="AZ38" s="570" t="s">
        <v>424</v>
      </c>
      <c r="BA38" s="571"/>
      <c r="BB38" s="571"/>
      <c r="BC38" s="571"/>
      <c r="BD38" s="616"/>
      <c r="BE38" s="616"/>
      <c r="BF38" s="651"/>
      <c r="BG38" s="582" t="s">
        <v>386</v>
      </c>
      <c r="BH38" s="583"/>
      <c r="BI38" s="583"/>
      <c r="BJ38" s="583"/>
      <c r="BK38" s="583"/>
      <c r="BL38" s="583"/>
      <c r="BM38" s="583"/>
      <c r="BN38" s="583"/>
      <c r="BO38" s="583"/>
      <c r="BP38" s="583"/>
      <c r="BQ38" s="583"/>
      <c r="BR38" s="583"/>
      <c r="BS38" s="583"/>
      <c r="BT38" s="583"/>
      <c r="BU38" s="584"/>
      <c r="BV38" s="570">
        <v>2588</v>
      </c>
      <c r="BW38" s="571"/>
      <c r="BX38" s="571"/>
      <c r="BY38" s="571"/>
      <c r="BZ38" s="571"/>
      <c r="CA38" s="571"/>
      <c r="CB38" s="606"/>
      <c r="CD38" s="582" t="s">
        <v>387</v>
      </c>
      <c r="CE38" s="583"/>
      <c r="CF38" s="583"/>
      <c r="CG38" s="583"/>
      <c r="CH38" s="583"/>
      <c r="CI38" s="583"/>
      <c r="CJ38" s="583"/>
      <c r="CK38" s="583"/>
      <c r="CL38" s="583"/>
      <c r="CM38" s="583"/>
      <c r="CN38" s="583"/>
      <c r="CO38" s="583"/>
      <c r="CP38" s="583"/>
      <c r="CQ38" s="584"/>
      <c r="CR38" s="570">
        <v>918370</v>
      </c>
      <c r="CS38" s="571"/>
      <c r="CT38" s="571"/>
      <c r="CU38" s="571"/>
      <c r="CV38" s="571"/>
      <c r="CW38" s="571"/>
      <c r="CX38" s="571"/>
      <c r="CY38" s="572"/>
      <c r="CZ38" s="624">
        <v>18.5</v>
      </c>
      <c r="DA38" s="625"/>
      <c r="DB38" s="625"/>
      <c r="DC38" s="626"/>
      <c r="DD38" s="605">
        <v>859851</v>
      </c>
      <c r="DE38" s="571"/>
      <c r="DF38" s="571"/>
      <c r="DG38" s="571"/>
      <c r="DH38" s="571"/>
      <c r="DI38" s="571"/>
      <c r="DJ38" s="571"/>
      <c r="DK38" s="572"/>
      <c r="DL38" s="605">
        <v>538443</v>
      </c>
      <c r="DM38" s="571"/>
      <c r="DN38" s="571"/>
      <c r="DO38" s="571"/>
      <c r="DP38" s="571"/>
      <c r="DQ38" s="571"/>
      <c r="DR38" s="571"/>
      <c r="DS38" s="571"/>
      <c r="DT38" s="571"/>
      <c r="DU38" s="571"/>
      <c r="DV38" s="572"/>
      <c r="DW38" s="591">
        <v>14</v>
      </c>
      <c r="DX38" s="622"/>
      <c r="DY38" s="622"/>
      <c r="DZ38" s="622"/>
      <c r="EA38" s="622"/>
      <c r="EB38" s="622"/>
      <c r="EC38" s="623"/>
    </row>
    <row r="39" spans="2:133" ht="11.25" customHeight="1" x14ac:dyDescent="0.2">
      <c r="AQ39" s="702" t="s">
        <v>425</v>
      </c>
      <c r="AR39" s="703"/>
      <c r="AS39" s="703"/>
      <c r="AT39" s="703"/>
      <c r="AU39" s="703"/>
      <c r="AV39" s="703"/>
      <c r="AW39" s="703"/>
      <c r="AX39" s="703"/>
      <c r="AY39" s="704"/>
      <c r="AZ39" s="570" t="s">
        <v>424</v>
      </c>
      <c r="BA39" s="571"/>
      <c r="BB39" s="571"/>
      <c r="BC39" s="571"/>
      <c r="BD39" s="616"/>
      <c r="BE39" s="616"/>
      <c r="BF39" s="651"/>
      <c r="BG39" s="698" t="s">
        <v>388</v>
      </c>
      <c r="BH39" s="699"/>
      <c r="BI39" s="699"/>
      <c r="BJ39" s="699"/>
      <c r="BK39" s="699"/>
      <c r="BL39" s="184"/>
      <c r="BM39" s="583" t="s">
        <v>389</v>
      </c>
      <c r="BN39" s="583"/>
      <c r="BO39" s="583"/>
      <c r="BP39" s="583"/>
      <c r="BQ39" s="583"/>
      <c r="BR39" s="583"/>
      <c r="BS39" s="583"/>
      <c r="BT39" s="583"/>
      <c r="BU39" s="584"/>
      <c r="BV39" s="570">
        <v>84</v>
      </c>
      <c r="BW39" s="571"/>
      <c r="BX39" s="571"/>
      <c r="BY39" s="571"/>
      <c r="BZ39" s="571"/>
      <c r="CA39" s="571"/>
      <c r="CB39" s="606"/>
      <c r="CD39" s="582" t="s">
        <v>390</v>
      </c>
      <c r="CE39" s="583"/>
      <c r="CF39" s="583"/>
      <c r="CG39" s="583"/>
      <c r="CH39" s="583"/>
      <c r="CI39" s="583"/>
      <c r="CJ39" s="583"/>
      <c r="CK39" s="583"/>
      <c r="CL39" s="583"/>
      <c r="CM39" s="583"/>
      <c r="CN39" s="583"/>
      <c r="CO39" s="583"/>
      <c r="CP39" s="583"/>
      <c r="CQ39" s="584"/>
      <c r="CR39" s="570">
        <v>218839</v>
      </c>
      <c r="CS39" s="616"/>
      <c r="CT39" s="616"/>
      <c r="CU39" s="616"/>
      <c r="CV39" s="616"/>
      <c r="CW39" s="616"/>
      <c r="CX39" s="616"/>
      <c r="CY39" s="617"/>
      <c r="CZ39" s="624">
        <v>4.4000000000000004</v>
      </c>
      <c r="DA39" s="625"/>
      <c r="DB39" s="625"/>
      <c r="DC39" s="626"/>
      <c r="DD39" s="605">
        <v>218000</v>
      </c>
      <c r="DE39" s="616"/>
      <c r="DF39" s="616"/>
      <c r="DG39" s="616"/>
      <c r="DH39" s="616"/>
      <c r="DI39" s="616"/>
      <c r="DJ39" s="616"/>
      <c r="DK39" s="617"/>
      <c r="DL39" s="605" t="s">
        <v>424</v>
      </c>
      <c r="DM39" s="616"/>
      <c r="DN39" s="616"/>
      <c r="DO39" s="616"/>
      <c r="DP39" s="616"/>
      <c r="DQ39" s="616"/>
      <c r="DR39" s="616"/>
      <c r="DS39" s="616"/>
      <c r="DT39" s="616"/>
      <c r="DU39" s="616"/>
      <c r="DV39" s="617"/>
      <c r="DW39" s="591" t="s">
        <v>424</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426</v>
      </c>
      <c r="AR40" s="703"/>
      <c r="AS40" s="703"/>
      <c r="AT40" s="703"/>
      <c r="AU40" s="703"/>
      <c r="AV40" s="703"/>
      <c r="AW40" s="703"/>
      <c r="AX40" s="703"/>
      <c r="AY40" s="704"/>
      <c r="AZ40" s="570">
        <v>75749</v>
      </c>
      <c r="BA40" s="571"/>
      <c r="BB40" s="571"/>
      <c r="BC40" s="571"/>
      <c r="BD40" s="616"/>
      <c r="BE40" s="616"/>
      <c r="BF40" s="651"/>
      <c r="BG40" s="698"/>
      <c r="BH40" s="699"/>
      <c r="BI40" s="699"/>
      <c r="BJ40" s="699"/>
      <c r="BK40" s="699"/>
      <c r="BL40" s="184"/>
      <c r="BM40" s="583" t="s">
        <v>391</v>
      </c>
      <c r="BN40" s="583"/>
      <c r="BO40" s="583"/>
      <c r="BP40" s="583"/>
      <c r="BQ40" s="583"/>
      <c r="BR40" s="583"/>
      <c r="BS40" s="583"/>
      <c r="BT40" s="583"/>
      <c r="BU40" s="584"/>
      <c r="BV40" s="570">
        <v>100</v>
      </c>
      <c r="BW40" s="571"/>
      <c r="BX40" s="571"/>
      <c r="BY40" s="571"/>
      <c r="BZ40" s="571"/>
      <c r="CA40" s="571"/>
      <c r="CB40" s="606"/>
      <c r="CD40" s="582" t="s">
        <v>392</v>
      </c>
      <c r="CE40" s="583"/>
      <c r="CF40" s="583"/>
      <c r="CG40" s="583"/>
      <c r="CH40" s="583"/>
      <c r="CI40" s="583"/>
      <c r="CJ40" s="583"/>
      <c r="CK40" s="583"/>
      <c r="CL40" s="583"/>
      <c r="CM40" s="583"/>
      <c r="CN40" s="583"/>
      <c r="CO40" s="583"/>
      <c r="CP40" s="583"/>
      <c r="CQ40" s="584"/>
      <c r="CR40" s="570">
        <v>27405</v>
      </c>
      <c r="CS40" s="571"/>
      <c r="CT40" s="571"/>
      <c r="CU40" s="571"/>
      <c r="CV40" s="571"/>
      <c r="CW40" s="571"/>
      <c r="CX40" s="571"/>
      <c r="CY40" s="572"/>
      <c r="CZ40" s="624">
        <v>0.6</v>
      </c>
      <c r="DA40" s="625"/>
      <c r="DB40" s="625"/>
      <c r="DC40" s="626"/>
      <c r="DD40" s="605">
        <v>21905</v>
      </c>
      <c r="DE40" s="571"/>
      <c r="DF40" s="571"/>
      <c r="DG40" s="571"/>
      <c r="DH40" s="571"/>
      <c r="DI40" s="571"/>
      <c r="DJ40" s="571"/>
      <c r="DK40" s="572"/>
      <c r="DL40" s="605" t="s">
        <v>424</v>
      </c>
      <c r="DM40" s="571"/>
      <c r="DN40" s="571"/>
      <c r="DO40" s="571"/>
      <c r="DP40" s="571"/>
      <c r="DQ40" s="571"/>
      <c r="DR40" s="571"/>
      <c r="DS40" s="571"/>
      <c r="DT40" s="571"/>
      <c r="DU40" s="571"/>
      <c r="DV40" s="572"/>
      <c r="DW40" s="591" t="s">
        <v>424</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56">
        <v>363543</v>
      </c>
      <c r="BA41" s="657"/>
      <c r="BB41" s="657"/>
      <c r="BC41" s="657"/>
      <c r="BD41" s="645"/>
      <c r="BE41" s="645"/>
      <c r="BF41" s="647"/>
      <c r="BG41" s="700"/>
      <c r="BH41" s="701"/>
      <c r="BI41" s="701"/>
      <c r="BJ41" s="701"/>
      <c r="BK41" s="701"/>
      <c r="BL41" s="186"/>
      <c r="BM41" s="614" t="s">
        <v>394</v>
      </c>
      <c r="BN41" s="614"/>
      <c r="BO41" s="614"/>
      <c r="BP41" s="614"/>
      <c r="BQ41" s="614"/>
      <c r="BR41" s="614"/>
      <c r="BS41" s="614"/>
      <c r="BT41" s="614"/>
      <c r="BU41" s="615"/>
      <c r="BV41" s="656">
        <v>319</v>
      </c>
      <c r="BW41" s="657"/>
      <c r="BX41" s="657"/>
      <c r="BY41" s="657"/>
      <c r="BZ41" s="657"/>
      <c r="CA41" s="657"/>
      <c r="CB41" s="697"/>
      <c r="CD41" s="582" t="s">
        <v>395</v>
      </c>
      <c r="CE41" s="583"/>
      <c r="CF41" s="583"/>
      <c r="CG41" s="583"/>
      <c r="CH41" s="583"/>
      <c r="CI41" s="583"/>
      <c r="CJ41" s="583"/>
      <c r="CK41" s="583"/>
      <c r="CL41" s="583"/>
      <c r="CM41" s="583"/>
      <c r="CN41" s="583"/>
      <c r="CO41" s="583"/>
      <c r="CP41" s="583"/>
      <c r="CQ41" s="584"/>
      <c r="CR41" s="570" t="s">
        <v>424</v>
      </c>
      <c r="CS41" s="616"/>
      <c r="CT41" s="616"/>
      <c r="CU41" s="616"/>
      <c r="CV41" s="616"/>
      <c r="CW41" s="616"/>
      <c r="CX41" s="616"/>
      <c r="CY41" s="617"/>
      <c r="CZ41" s="624" t="s">
        <v>424</v>
      </c>
      <c r="DA41" s="625"/>
      <c r="DB41" s="625"/>
      <c r="DC41" s="626"/>
      <c r="DD41" s="605" t="s">
        <v>424</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2">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0">
        <v>325622</v>
      </c>
      <c r="CS42" s="571"/>
      <c r="CT42" s="571"/>
      <c r="CU42" s="571"/>
      <c r="CV42" s="571"/>
      <c r="CW42" s="571"/>
      <c r="CX42" s="571"/>
      <c r="CY42" s="572"/>
      <c r="CZ42" s="624">
        <v>6.6</v>
      </c>
      <c r="DA42" s="663"/>
      <c r="DB42" s="663"/>
      <c r="DC42" s="664"/>
      <c r="DD42" s="605">
        <v>127547</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2">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0">
        <v>1543</v>
      </c>
      <c r="CS43" s="616"/>
      <c r="CT43" s="616"/>
      <c r="CU43" s="616"/>
      <c r="CV43" s="616"/>
      <c r="CW43" s="616"/>
      <c r="CX43" s="616"/>
      <c r="CY43" s="617"/>
      <c r="CZ43" s="624">
        <v>0</v>
      </c>
      <c r="DA43" s="625"/>
      <c r="DB43" s="625"/>
      <c r="DC43" s="626"/>
      <c r="DD43" s="605">
        <v>1543</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2">
      <c r="B44" s="189" t="s">
        <v>400</v>
      </c>
      <c r="CD44" s="685" t="s">
        <v>362</v>
      </c>
      <c r="CE44" s="686"/>
      <c r="CF44" s="607" t="s">
        <v>427</v>
      </c>
      <c r="CG44" s="608"/>
      <c r="CH44" s="608"/>
      <c r="CI44" s="608"/>
      <c r="CJ44" s="608"/>
      <c r="CK44" s="608"/>
      <c r="CL44" s="608"/>
      <c r="CM44" s="608"/>
      <c r="CN44" s="608"/>
      <c r="CO44" s="608"/>
      <c r="CP44" s="608"/>
      <c r="CQ44" s="609"/>
      <c r="CR44" s="570">
        <v>290997</v>
      </c>
      <c r="CS44" s="571"/>
      <c r="CT44" s="571"/>
      <c r="CU44" s="571"/>
      <c r="CV44" s="571"/>
      <c r="CW44" s="571"/>
      <c r="CX44" s="571"/>
      <c r="CY44" s="572"/>
      <c r="CZ44" s="624">
        <v>5.9</v>
      </c>
      <c r="DA44" s="663"/>
      <c r="DB44" s="663"/>
      <c r="DC44" s="664"/>
      <c r="DD44" s="605">
        <v>118399</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2">
      <c r="CD45" s="687"/>
      <c r="CE45" s="688"/>
      <c r="CF45" s="607" t="s">
        <v>428</v>
      </c>
      <c r="CG45" s="608"/>
      <c r="CH45" s="608"/>
      <c r="CI45" s="608"/>
      <c r="CJ45" s="608"/>
      <c r="CK45" s="608"/>
      <c r="CL45" s="608"/>
      <c r="CM45" s="608"/>
      <c r="CN45" s="608"/>
      <c r="CO45" s="608"/>
      <c r="CP45" s="608"/>
      <c r="CQ45" s="609"/>
      <c r="CR45" s="570">
        <v>37510</v>
      </c>
      <c r="CS45" s="616"/>
      <c r="CT45" s="616"/>
      <c r="CU45" s="616"/>
      <c r="CV45" s="616"/>
      <c r="CW45" s="616"/>
      <c r="CX45" s="616"/>
      <c r="CY45" s="617"/>
      <c r="CZ45" s="624">
        <v>0.8</v>
      </c>
      <c r="DA45" s="625"/>
      <c r="DB45" s="625"/>
      <c r="DC45" s="626"/>
      <c r="DD45" s="605">
        <v>3935</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2">
      <c r="CD46" s="687"/>
      <c r="CE46" s="688"/>
      <c r="CF46" s="607" t="s">
        <v>429</v>
      </c>
      <c r="CG46" s="608"/>
      <c r="CH46" s="608"/>
      <c r="CI46" s="608"/>
      <c r="CJ46" s="608"/>
      <c r="CK46" s="608"/>
      <c r="CL46" s="608"/>
      <c r="CM46" s="608"/>
      <c r="CN46" s="608"/>
      <c r="CO46" s="608"/>
      <c r="CP46" s="608"/>
      <c r="CQ46" s="609"/>
      <c r="CR46" s="570">
        <v>245428</v>
      </c>
      <c r="CS46" s="571"/>
      <c r="CT46" s="571"/>
      <c r="CU46" s="571"/>
      <c r="CV46" s="571"/>
      <c r="CW46" s="571"/>
      <c r="CX46" s="571"/>
      <c r="CY46" s="572"/>
      <c r="CZ46" s="624">
        <v>5</v>
      </c>
      <c r="DA46" s="663"/>
      <c r="DB46" s="663"/>
      <c r="DC46" s="664"/>
      <c r="DD46" s="605">
        <v>106405</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2">
      <c r="CD47" s="687"/>
      <c r="CE47" s="688"/>
      <c r="CF47" s="607" t="s">
        <v>430</v>
      </c>
      <c r="CG47" s="608"/>
      <c r="CH47" s="608"/>
      <c r="CI47" s="608"/>
      <c r="CJ47" s="608"/>
      <c r="CK47" s="608"/>
      <c r="CL47" s="608"/>
      <c r="CM47" s="608"/>
      <c r="CN47" s="608"/>
      <c r="CO47" s="608"/>
      <c r="CP47" s="608"/>
      <c r="CQ47" s="609"/>
      <c r="CR47" s="570">
        <v>34625</v>
      </c>
      <c r="CS47" s="616"/>
      <c r="CT47" s="616"/>
      <c r="CU47" s="616"/>
      <c r="CV47" s="616"/>
      <c r="CW47" s="616"/>
      <c r="CX47" s="616"/>
      <c r="CY47" s="617"/>
      <c r="CZ47" s="624">
        <v>0.7</v>
      </c>
      <c r="DA47" s="625"/>
      <c r="DB47" s="625"/>
      <c r="DC47" s="626"/>
      <c r="DD47" s="605">
        <v>9148</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2">
      <c r="CD48" s="689"/>
      <c r="CE48" s="690"/>
      <c r="CF48" s="607" t="s">
        <v>431</v>
      </c>
      <c r="CG48" s="608"/>
      <c r="CH48" s="608"/>
      <c r="CI48" s="608"/>
      <c r="CJ48" s="608"/>
      <c r="CK48" s="608"/>
      <c r="CL48" s="608"/>
      <c r="CM48" s="608"/>
      <c r="CN48" s="608"/>
      <c r="CO48" s="608"/>
      <c r="CP48" s="608"/>
      <c r="CQ48" s="609"/>
      <c r="CR48" s="570" t="s">
        <v>432</v>
      </c>
      <c r="CS48" s="571"/>
      <c r="CT48" s="571"/>
      <c r="CU48" s="571"/>
      <c r="CV48" s="571"/>
      <c r="CW48" s="571"/>
      <c r="CX48" s="571"/>
      <c r="CY48" s="572"/>
      <c r="CZ48" s="624" t="s">
        <v>432</v>
      </c>
      <c r="DA48" s="663"/>
      <c r="DB48" s="663"/>
      <c r="DC48" s="664"/>
      <c r="DD48" s="605" t="s">
        <v>432</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2">
      <c r="CD49" s="631" t="s">
        <v>433</v>
      </c>
      <c r="CE49" s="632"/>
      <c r="CF49" s="632"/>
      <c r="CG49" s="632"/>
      <c r="CH49" s="632"/>
      <c r="CI49" s="632"/>
      <c r="CJ49" s="632"/>
      <c r="CK49" s="632"/>
      <c r="CL49" s="632"/>
      <c r="CM49" s="632"/>
      <c r="CN49" s="632"/>
      <c r="CO49" s="632"/>
      <c r="CP49" s="632"/>
      <c r="CQ49" s="633"/>
      <c r="CR49" s="656">
        <v>4950921</v>
      </c>
      <c r="CS49" s="645"/>
      <c r="CT49" s="645"/>
      <c r="CU49" s="645"/>
      <c r="CV49" s="645"/>
      <c r="CW49" s="645"/>
      <c r="CX49" s="645"/>
      <c r="CY49" s="675"/>
      <c r="CZ49" s="671">
        <v>100</v>
      </c>
      <c r="DA49" s="672"/>
      <c r="DB49" s="672"/>
      <c r="DC49" s="673"/>
      <c r="DD49" s="674">
        <v>4003338</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CF45:CQ45"/>
    <mergeCell ref="CF46:CQ46"/>
    <mergeCell ref="CF47:CQ47"/>
    <mergeCell ref="CD44:CE48"/>
    <mergeCell ref="CD42:CQ42"/>
    <mergeCell ref="CR29:CY29"/>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CR45:CY45"/>
    <mergeCell ref="DD47:DK47"/>
    <mergeCell ref="DD48:DK48"/>
    <mergeCell ref="CZ48:DC48"/>
    <mergeCell ref="CZ46:DC46"/>
    <mergeCell ref="DD45:DK45"/>
    <mergeCell ref="CR41:CY41"/>
    <mergeCell ref="BM41:BU41"/>
    <mergeCell ref="AZ40:BF40"/>
    <mergeCell ref="CZ41:DC41"/>
    <mergeCell ref="CZ44:DC44"/>
    <mergeCell ref="DD44:DK44"/>
    <mergeCell ref="CF44:CQ44"/>
    <mergeCell ref="AD35:AK35"/>
    <mergeCell ref="AL36:AO36"/>
    <mergeCell ref="AL35:AO35"/>
    <mergeCell ref="CR39:CY39"/>
    <mergeCell ref="BV36:CB36"/>
    <mergeCell ref="CD37:CQ37"/>
    <mergeCell ref="CD38:CQ38"/>
    <mergeCell ref="CD36:CQ36"/>
    <mergeCell ref="AZ39:BF39"/>
    <mergeCell ref="BV39:CB39"/>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R35:Y35"/>
    <mergeCell ref="Z35:AC35"/>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CD35:CQ35"/>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CZ34:DC34"/>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437</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434</v>
      </c>
      <c r="DK2" s="760"/>
      <c r="DL2" s="760"/>
      <c r="DM2" s="760"/>
      <c r="DN2" s="760"/>
      <c r="DO2" s="761"/>
      <c r="DP2" s="197"/>
      <c r="DQ2" s="759" t="s">
        <v>435</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439</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440</v>
      </c>
      <c r="B5" s="752"/>
      <c r="C5" s="752"/>
      <c r="D5" s="752"/>
      <c r="E5" s="752"/>
      <c r="F5" s="752"/>
      <c r="G5" s="752"/>
      <c r="H5" s="752"/>
      <c r="I5" s="752"/>
      <c r="J5" s="752"/>
      <c r="K5" s="752"/>
      <c r="L5" s="752"/>
      <c r="M5" s="752"/>
      <c r="N5" s="752"/>
      <c r="O5" s="752"/>
      <c r="P5" s="753"/>
      <c r="Q5" s="731" t="s">
        <v>441</v>
      </c>
      <c r="R5" s="732"/>
      <c r="S5" s="732"/>
      <c r="T5" s="732"/>
      <c r="U5" s="733"/>
      <c r="V5" s="731" t="s">
        <v>442</v>
      </c>
      <c r="W5" s="732"/>
      <c r="X5" s="732"/>
      <c r="Y5" s="732"/>
      <c r="Z5" s="733"/>
      <c r="AA5" s="731" t="s">
        <v>443</v>
      </c>
      <c r="AB5" s="732"/>
      <c r="AC5" s="732"/>
      <c r="AD5" s="732"/>
      <c r="AE5" s="732"/>
      <c r="AF5" s="763" t="s">
        <v>444</v>
      </c>
      <c r="AG5" s="732"/>
      <c r="AH5" s="732"/>
      <c r="AI5" s="732"/>
      <c r="AJ5" s="743"/>
      <c r="AK5" s="732" t="s">
        <v>445</v>
      </c>
      <c r="AL5" s="732"/>
      <c r="AM5" s="732"/>
      <c r="AN5" s="732"/>
      <c r="AO5" s="733"/>
      <c r="AP5" s="731" t="s">
        <v>446</v>
      </c>
      <c r="AQ5" s="732"/>
      <c r="AR5" s="732"/>
      <c r="AS5" s="732"/>
      <c r="AT5" s="733"/>
      <c r="AU5" s="731" t="s">
        <v>447</v>
      </c>
      <c r="AV5" s="732"/>
      <c r="AW5" s="732"/>
      <c r="AX5" s="732"/>
      <c r="AY5" s="743"/>
      <c r="AZ5" s="204"/>
      <c r="BA5" s="204"/>
      <c r="BB5" s="204"/>
      <c r="BC5" s="204"/>
      <c r="BD5" s="204"/>
      <c r="BE5" s="205"/>
      <c r="BF5" s="205"/>
      <c r="BG5" s="205"/>
      <c r="BH5" s="205"/>
      <c r="BI5" s="205"/>
      <c r="BJ5" s="205"/>
      <c r="BK5" s="205"/>
      <c r="BL5" s="205"/>
      <c r="BM5" s="205"/>
      <c r="BN5" s="205"/>
      <c r="BO5" s="205"/>
      <c r="BP5" s="205"/>
      <c r="BQ5" s="751" t="s">
        <v>448</v>
      </c>
      <c r="BR5" s="752"/>
      <c r="BS5" s="752"/>
      <c r="BT5" s="752"/>
      <c r="BU5" s="752"/>
      <c r="BV5" s="752"/>
      <c r="BW5" s="752"/>
      <c r="BX5" s="752"/>
      <c r="BY5" s="752"/>
      <c r="BZ5" s="752"/>
      <c r="CA5" s="752"/>
      <c r="CB5" s="752"/>
      <c r="CC5" s="752"/>
      <c r="CD5" s="752"/>
      <c r="CE5" s="752"/>
      <c r="CF5" s="752"/>
      <c r="CG5" s="753"/>
      <c r="CH5" s="731" t="s">
        <v>449</v>
      </c>
      <c r="CI5" s="732"/>
      <c r="CJ5" s="732"/>
      <c r="CK5" s="732"/>
      <c r="CL5" s="733"/>
      <c r="CM5" s="731" t="s">
        <v>450</v>
      </c>
      <c r="CN5" s="732"/>
      <c r="CO5" s="732"/>
      <c r="CP5" s="732"/>
      <c r="CQ5" s="733"/>
      <c r="CR5" s="731" t="s">
        <v>451</v>
      </c>
      <c r="CS5" s="732"/>
      <c r="CT5" s="732"/>
      <c r="CU5" s="732"/>
      <c r="CV5" s="733"/>
      <c r="CW5" s="731" t="s">
        <v>452</v>
      </c>
      <c r="CX5" s="732"/>
      <c r="CY5" s="732"/>
      <c r="CZ5" s="732"/>
      <c r="DA5" s="733"/>
      <c r="DB5" s="731" t="s">
        <v>453</v>
      </c>
      <c r="DC5" s="732"/>
      <c r="DD5" s="732"/>
      <c r="DE5" s="732"/>
      <c r="DF5" s="733"/>
      <c r="DG5" s="737" t="s">
        <v>454</v>
      </c>
      <c r="DH5" s="738"/>
      <c r="DI5" s="738"/>
      <c r="DJ5" s="738"/>
      <c r="DK5" s="739"/>
      <c r="DL5" s="737" t="s">
        <v>455</v>
      </c>
      <c r="DM5" s="738"/>
      <c r="DN5" s="738"/>
      <c r="DO5" s="738"/>
      <c r="DP5" s="739"/>
      <c r="DQ5" s="731" t="s">
        <v>456</v>
      </c>
      <c r="DR5" s="732"/>
      <c r="DS5" s="732"/>
      <c r="DT5" s="732"/>
      <c r="DU5" s="733"/>
      <c r="DV5" s="731" t="s">
        <v>447</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457</v>
      </c>
      <c r="C7" s="766"/>
      <c r="D7" s="766"/>
      <c r="E7" s="766"/>
      <c r="F7" s="766"/>
      <c r="G7" s="766"/>
      <c r="H7" s="766"/>
      <c r="I7" s="766"/>
      <c r="J7" s="766"/>
      <c r="K7" s="766"/>
      <c r="L7" s="766"/>
      <c r="M7" s="766"/>
      <c r="N7" s="766"/>
      <c r="O7" s="766"/>
      <c r="P7" s="767"/>
      <c r="Q7" s="768">
        <v>5487</v>
      </c>
      <c r="R7" s="769"/>
      <c r="S7" s="769"/>
      <c r="T7" s="769"/>
      <c r="U7" s="769"/>
      <c r="V7" s="769">
        <v>4940</v>
      </c>
      <c r="W7" s="769"/>
      <c r="X7" s="769"/>
      <c r="Y7" s="769"/>
      <c r="Z7" s="769"/>
      <c r="AA7" s="769">
        <v>546</v>
      </c>
      <c r="AB7" s="769"/>
      <c r="AC7" s="769"/>
      <c r="AD7" s="769"/>
      <c r="AE7" s="770"/>
      <c r="AF7" s="777">
        <v>449</v>
      </c>
      <c r="AG7" s="778"/>
      <c r="AH7" s="778"/>
      <c r="AI7" s="778"/>
      <c r="AJ7" s="779"/>
      <c r="AK7" s="783">
        <v>47</v>
      </c>
      <c r="AL7" s="748"/>
      <c r="AM7" s="748"/>
      <c r="AN7" s="748"/>
      <c r="AO7" s="748"/>
      <c r="AP7" s="748">
        <v>6864</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599</v>
      </c>
      <c r="BT7" s="781"/>
      <c r="BU7" s="781"/>
      <c r="BV7" s="781"/>
      <c r="BW7" s="781"/>
      <c r="BX7" s="781"/>
      <c r="BY7" s="781"/>
      <c r="BZ7" s="781"/>
      <c r="CA7" s="781"/>
      <c r="CB7" s="781"/>
      <c r="CC7" s="781"/>
      <c r="CD7" s="781"/>
      <c r="CE7" s="781"/>
      <c r="CF7" s="781"/>
      <c r="CG7" s="782"/>
      <c r="CH7" s="714">
        <v>-1784</v>
      </c>
      <c r="CI7" s="715"/>
      <c r="CJ7" s="715"/>
      <c r="CK7" s="715"/>
      <c r="CL7" s="716"/>
      <c r="CM7" s="714">
        <v>66</v>
      </c>
      <c r="CN7" s="715"/>
      <c r="CO7" s="715"/>
      <c r="CP7" s="715"/>
      <c r="CQ7" s="716"/>
      <c r="CR7" s="714">
        <v>30</v>
      </c>
      <c r="CS7" s="715"/>
      <c r="CT7" s="715"/>
      <c r="CU7" s="715"/>
      <c r="CV7" s="716"/>
      <c r="CW7" s="714">
        <v>8</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x14ac:dyDescent="0.2">
      <c r="A8" s="209">
        <v>2</v>
      </c>
      <c r="B8" s="717" t="s">
        <v>458</v>
      </c>
      <c r="C8" s="718"/>
      <c r="D8" s="718"/>
      <c r="E8" s="718"/>
      <c r="F8" s="718"/>
      <c r="G8" s="718"/>
      <c r="H8" s="718"/>
      <c r="I8" s="718"/>
      <c r="J8" s="718"/>
      <c r="K8" s="718"/>
      <c r="L8" s="718"/>
      <c r="M8" s="718"/>
      <c r="N8" s="718"/>
      <c r="O8" s="718"/>
      <c r="P8" s="719"/>
      <c r="Q8" s="720">
        <v>5</v>
      </c>
      <c r="R8" s="721"/>
      <c r="S8" s="721"/>
      <c r="T8" s="721"/>
      <c r="U8" s="721"/>
      <c r="V8" s="721">
        <v>50</v>
      </c>
      <c r="W8" s="721"/>
      <c r="X8" s="721"/>
      <c r="Y8" s="721"/>
      <c r="Z8" s="721"/>
      <c r="AA8" s="721">
        <v>-46</v>
      </c>
      <c r="AB8" s="721"/>
      <c r="AC8" s="721"/>
      <c r="AD8" s="721"/>
      <c r="AE8" s="722"/>
      <c r="AF8" s="723">
        <v>-46</v>
      </c>
      <c r="AG8" s="724"/>
      <c r="AH8" s="724"/>
      <c r="AI8" s="724"/>
      <c r="AJ8" s="725"/>
      <c r="AK8" s="726">
        <v>0</v>
      </c>
      <c r="AL8" s="727"/>
      <c r="AM8" s="727"/>
      <c r="AN8" s="727"/>
      <c r="AO8" s="727"/>
      <c r="AP8" s="727">
        <v>13</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600</v>
      </c>
      <c r="BT8" s="772"/>
      <c r="BU8" s="772"/>
      <c r="BV8" s="772"/>
      <c r="BW8" s="772"/>
      <c r="BX8" s="772"/>
      <c r="BY8" s="772"/>
      <c r="BZ8" s="772"/>
      <c r="CA8" s="772"/>
      <c r="CB8" s="772"/>
      <c r="CC8" s="772"/>
      <c r="CD8" s="772"/>
      <c r="CE8" s="772"/>
      <c r="CF8" s="772"/>
      <c r="CG8" s="773"/>
      <c r="CH8" s="728">
        <v>1</v>
      </c>
      <c r="CI8" s="729"/>
      <c r="CJ8" s="729"/>
      <c r="CK8" s="729"/>
      <c r="CL8" s="730"/>
      <c r="CM8" s="728">
        <v>83</v>
      </c>
      <c r="CN8" s="729"/>
      <c r="CO8" s="729"/>
      <c r="CP8" s="729"/>
      <c r="CQ8" s="730"/>
      <c r="CR8" s="728">
        <v>45</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x14ac:dyDescent="0.2">
      <c r="A9" s="209">
        <v>3</v>
      </c>
      <c r="B9" s="717" t="s">
        <v>459</v>
      </c>
      <c r="C9" s="718"/>
      <c r="D9" s="718"/>
      <c r="E9" s="718"/>
      <c r="F9" s="718"/>
      <c r="G9" s="718"/>
      <c r="H9" s="718"/>
      <c r="I9" s="718"/>
      <c r="J9" s="718"/>
      <c r="K9" s="718"/>
      <c r="L9" s="718"/>
      <c r="M9" s="718"/>
      <c r="N9" s="718"/>
      <c r="O9" s="718"/>
      <c r="P9" s="719"/>
      <c r="Q9" s="720">
        <v>4</v>
      </c>
      <c r="R9" s="721"/>
      <c r="S9" s="721"/>
      <c r="T9" s="721"/>
      <c r="U9" s="721"/>
      <c r="V9" s="721">
        <v>4</v>
      </c>
      <c r="W9" s="721"/>
      <c r="X9" s="721"/>
      <c r="Y9" s="721"/>
      <c r="Z9" s="721"/>
      <c r="AA9" s="721">
        <v>0</v>
      </c>
      <c r="AB9" s="721"/>
      <c r="AC9" s="721"/>
      <c r="AD9" s="721"/>
      <c r="AE9" s="722"/>
      <c r="AF9" s="723">
        <v>1</v>
      </c>
      <c r="AG9" s="724"/>
      <c r="AH9" s="724"/>
      <c r="AI9" s="724"/>
      <c r="AJ9" s="725"/>
      <c r="AK9" s="726">
        <v>1</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2">
      <c r="A10" s="209">
        <v>4</v>
      </c>
      <c r="B10" s="717" t="s">
        <v>460</v>
      </c>
      <c r="C10" s="718"/>
      <c r="D10" s="718"/>
      <c r="E10" s="718"/>
      <c r="F10" s="718"/>
      <c r="G10" s="718"/>
      <c r="H10" s="718"/>
      <c r="I10" s="718"/>
      <c r="J10" s="718"/>
      <c r="K10" s="718"/>
      <c r="L10" s="718"/>
      <c r="M10" s="718"/>
      <c r="N10" s="718"/>
      <c r="O10" s="718"/>
      <c r="P10" s="719"/>
      <c r="Q10" s="720">
        <v>19</v>
      </c>
      <c r="R10" s="721"/>
      <c r="S10" s="721"/>
      <c r="T10" s="721"/>
      <c r="U10" s="721"/>
      <c r="V10" s="721">
        <v>18</v>
      </c>
      <c r="W10" s="721"/>
      <c r="X10" s="721"/>
      <c r="Y10" s="721"/>
      <c r="Z10" s="721"/>
      <c r="AA10" s="721">
        <v>0</v>
      </c>
      <c r="AB10" s="721"/>
      <c r="AC10" s="721"/>
      <c r="AD10" s="721"/>
      <c r="AE10" s="722"/>
      <c r="AF10" s="723">
        <v>0</v>
      </c>
      <c r="AG10" s="724"/>
      <c r="AH10" s="724"/>
      <c r="AI10" s="724"/>
      <c r="AJ10" s="725"/>
      <c r="AK10" s="726">
        <v>11</v>
      </c>
      <c r="AL10" s="727"/>
      <c r="AM10" s="727"/>
      <c r="AN10" s="727"/>
      <c r="AO10" s="727"/>
      <c r="AP10" s="727">
        <v>0</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2">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2">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2">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461</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462</v>
      </c>
      <c r="B23" s="795" t="s">
        <v>463</v>
      </c>
      <c r="C23" s="796"/>
      <c r="D23" s="796"/>
      <c r="E23" s="796"/>
      <c r="F23" s="796"/>
      <c r="G23" s="796"/>
      <c r="H23" s="796"/>
      <c r="I23" s="796"/>
      <c r="J23" s="796"/>
      <c r="K23" s="796"/>
      <c r="L23" s="796"/>
      <c r="M23" s="796"/>
      <c r="N23" s="796"/>
      <c r="O23" s="796"/>
      <c r="P23" s="797"/>
      <c r="Q23" s="798">
        <v>5455</v>
      </c>
      <c r="R23" s="799"/>
      <c r="S23" s="799"/>
      <c r="T23" s="799"/>
      <c r="U23" s="799"/>
      <c r="V23" s="799">
        <v>4954</v>
      </c>
      <c r="W23" s="799"/>
      <c r="X23" s="799"/>
      <c r="Y23" s="799"/>
      <c r="Z23" s="799"/>
      <c r="AA23" s="799">
        <v>502</v>
      </c>
      <c r="AB23" s="799"/>
      <c r="AC23" s="799"/>
      <c r="AD23" s="799"/>
      <c r="AE23" s="800"/>
      <c r="AF23" s="801">
        <v>404</v>
      </c>
      <c r="AG23" s="799"/>
      <c r="AH23" s="799"/>
      <c r="AI23" s="799"/>
      <c r="AJ23" s="802"/>
      <c r="AK23" s="803"/>
      <c r="AL23" s="804"/>
      <c r="AM23" s="804"/>
      <c r="AN23" s="804"/>
      <c r="AO23" s="804"/>
      <c r="AP23" s="799">
        <v>6877</v>
      </c>
      <c r="AQ23" s="799"/>
      <c r="AR23" s="799"/>
      <c r="AS23" s="799"/>
      <c r="AT23" s="799"/>
      <c r="AU23" s="790"/>
      <c r="AV23" s="790"/>
      <c r="AW23" s="790"/>
      <c r="AX23" s="790"/>
      <c r="AY23" s="791"/>
      <c r="AZ23" s="812" t="s">
        <v>464</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440</v>
      </c>
      <c r="B26" s="752"/>
      <c r="C26" s="752"/>
      <c r="D26" s="752"/>
      <c r="E26" s="752"/>
      <c r="F26" s="752"/>
      <c r="G26" s="752"/>
      <c r="H26" s="752"/>
      <c r="I26" s="752"/>
      <c r="J26" s="752"/>
      <c r="K26" s="752"/>
      <c r="L26" s="752"/>
      <c r="M26" s="752"/>
      <c r="N26" s="752"/>
      <c r="O26" s="752"/>
      <c r="P26" s="753"/>
      <c r="Q26" s="731" t="s">
        <v>467</v>
      </c>
      <c r="R26" s="732"/>
      <c r="S26" s="732"/>
      <c r="T26" s="732"/>
      <c r="U26" s="733"/>
      <c r="V26" s="731" t="s">
        <v>468</v>
      </c>
      <c r="W26" s="732"/>
      <c r="X26" s="732"/>
      <c r="Y26" s="732"/>
      <c r="Z26" s="733"/>
      <c r="AA26" s="731" t="s">
        <v>469</v>
      </c>
      <c r="AB26" s="732"/>
      <c r="AC26" s="732"/>
      <c r="AD26" s="732"/>
      <c r="AE26" s="732"/>
      <c r="AF26" s="806" t="s">
        <v>470</v>
      </c>
      <c r="AG26" s="807"/>
      <c r="AH26" s="807"/>
      <c r="AI26" s="807"/>
      <c r="AJ26" s="808"/>
      <c r="AK26" s="732" t="s">
        <v>471</v>
      </c>
      <c r="AL26" s="732"/>
      <c r="AM26" s="732"/>
      <c r="AN26" s="732"/>
      <c r="AO26" s="733"/>
      <c r="AP26" s="731" t="s">
        <v>472</v>
      </c>
      <c r="AQ26" s="732"/>
      <c r="AR26" s="732"/>
      <c r="AS26" s="732"/>
      <c r="AT26" s="733"/>
      <c r="AU26" s="731" t="s">
        <v>473</v>
      </c>
      <c r="AV26" s="732"/>
      <c r="AW26" s="732"/>
      <c r="AX26" s="732"/>
      <c r="AY26" s="733"/>
      <c r="AZ26" s="731" t="s">
        <v>474</v>
      </c>
      <c r="BA26" s="732"/>
      <c r="BB26" s="732"/>
      <c r="BC26" s="732"/>
      <c r="BD26" s="733"/>
      <c r="BE26" s="731" t="s">
        <v>447</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475</v>
      </c>
      <c r="C28" s="766"/>
      <c r="D28" s="766"/>
      <c r="E28" s="766"/>
      <c r="F28" s="766"/>
      <c r="G28" s="766"/>
      <c r="H28" s="766"/>
      <c r="I28" s="766"/>
      <c r="J28" s="766"/>
      <c r="K28" s="766"/>
      <c r="L28" s="766"/>
      <c r="M28" s="766"/>
      <c r="N28" s="766"/>
      <c r="O28" s="766"/>
      <c r="P28" s="767"/>
      <c r="Q28" s="829">
        <v>1322</v>
      </c>
      <c r="R28" s="823"/>
      <c r="S28" s="823"/>
      <c r="T28" s="823"/>
      <c r="U28" s="823"/>
      <c r="V28" s="823">
        <v>1196</v>
      </c>
      <c r="W28" s="823"/>
      <c r="X28" s="823"/>
      <c r="Y28" s="823"/>
      <c r="Z28" s="823"/>
      <c r="AA28" s="823">
        <v>126</v>
      </c>
      <c r="AB28" s="823"/>
      <c r="AC28" s="823"/>
      <c r="AD28" s="823"/>
      <c r="AE28" s="824"/>
      <c r="AF28" s="826">
        <v>126</v>
      </c>
      <c r="AG28" s="823"/>
      <c r="AH28" s="823"/>
      <c r="AI28" s="823"/>
      <c r="AJ28" s="827"/>
      <c r="AK28" s="825">
        <v>76</v>
      </c>
      <c r="AL28" s="818"/>
      <c r="AM28" s="818"/>
      <c r="AN28" s="818"/>
      <c r="AO28" s="818"/>
      <c r="AP28" s="818">
        <v>0</v>
      </c>
      <c r="AQ28" s="818"/>
      <c r="AR28" s="818"/>
      <c r="AS28" s="818"/>
      <c r="AT28" s="818"/>
      <c r="AU28" s="818">
        <v>76</v>
      </c>
      <c r="AV28" s="818"/>
      <c r="AW28" s="818"/>
      <c r="AX28" s="818"/>
      <c r="AY28" s="818"/>
      <c r="AZ28" s="819" t="s">
        <v>580</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476</v>
      </c>
      <c r="C29" s="718"/>
      <c r="D29" s="718"/>
      <c r="E29" s="718"/>
      <c r="F29" s="718"/>
      <c r="G29" s="718"/>
      <c r="H29" s="718"/>
      <c r="I29" s="718"/>
      <c r="J29" s="718"/>
      <c r="K29" s="718"/>
      <c r="L29" s="718"/>
      <c r="M29" s="718"/>
      <c r="N29" s="718"/>
      <c r="O29" s="718"/>
      <c r="P29" s="719"/>
      <c r="Q29" s="720">
        <v>1159</v>
      </c>
      <c r="R29" s="721"/>
      <c r="S29" s="721"/>
      <c r="T29" s="721"/>
      <c r="U29" s="721"/>
      <c r="V29" s="721">
        <v>1108</v>
      </c>
      <c r="W29" s="721"/>
      <c r="X29" s="721"/>
      <c r="Y29" s="721"/>
      <c r="Z29" s="721"/>
      <c r="AA29" s="721">
        <v>51</v>
      </c>
      <c r="AB29" s="721"/>
      <c r="AC29" s="721"/>
      <c r="AD29" s="721"/>
      <c r="AE29" s="722"/>
      <c r="AF29" s="723">
        <v>51</v>
      </c>
      <c r="AG29" s="724"/>
      <c r="AH29" s="724"/>
      <c r="AI29" s="724"/>
      <c r="AJ29" s="725"/>
      <c r="AK29" s="828">
        <v>187</v>
      </c>
      <c r="AL29" s="822"/>
      <c r="AM29" s="822"/>
      <c r="AN29" s="822"/>
      <c r="AO29" s="822"/>
      <c r="AP29" s="822">
        <v>0</v>
      </c>
      <c r="AQ29" s="822"/>
      <c r="AR29" s="822"/>
      <c r="AS29" s="822"/>
      <c r="AT29" s="822"/>
      <c r="AU29" s="822">
        <v>187</v>
      </c>
      <c r="AV29" s="822"/>
      <c r="AW29" s="822"/>
      <c r="AX29" s="822"/>
      <c r="AY29" s="822"/>
      <c r="AZ29" s="815" t="s">
        <v>580</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477</v>
      </c>
      <c r="C30" s="718"/>
      <c r="D30" s="718"/>
      <c r="E30" s="718"/>
      <c r="F30" s="718"/>
      <c r="G30" s="718"/>
      <c r="H30" s="718"/>
      <c r="I30" s="718"/>
      <c r="J30" s="718"/>
      <c r="K30" s="718"/>
      <c r="L30" s="718"/>
      <c r="M30" s="718"/>
      <c r="N30" s="718"/>
      <c r="O30" s="718"/>
      <c r="P30" s="719"/>
      <c r="Q30" s="720">
        <v>115</v>
      </c>
      <c r="R30" s="721"/>
      <c r="S30" s="721"/>
      <c r="T30" s="721"/>
      <c r="U30" s="721"/>
      <c r="V30" s="721">
        <v>115</v>
      </c>
      <c r="W30" s="721"/>
      <c r="X30" s="721"/>
      <c r="Y30" s="721"/>
      <c r="Z30" s="721"/>
      <c r="AA30" s="721">
        <v>0</v>
      </c>
      <c r="AB30" s="721"/>
      <c r="AC30" s="721"/>
      <c r="AD30" s="721"/>
      <c r="AE30" s="722"/>
      <c r="AF30" s="723">
        <v>0</v>
      </c>
      <c r="AG30" s="724"/>
      <c r="AH30" s="724"/>
      <c r="AI30" s="724"/>
      <c r="AJ30" s="725"/>
      <c r="AK30" s="828">
        <v>39</v>
      </c>
      <c r="AL30" s="822"/>
      <c r="AM30" s="822"/>
      <c r="AN30" s="822"/>
      <c r="AO30" s="822"/>
      <c r="AP30" s="822">
        <v>0</v>
      </c>
      <c r="AQ30" s="822"/>
      <c r="AR30" s="822"/>
      <c r="AS30" s="822"/>
      <c r="AT30" s="822"/>
      <c r="AU30" s="822">
        <v>39</v>
      </c>
      <c r="AV30" s="822"/>
      <c r="AW30" s="822"/>
      <c r="AX30" s="822"/>
      <c r="AY30" s="822"/>
      <c r="AZ30" s="815" t="s">
        <v>580</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478</v>
      </c>
      <c r="C31" s="718"/>
      <c r="D31" s="718"/>
      <c r="E31" s="718"/>
      <c r="F31" s="718"/>
      <c r="G31" s="718"/>
      <c r="H31" s="718"/>
      <c r="I31" s="718"/>
      <c r="J31" s="718"/>
      <c r="K31" s="718"/>
      <c r="L31" s="718"/>
      <c r="M31" s="718"/>
      <c r="N31" s="718"/>
      <c r="O31" s="718"/>
      <c r="P31" s="719"/>
      <c r="Q31" s="720">
        <v>332</v>
      </c>
      <c r="R31" s="721"/>
      <c r="S31" s="721"/>
      <c r="T31" s="721"/>
      <c r="U31" s="721"/>
      <c r="V31" s="721">
        <v>10</v>
      </c>
      <c r="W31" s="721"/>
      <c r="X31" s="721"/>
      <c r="Y31" s="721"/>
      <c r="Z31" s="721"/>
      <c r="AA31" s="721">
        <v>321</v>
      </c>
      <c r="AB31" s="721"/>
      <c r="AC31" s="721"/>
      <c r="AD31" s="721"/>
      <c r="AE31" s="722"/>
      <c r="AF31" s="723">
        <v>321</v>
      </c>
      <c r="AG31" s="724"/>
      <c r="AH31" s="724"/>
      <c r="AI31" s="724"/>
      <c r="AJ31" s="725"/>
      <c r="AK31" s="828">
        <v>41</v>
      </c>
      <c r="AL31" s="822"/>
      <c r="AM31" s="822"/>
      <c r="AN31" s="822"/>
      <c r="AO31" s="822"/>
      <c r="AP31" s="822">
        <v>957</v>
      </c>
      <c r="AQ31" s="822"/>
      <c r="AR31" s="822"/>
      <c r="AS31" s="822"/>
      <c r="AT31" s="822"/>
      <c r="AU31" s="822">
        <v>41</v>
      </c>
      <c r="AV31" s="822"/>
      <c r="AW31" s="822"/>
      <c r="AX31" s="822"/>
      <c r="AY31" s="822"/>
      <c r="AZ31" s="815" t="s">
        <v>581</v>
      </c>
      <c r="BA31" s="815"/>
      <c r="BB31" s="815"/>
      <c r="BC31" s="815"/>
      <c r="BD31" s="815"/>
      <c r="BE31" s="816" t="s">
        <v>479</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480</v>
      </c>
      <c r="C32" s="718"/>
      <c r="D32" s="718"/>
      <c r="E32" s="718"/>
      <c r="F32" s="718"/>
      <c r="G32" s="718"/>
      <c r="H32" s="718"/>
      <c r="I32" s="718"/>
      <c r="J32" s="718"/>
      <c r="K32" s="718"/>
      <c r="L32" s="718"/>
      <c r="M32" s="718"/>
      <c r="N32" s="718"/>
      <c r="O32" s="718"/>
      <c r="P32" s="719"/>
      <c r="Q32" s="720">
        <v>696</v>
      </c>
      <c r="R32" s="721"/>
      <c r="S32" s="721"/>
      <c r="T32" s="721"/>
      <c r="U32" s="721"/>
      <c r="V32" s="721">
        <v>682</v>
      </c>
      <c r="W32" s="721"/>
      <c r="X32" s="721"/>
      <c r="Y32" s="721"/>
      <c r="Z32" s="721"/>
      <c r="AA32" s="721">
        <v>14</v>
      </c>
      <c r="AB32" s="721"/>
      <c r="AC32" s="721"/>
      <c r="AD32" s="721"/>
      <c r="AE32" s="722"/>
      <c r="AF32" s="723">
        <v>14</v>
      </c>
      <c r="AG32" s="724"/>
      <c r="AH32" s="724"/>
      <c r="AI32" s="724"/>
      <c r="AJ32" s="725"/>
      <c r="AK32" s="828">
        <v>344</v>
      </c>
      <c r="AL32" s="822"/>
      <c r="AM32" s="822"/>
      <c r="AN32" s="822"/>
      <c r="AO32" s="822"/>
      <c r="AP32" s="822">
        <v>5934</v>
      </c>
      <c r="AQ32" s="822"/>
      <c r="AR32" s="822"/>
      <c r="AS32" s="822"/>
      <c r="AT32" s="822"/>
      <c r="AU32" s="822">
        <v>344</v>
      </c>
      <c r="AV32" s="822"/>
      <c r="AW32" s="822"/>
      <c r="AX32" s="822"/>
      <c r="AY32" s="822"/>
      <c r="AZ32" s="815" t="s">
        <v>580</v>
      </c>
      <c r="BA32" s="815"/>
      <c r="BB32" s="815"/>
      <c r="BC32" s="815"/>
      <c r="BD32" s="815"/>
      <c r="BE32" s="816" t="s">
        <v>481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482</v>
      </c>
      <c r="C33" s="718"/>
      <c r="D33" s="718"/>
      <c r="E33" s="718"/>
      <c r="F33" s="718"/>
      <c r="G33" s="718"/>
      <c r="H33" s="718"/>
      <c r="I33" s="718"/>
      <c r="J33" s="718"/>
      <c r="K33" s="718"/>
      <c r="L33" s="718"/>
      <c r="M33" s="718"/>
      <c r="N33" s="718"/>
      <c r="O33" s="718"/>
      <c r="P33" s="719"/>
      <c r="Q33" s="720">
        <v>148</v>
      </c>
      <c r="R33" s="721"/>
      <c r="S33" s="721"/>
      <c r="T33" s="721"/>
      <c r="U33" s="721"/>
      <c r="V33" s="721">
        <v>140</v>
      </c>
      <c r="W33" s="721"/>
      <c r="X33" s="721"/>
      <c r="Y33" s="721"/>
      <c r="Z33" s="721"/>
      <c r="AA33" s="721">
        <v>8</v>
      </c>
      <c r="AB33" s="721"/>
      <c r="AC33" s="721"/>
      <c r="AD33" s="721"/>
      <c r="AE33" s="722"/>
      <c r="AF33" s="723">
        <v>8</v>
      </c>
      <c r="AG33" s="724"/>
      <c r="AH33" s="724"/>
      <c r="AI33" s="724"/>
      <c r="AJ33" s="725"/>
      <c r="AK33" s="828">
        <v>135</v>
      </c>
      <c r="AL33" s="822"/>
      <c r="AM33" s="822"/>
      <c r="AN33" s="822"/>
      <c r="AO33" s="822"/>
      <c r="AP33" s="822">
        <v>1587</v>
      </c>
      <c r="AQ33" s="822"/>
      <c r="AR33" s="822"/>
      <c r="AS33" s="822"/>
      <c r="AT33" s="822"/>
      <c r="AU33" s="822">
        <v>135</v>
      </c>
      <c r="AV33" s="822"/>
      <c r="AW33" s="822"/>
      <c r="AX33" s="822"/>
      <c r="AY33" s="822"/>
      <c r="AZ33" s="815" t="s">
        <v>580</v>
      </c>
      <c r="BA33" s="815"/>
      <c r="BB33" s="815"/>
      <c r="BC33" s="815"/>
      <c r="BD33" s="815"/>
      <c r="BE33" s="816" t="s">
        <v>481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483</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462</v>
      </c>
      <c r="B63" s="795" t="s">
        <v>484</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520</v>
      </c>
      <c r="AG63" s="838"/>
      <c r="AH63" s="838"/>
      <c r="AI63" s="838"/>
      <c r="AJ63" s="839"/>
      <c r="AK63" s="848"/>
      <c r="AL63" s="835"/>
      <c r="AM63" s="835"/>
      <c r="AN63" s="835"/>
      <c r="AO63" s="835"/>
      <c r="AP63" s="838">
        <v>8478</v>
      </c>
      <c r="AQ63" s="838"/>
      <c r="AR63" s="838"/>
      <c r="AS63" s="838"/>
      <c r="AT63" s="838"/>
      <c r="AU63" s="838">
        <v>822</v>
      </c>
      <c r="AV63" s="838"/>
      <c r="AW63" s="838"/>
      <c r="AX63" s="838"/>
      <c r="AY63" s="838"/>
      <c r="AZ63" s="845"/>
      <c r="BA63" s="845"/>
      <c r="BB63" s="845"/>
      <c r="BC63" s="845"/>
      <c r="BD63" s="845"/>
      <c r="BE63" s="846"/>
      <c r="BF63" s="846"/>
      <c r="BG63" s="846"/>
      <c r="BH63" s="846"/>
      <c r="BI63" s="847"/>
      <c r="BJ63" s="842" t="s">
        <v>485</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487</v>
      </c>
      <c r="B66" s="752"/>
      <c r="C66" s="752"/>
      <c r="D66" s="752"/>
      <c r="E66" s="752"/>
      <c r="F66" s="752"/>
      <c r="G66" s="752"/>
      <c r="H66" s="752"/>
      <c r="I66" s="752"/>
      <c r="J66" s="752"/>
      <c r="K66" s="752"/>
      <c r="L66" s="752"/>
      <c r="M66" s="752"/>
      <c r="N66" s="752"/>
      <c r="O66" s="752"/>
      <c r="P66" s="753"/>
      <c r="Q66" s="731" t="s">
        <v>488</v>
      </c>
      <c r="R66" s="732"/>
      <c r="S66" s="732"/>
      <c r="T66" s="732"/>
      <c r="U66" s="733"/>
      <c r="V66" s="731" t="s">
        <v>489</v>
      </c>
      <c r="W66" s="732"/>
      <c r="X66" s="732"/>
      <c r="Y66" s="732"/>
      <c r="Z66" s="733"/>
      <c r="AA66" s="731" t="s">
        <v>490</v>
      </c>
      <c r="AB66" s="732"/>
      <c r="AC66" s="732"/>
      <c r="AD66" s="732"/>
      <c r="AE66" s="733"/>
      <c r="AF66" s="849" t="s">
        <v>491</v>
      </c>
      <c r="AG66" s="807"/>
      <c r="AH66" s="807"/>
      <c r="AI66" s="807"/>
      <c r="AJ66" s="850"/>
      <c r="AK66" s="731" t="s">
        <v>492</v>
      </c>
      <c r="AL66" s="752"/>
      <c r="AM66" s="752"/>
      <c r="AN66" s="752"/>
      <c r="AO66" s="753"/>
      <c r="AP66" s="731" t="s">
        <v>493</v>
      </c>
      <c r="AQ66" s="732"/>
      <c r="AR66" s="732"/>
      <c r="AS66" s="732"/>
      <c r="AT66" s="733"/>
      <c r="AU66" s="731" t="s">
        <v>494</v>
      </c>
      <c r="AV66" s="732"/>
      <c r="AW66" s="732"/>
      <c r="AX66" s="732"/>
      <c r="AY66" s="733"/>
      <c r="AZ66" s="731" t="s">
        <v>447</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2">
      <c r="A68" s="206">
        <v>1</v>
      </c>
      <c r="B68" s="854" t="s">
        <v>582</v>
      </c>
      <c r="C68" s="855"/>
      <c r="D68" s="855"/>
      <c r="E68" s="855"/>
      <c r="F68" s="855"/>
      <c r="G68" s="855"/>
      <c r="H68" s="855"/>
      <c r="I68" s="855"/>
      <c r="J68" s="855"/>
      <c r="K68" s="855"/>
      <c r="L68" s="855"/>
      <c r="M68" s="855"/>
      <c r="N68" s="855"/>
      <c r="O68" s="855"/>
      <c r="P68" s="856"/>
      <c r="Q68" s="857">
        <v>4937</v>
      </c>
      <c r="R68" s="858"/>
      <c r="S68" s="858"/>
      <c r="T68" s="858"/>
      <c r="U68" s="858"/>
      <c r="V68" s="858">
        <v>6308</v>
      </c>
      <c r="W68" s="858"/>
      <c r="X68" s="858"/>
      <c r="Y68" s="858"/>
      <c r="Z68" s="858"/>
      <c r="AA68" s="858">
        <v>-1371</v>
      </c>
      <c r="AB68" s="858"/>
      <c r="AC68" s="858"/>
      <c r="AD68" s="858"/>
      <c r="AE68" s="858"/>
      <c r="AF68" s="858">
        <v>2754</v>
      </c>
      <c r="AG68" s="858"/>
      <c r="AH68" s="858"/>
      <c r="AI68" s="858"/>
      <c r="AJ68" s="858"/>
      <c r="AK68" s="858">
        <v>0</v>
      </c>
      <c r="AL68" s="858"/>
      <c r="AM68" s="858"/>
      <c r="AN68" s="858"/>
      <c r="AO68" s="858"/>
      <c r="AP68" s="858">
        <v>39994</v>
      </c>
      <c r="AQ68" s="858"/>
      <c r="AR68" s="858"/>
      <c r="AS68" s="858"/>
      <c r="AT68" s="858"/>
      <c r="AU68" s="858">
        <v>0</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2">
      <c r="A69" s="209">
        <v>2</v>
      </c>
      <c r="B69" s="860" t="s">
        <v>583</v>
      </c>
      <c r="C69" s="861"/>
      <c r="D69" s="861"/>
      <c r="E69" s="861"/>
      <c r="F69" s="861"/>
      <c r="G69" s="861"/>
      <c r="H69" s="861"/>
      <c r="I69" s="861"/>
      <c r="J69" s="861"/>
      <c r="K69" s="861"/>
      <c r="L69" s="861"/>
      <c r="M69" s="861"/>
      <c r="N69" s="861"/>
      <c r="O69" s="861"/>
      <c r="P69" s="862"/>
      <c r="Q69" s="859">
        <v>61</v>
      </c>
      <c r="R69" s="822"/>
      <c r="S69" s="822"/>
      <c r="T69" s="822"/>
      <c r="U69" s="822"/>
      <c r="V69" s="822">
        <v>59</v>
      </c>
      <c r="W69" s="822"/>
      <c r="X69" s="822"/>
      <c r="Y69" s="822"/>
      <c r="Z69" s="822"/>
      <c r="AA69" s="822">
        <v>2</v>
      </c>
      <c r="AB69" s="822"/>
      <c r="AC69" s="822"/>
      <c r="AD69" s="822"/>
      <c r="AE69" s="822"/>
      <c r="AF69" s="822">
        <v>2</v>
      </c>
      <c r="AG69" s="822"/>
      <c r="AH69" s="822"/>
      <c r="AI69" s="822"/>
      <c r="AJ69" s="822"/>
      <c r="AK69" s="822">
        <v>0</v>
      </c>
      <c r="AL69" s="822"/>
      <c r="AM69" s="822"/>
      <c r="AN69" s="822"/>
      <c r="AO69" s="822"/>
      <c r="AP69" s="822">
        <v>0</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2">
      <c r="A70" s="209">
        <v>3</v>
      </c>
      <c r="B70" s="860" t="s">
        <v>584</v>
      </c>
      <c r="C70" s="861"/>
      <c r="D70" s="861"/>
      <c r="E70" s="861"/>
      <c r="F70" s="861"/>
      <c r="G70" s="861"/>
      <c r="H70" s="861"/>
      <c r="I70" s="861"/>
      <c r="J70" s="861"/>
      <c r="K70" s="861"/>
      <c r="L70" s="861"/>
      <c r="M70" s="861"/>
      <c r="N70" s="861"/>
      <c r="O70" s="861"/>
      <c r="P70" s="862"/>
      <c r="Q70" s="859">
        <v>238145</v>
      </c>
      <c r="R70" s="822"/>
      <c r="S70" s="822"/>
      <c r="T70" s="822"/>
      <c r="U70" s="822"/>
      <c r="V70" s="822">
        <v>238055</v>
      </c>
      <c r="W70" s="822"/>
      <c r="X70" s="822"/>
      <c r="Y70" s="822"/>
      <c r="Z70" s="822"/>
      <c r="AA70" s="822">
        <v>90</v>
      </c>
      <c r="AB70" s="822"/>
      <c r="AC70" s="822"/>
      <c r="AD70" s="822"/>
      <c r="AE70" s="822"/>
      <c r="AF70" s="822">
        <v>90</v>
      </c>
      <c r="AG70" s="822"/>
      <c r="AH70" s="822"/>
      <c r="AI70" s="822"/>
      <c r="AJ70" s="822"/>
      <c r="AK70" s="822">
        <v>2491</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2">
      <c r="A71" s="209">
        <v>4</v>
      </c>
      <c r="B71" s="860" t="s">
        <v>585</v>
      </c>
      <c r="C71" s="861"/>
      <c r="D71" s="861"/>
      <c r="E71" s="861"/>
      <c r="F71" s="861"/>
      <c r="G71" s="861"/>
      <c r="H71" s="861"/>
      <c r="I71" s="861"/>
      <c r="J71" s="861"/>
      <c r="K71" s="861"/>
      <c r="L71" s="861"/>
      <c r="M71" s="861"/>
      <c r="N71" s="861"/>
      <c r="O71" s="861"/>
      <c r="P71" s="862"/>
      <c r="Q71" s="859">
        <v>9657</v>
      </c>
      <c r="R71" s="822"/>
      <c r="S71" s="822"/>
      <c r="T71" s="822"/>
      <c r="U71" s="822"/>
      <c r="V71" s="822">
        <v>9180</v>
      </c>
      <c r="W71" s="822"/>
      <c r="X71" s="822"/>
      <c r="Y71" s="822"/>
      <c r="Z71" s="822"/>
      <c r="AA71" s="822">
        <v>477</v>
      </c>
      <c r="AB71" s="822"/>
      <c r="AC71" s="822"/>
      <c r="AD71" s="822"/>
      <c r="AE71" s="822"/>
      <c r="AF71" s="822">
        <v>477</v>
      </c>
      <c r="AG71" s="822"/>
      <c r="AH71" s="822"/>
      <c r="AI71" s="822"/>
      <c r="AJ71" s="822"/>
      <c r="AK71" s="822">
        <v>625</v>
      </c>
      <c r="AL71" s="822"/>
      <c r="AM71" s="822"/>
      <c r="AN71" s="822"/>
      <c r="AO71" s="822"/>
      <c r="AP71" s="822">
        <v>0</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2">
      <c r="A72" s="209">
        <v>5</v>
      </c>
      <c r="B72" s="860" t="s">
        <v>586</v>
      </c>
      <c r="C72" s="861"/>
      <c r="D72" s="861"/>
      <c r="E72" s="861"/>
      <c r="F72" s="861"/>
      <c r="G72" s="861"/>
      <c r="H72" s="861"/>
      <c r="I72" s="861"/>
      <c r="J72" s="861"/>
      <c r="K72" s="861"/>
      <c r="L72" s="861"/>
      <c r="M72" s="861"/>
      <c r="N72" s="861"/>
      <c r="O72" s="861"/>
      <c r="P72" s="862"/>
      <c r="Q72" s="859">
        <v>1222</v>
      </c>
      <c r="R72" s="822"/>
      <c r="S72" s="822"/>
      <c r="T72" s="822"/>
      <c r="U72" s="822"/>
      <c r="V72" s="822">
        <v>689</v>
      </c>
      <c r="W72" s="822"/>
      <c r="X72" s="822"/>
      <c r="Y72" s="822"/>
      <c r="Z72" s="822"/>
      <c r="AA72" s="822">
        <v>533</v>
      </c>
      <c r="AB72" s="822"/>
      <c r="AC72" s="822"/>
      <c r="AD72" s="822"/>
      <c r="AE72" s="822"/>
      <c r="AF72" s="822">
        <v>533</v>
      </c>
      <c r="AG72" s="822"/>
      <c r="AH72" s="822"/>
      <c r="AI72" s="822"/>
      <c r="AJ72" s="822"/>
      <c r="AK72" s="822">
        <v>0</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2">
      <c r="A73" s="209">
        <v>6</v>
      </c>
      <c r="B73" s="860" t="s">
        <v>587</v>
      </c>
      <c r="C73" s="861"/>
      <c r="D73" s="861"/>
      <c r="E73" s="861"/>
      <c r="F73" s="861"/>
      <c r="G73" s="861"/>
      <c r="H73" s="861"/>
      <c r="I73" s="861"/>
      <c r="J73" s="861"/>
      <c r="K73" s="861"/>
      <c r="L73" s="861"/>
      <c r="M73" s="861"/>
      <c r="N73" s="861"/>
      <c r="O73" s="861"/>
      <c r="P73" s="862"/>
      <c r="Q73" s="859">
        <v>58</v>
      </c>
      <c r="R73" s="822"/>
      <c r="S73" s="822"/>
      <c r="T73" s="822"/>
      <c r="U73" s="822"/>
      <c r="V73" s="822">
        <v>53</v>
      </c>
      <c r="W73" s="822"/>
      <c r="X73" s="822"/>
      <c r="Y73" s="822"/>
      <c r="Z73" s="822"/>
      <c r="AA73" s="822">
        <v>5</v>
      </c>
      <c r="AB73" s="822"/>
      <c r="AC73" s="822"/>
      <c r="AD73" s="822"/>
      <c r="AE73" s="822"/>
      <c r="AF73" s="822">
        <v>5</v>
      </c>
      <c r="AG73" s="822"/>
      <c r="AH73" s="822"/>
      <c r="AI73" s="822"/>
      <c r="AJ73" s="822"/>
      <c r="AK73" s="822">
        <v>57</v>
      </c>
      <c r="AL73" s="822"/>
      <c r="AM73" s="822"/>
      <c r="AN73" s="822"/>
      <c r="AO73" s="822"/>
      <c r="AP73" s="822">
        <v>0</v>
      </c>
      <c r="AQ73" s="822"/>
      <c r="AR73" s="822"/>
      <c r="AS73" s="822"/>
      <c r="AT73" s="822"/>
      <c r="AU73" s="822">
        <v>0</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2">
      <c r="A74" s="209">
        <v>7</v>
      </c>
      <c r="B74" s="860" t="s">
        <v>588</v>
      </c>
      <c r="C74" s="861"/>
      <c r="D74" s="861"/>
      <c r="E74" s="861"/>
      <c r="F74" s="861"/>
      <c r="G74" s="861"/>
      <c r="H74" s="861"/>
      <c r="I74" s="861"/>
      <c r="J74" s="861"/>
      <c r="K74" s="861"/>
      <c r="L74" s="861"/>
      <c r="M74" s="861"/>
      <c r="N74" s="861"/>
      <c r="O74" s="861"/>
      <c r="P74" s="862"/>
      <c r="Q74" s="859">
        <v>7</v>
      </c>
      <c r="R74" s="822"/>
      <c r="S74" s="822"/>
      <c r="T74" s="822"/>
      <c r="U74" s="822"/>
      <c r="V74" s="822">
        <v>5</v>
      </c>
      <c r="W74" s="822"/>
      <c r="X74" s="822"/>
      <c r="Y74" s="822"/>
      <c r="Z74" s="822"/>
      <c r="AA74" s="822">
        <v>2</v>
      </c>
      <c r="AB74" s="822"/>
      <c r="AC74" s="822"/>
      <c r="AD74" s="822"/>
      <c r="AE74" s="822"/>
      <c r="AF74" s="822">
        <v>2</v>
      </c>
      <c r="AG74" s="822"/>
      <c r="AH74" s="822"/>
      <c r="AI74" s="822"/>
      <c r="AJ74" s="822"/>
      <c r="AK74" s="822">
        <v>0</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2">
      <c r="A75" s="209">
        <v>8</v>
      </c>
      <c r="B75" s="860" t="s">
        <v>589</v>
      </c>
      <c r="C75" s="861"/>
      <c r="D75" s="861"/>
      <c r="E75" s="861"/>
      <c r="F75" s="861"/>
      <c r="G75" s="861"/>
      <c r="H75" s="861"/>
      <c r="I75" s="861"/>
      <c r="J75" s="861"/>
      <c r="K75" s="861"/>
      <c r="L75" s="861"/>
      <c r="M75" s="861"/>
      <c r="N75" s="861"/>
      <c r="O75" s="861"/>
      <c r="P75" s="862"/>
      <c r="Q75" s="867">
        <v>74</v>
      </c>
      <c r="R75" s="868"/>
      <c r="S75" s="868"/>
      <c r="T75" s="868"/>
      <c r="U75" s="828"/>
      <c r="V75" s="869">
        <v>68</v>
      </c>
      <c r="W75" s="868"/>
      <c r="X75" s="868"/>
      <c r="Y75" s="868"/>
      <c r="Z75" s="828"/>
      <c r="AA75" s="869">
        <v>6</v>
      </c>
      <c r="AB75" s="868"/>
      <c r="AC75" s="868"/>
      <c r="AD75" s="868"/>
      <c r="AE75" s="828"/>
      <c r="AF75" s="869">
        <v>6</v>
      </c>
      <c r="AG75" s="868"/>
      <c r="AH75" s="868"/>
      <c r="AI75" s="868"/>
      <c r="AJ75" s="828"/>
      <c r="AK75" s="869">
        <v>0</v>
      </c>
      <c r="AL75" s="868"/>
      <c r="AM75" s="868"/>
      <c r="AN75" s="868"/>
      <c r="AO75" s="828"/>
      <c r="AP75" s="869">
        <v>0</v>
      </c>
      <c r="AQ75" s="868"/>
      <c r="AR75" s="868"/>
      <c r="AS75" s="868"/>
      <c r="AT75" s="828"/>
      <c r="AU75" s="869">
        <v>0</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2">
      <c r="A76" s="209">
        <v>9</v>
      </c>
      <c r="B76" s="860" t="s">
        <v>590</v>
      </c>
      <c r="C76" s="861"/>
      <c r="D76" s="861"/>
      <c r="E76" s="861"/>
      <c r="F76" s="861"/>
      <c r="G76" s="861"/>
      <c r="H76" s="861"/>
      <c r="I76" s="861"/>
      <c r="J76" s="861"/>
      <c r="K76" s="861"/>
      <c r="L76" s="861"/>
      <c r="M76" s="861"/>
      <c r="N76" s="861"/>
      <c r="O76" s="861"/>
      <c r="P76" s="862"/>
      <c r="Q76" s="867">
        <v>30</v>
      </c>
      <c r="R76" s="868"/>
      <c r="S76" s="868"/>
      <c r="T76" s="868"/>
      <c r="U76" s="828"/>
      <c r="V76" s="869">
        <v>27</v>
      </c>
      <c r="W76" s="868"/>
      <c r="X76" s="868"/>
      <c r="Y76" s="868"/>
      <c r="Z76" s="828"/>
      <c r="AA76" s="869">
        <v>3</v>
      </c>
      <c r="AB76" s="868"/>
      <c r="AC76" s="868"/>
      <c r="AD76" s="868"/>
      <c r="AE76" s="828"/>
      <c r="AF76" s="869">
        <v>3</v>
      </c>
      <c r="AG76" s="868"/>
      <c r="AH76" s="868"/>
      <c r="AI76" s="868"/>
      <c r="AJ76" s="828"/>
      <c r="AK76" s="869">
        <v>5</v>
      </c>
      <c r="AL76" s="868"/>
      <c r="AM76" s="868"/>
      <c r="AN76" s="868"/>
      <c r="AO76" s="828"/>
      <c r="AP76" s="869">
        <v>0</v>
      </c>
      <c r="AQ76" s="868"/>
      <c r="AR76" s="868"/>
      <c r="AS76" s="868"/>
      <c r="AT76" s="828"/>
      <c r="AU76" s="869">
        <v>0</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2">
      <c r="A77" s="209">
        <v>10</v>
      </c>
      <c r="B77" s="860" t="s">
        <v>591</v>
      </c>
      <c r="C77" s="861"/>
      <c r="D77" s="861"/>
      <c r="E77" s="861"/>
      <c r="F77" s="861"/>
      <c r="G77" s="861"/>
      <c r="H77" s="861"/>
      <c r="I77" s="861"/>
      <c r="J77" s="861"/>
      <c r="K77" s="861"/>
      <c r="L77" s="861"/>
      <c r="M77" s="861"/>
      <c r="N77" s="861"/>
      <c r="O77" s="861"/>
      <c r="P77" s="862"/>
      <c r="Q77" s="867">
        <v>15</v>
      </c>
      <c r="R77" s="868"/>
      <c r="S77" s="868"/>
      <c r="T77" s="868"/>
      <c r="U77" s="828"/>
      <c r="V77" s="869">
        <v>10</v>
      </c>
      <c r="W77" s="868"/>
      <c r="X77" s="868"/>
      <c r="Y77" s="868"/>
      <c r="Z77" s="828"/>
      <c r="AA77" s="869">
        <v>5</v>
      </c>
      <c r="AB77" s="868"/>
      <c r="AC77" s="868"/>
      <c r="AD77" s="868"/>
      <c r="AE77" s="828"/>
      <c r="AF77" s="869">
        <v>5</v>
      </c>
      <c r="AG77" s="868"/>
      <c r="AH77" s="868"/>
      <c r="AI77" s="868"/>
      <c r="AJ77" s="828"/>
      <c r="AK77" s="869">
        <v>0</v>
      </c>
      <c r="AL77" s="868"/>
      <c r="AM77" s="868"/>
      <c r="AN77" s="868"/>
      <c r="AO77" s="828"/>
      <c r="AP77" s="869">
        <v>0</v>
      </c>
      <c r="AQ77" s="868"/>
      <c r="AR77" s="868"/>
      <c r="AS77" s="868"/>
      <c r="AT77" s="828"/>
      <c r="AU77" s="869">
        <v>0</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2">
      <c r="A78" s="209">
        <v>11</v>
      </c>
      <c r="B78" s="860" t="s">
        <v>592</v>
      </c>
      <c r="C78" s="861"/>
      <c r="D78" s="861"/>
      <c r="E78" s="861"/>
      <c r="F78" s="861"/>
      <c r="G78" s="861"/>
      <c r="H78" s="861"/>
      <c r="I78" s="861"/>
      <c r="J78" s="861"/>
      <c r="K78" s="861"/>
      <c r="L78" s="861"/>
      <c r="M78" s="861"/>
      <c r="N78" s="861"/>
      <c r="O78" s="861"/>
      <c r="P78" s="862"/>
      <c r="Q78" s="859">
        <v>2385</v>
      </c>
      <c r="R78" s="822"/>
      <c r="S78" s="822"/>
      <c r="T78" s="822"/>
      <c r="U78" s="822"/>
      <c r="V78" s="822">
        <v>2273</v>
      </c>
      <c r="W78" s="822"/>
      <c r="X78" s="822"/>
      <c r="Y78" s="822"/>
      <c r="Z78" s="822"/>
      <c r="AA78" s="822">
        <v>112</v>
      </c>
      <c r="AB78" s="822"/>
      <c r="AC78" s="822"/>
      <c r="AD78" s="822"/>
      <c r="AE78" s="822"/>
      <c r="AF78" s="822">
        <v>112</v>
      </c>
      <c r="AG78" s="822"/>
      <c r="AH78" s="822"/>
      <c r="AI78" s="822"/>
      <c r="AJ78" s="822"/>
      <c r="AK78" s="822">
        <v>57</v>
      </c>
      <c r="AL78" s="822"/>
      <c r="AM78" s="822"/>
      <c r="AN78" s="822"/>
      <c r="AO78" s="822"/>
      <c r="AP78" s="822">
        <v>1948</v>
      </c>
      <c r="AQ78" s="822"/>
      <c r="AR78" s="822"/>
      <c r="AS78" s="822"/>
      <c r="AT78" s="822"/>
      <c r="AU78" s="822">
        <v>0</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2">
      <c r="A79" s="209">
        <v>12</v>
      </c>
      <c r="B79" s="860" t="s">
        <v>593</v>
      </c>
      <c r="C79" s="861"/>
      <c r="D79" s="861"/>
      <c r="E79" s="861"/>
      <c r="F79" s="861"/>
      <c r="G79" s="861"/>
      <c r="H79" s="861"/>
      <c r="I79" s="861"/>
      <c r="J79" s="861"/>
      <c r="K79" s="861"/>
      <c r="L79" s="861"/>
      <c r="M79" s="861"/>
      <c r="N79" s="861"/>
      <c r="O79" s="861"/>
      <c r="P79" s="862"/>
      <c r="Q79" s="859">
        <v>130</v>
      </c>
      <c r="R79" s="822"/>
      <c r="S79" s="822"/>
      <c r="T79" s="822"/>
      <c r="U79" s="822"/>
      <c r="V79" s="822">
        <v>114</v>
      </c>
      <c r="W79" s="822"/>
      <c r="X79" s="822"/>
      <c r="Y79" s="822"/>
      <c r="Z79" s="822"/>
      <c r="AA79" s="822">
        <v>16</v>
      </c>
      <c r="AB79" s="822"/>
      <c r="AC79" s="822"/>
      <c r="AD79" s="822"/>
      <c r="AE79" s="822"/>
      <c r="AF79" s="822">
        <v>16</v>
      </c>
      <c r="AG79" s="822"/>
      <c r="AH79" s="822"/>
      <c r="AI79" s="822"/>
      <c r="AJ79" s="822"/>
      <c r="AK79" s="822">
        <v>0</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2">
      <c r="A80" s="209">
        <v>13</v>
      </c>
      <c r="B80" s="860" t="s">
        <v>594</v>
      </c>
      <c r="C80" s="861"/>
      <c r="D80" s="861"/>
      <c r="E80" s="861"/>
      <c r="F80" s="861"/>
      <c r="G80" s="861"/>
      <c r="H80" s="861"/>
      <c r="I80" s="861"/>
      <c r="J80" s="861"/>
      <c r="K80" s="861"/>
      <c r="L80" s="861"/>
      <c r="M80" s="861"/>
      <c r="N80" s="861"/>
      <c r="O80" s="861"/>
      <c r="P80" s="862"/>
      <c r="Q80" s="859">
        <v>268</v>
      </c>
      <c r="R80" s="822"/>
      <c r="S80" s="822"/>
      <c r="T80" s="822"/>
      <c r="U80" s="822"/>
      <c r="V80" s="822">
        <v>231</v>
      </c>
      <c r="W80" s="822"/>
      <c r="X80" s="822"/>
      <c r="Y80" s="822"/>
      <c r="Z80" s="822"/>
      <c r="AA80" s="822">
        <v>37</v>
      </c>
      <c r="AB80" s="822"/>
      <c r="AC80" s="822"/>
      <c r="AD80" s="822"/>
      <c r="AE80" s="822"/>
      <c r="AF80" s="822">
        <v>37</v>
      </c>
      <c r="AG80" s="822"/>
      <c r="AH80" s="822"/>
      <c r="AI80" s="822"/>
      <c r="AJ80" s="822"/>
      <c r="AK80" s="822">
        <v>0</v>
      </c>
      <c r="AL80" s="822"/>
      <c r="AM80" s="822"/>
      <c r="AN80" s="822"/>
      <c r="AO80" s="822"/>
      <c r="AP80" s="822">
        <v>2</v>
      </c>
      <c r="AQ80" s="822"/>
      <c r="AR80" s="822"/>
      <c r="AS80" s="822"/>
      <c r="AT80" s="822"/>
      <c r="AU80" s="822">
        <v>0</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2">
      <c r="A81" s="209">
        <v>14</v>
      </c>
      <c r="B81" s="860" t="s">
        <v>595</v>
      </c>
      <c r="C81" s="861"/>
      <c r="D81" s="861"/>
      <c r="E81" s="861"/>
      <c r="F81" s="861"/>
      <c r="G81" s="861"/>
      <c r="H81" s="861"/>
      <c r="I81" s="861"/>
      <c r="J81" s="861"/>
      <c r="K81" s="861"/>
      <c r="L81" s="861"/>
      <c r="M81" s="861"/>
      <c r="N81" s="861"/>
      <c r="O81" s="861"/>
      <c r="P81" s="862"/>
      <c r="Q81" s="859">
        <v>211</v>
      </c>
      <c r="R81" s="822"/>
      <c r="S81" s="822"/>
      <c r="T81" s="822"/>
      <c r="U81" s="822"/>
      <c r="V81" s="822">
        <v>196</v>
      </c>
      <c r="W81" s="822"/>
      <c r="X81" s="822"/>
      <c r="Y81" s="822"/>
      <c r="Z81" s="822"/>
      <c r="AA81" s="822">
        <v>15</v>
      </c>
      <c r="AB81" s="822"/>
      <c r="AC81" s="822"/>
      <c r="AD81" s="822"/>
      <c r="AE81" s="822"/>
      <c r="AF81" s="822">
        <v>15</v>
      </c>
      <c r="AG81" s="822"/>
      <c r="AH81" s="822"/>
      <c r="AI81" s="822"/>
      <c r="AJ81" s="822"/>
      <c r="AK81" s="822">
        <v>0</v>
      </c>
      <c r="AL81" s="822"/>
      <c r="AM81" s="822"/>
      <c r="AN81" s="822"/>
      <c r="AO81" s="822"/>
      <c r="AP81" s="822">
        <v>178</v>
      </c>
      <c r="AQ81" s="822"/>
      <c r="AR81" s="822"/>
      <c r="AS81" s="822"/>
      <c r="AT81" s="822"/>
      <c r="AU81" s="822">
        <v>0</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2">
      <c r="A82" s="209">
        <v>15</v>
      </c>
      <c r="B82" s="860" t="s">
        <v>596</v>
      </c>
      <c r="C82" s="861"/>
      <c r="D82" s="861"/>
      <c r="E82" s="861"/>
      <c r="F82" s="861"/>
      <c r="G82" s="861"/>
      <c r="H82" s="861"/>
      <c r="I82" s="861"/>
      <c r="J82" s="861"/>
      <c r="K82" s="861"/>
      <c r="L82" s="861"/>
      <c r="M82" s="861"/>
      <c r="N82" s="861"/>
      <c r="O82" s="861"/>
      <c r="P82" s="862"/>
      <c r="Q82" s="859">
        <v>17</v>
      </c>
      <c r="R82" s="822"/>
      <c r="S82" s="822"/>
      <c r="T82" s="822"/>
      <c r="U82" s="822"/>
      <c r="V82" s="822">
        <v>15</v>
      </c>
      <c r="W82" s="822"/>
      <c r="X82" s="822"/>
      <c r="Y82" s="822"/>
      <c r="Z82" s="822"/>
      <c r="AA82" s="822">
        <v>2</v>
      </c>
      <c r="AB82" s="822"/>
      <c r="AC82" s="822"/>
      <c r="AD82" s="822"/>
      <c r="AE82" s="822"/>
      <c r="AF82" s="822">
        <v>2</v>
      </c>
      <c r="AG82" s="822"/>
      <c r="AH82" s="822"/>
      <c r="AI82" s="822"/>
      <c r="AJ82" s="822"/>
      <c r="AK82" s="822">
        <v>0</v>
      </c>
      <c r="AL82" s="822"/>
      <c r="AM82" s="822"/>
      <c r="AN82" s="822"/>
      <c r="AO82" s="822"/>
      <c r="AP82" s="822">
        <v>0</v>
      </c>
      <c r="AQ82" s="822"/>
      <c r="AR82" s="822"/>
      <c r="AS82" s="822"/>
      <c r="AT82" s="822"/>
      <c r="AU82" s="822">
        <v>0</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2">
      <c r="A83" s="209">
        <v>16</v>
      </c>
      <c r="B83" s="860" t="s">
        <v>597</v>
      </c>
      <c r="C83" s="861"/>
      <c r="D83" s="861"/>
      <c r="E83" s="861"/>
      <c r="F83" s="861"/>
      <c r="G83" s="861"/>
      <c r="H83" s="861"/>
      <c r="I83" s="861"/>
      <c r="J83" s="861"/>
      <c r="K83" s="861"/>
      <c r="L83" s="861"/>
      <c r="M83" s="861"/>
      <c r="N83" s="861"/>
      <c r="O83" s="861"/>
      <c r="P83" s="862"/>
      <c r="Q83" s="859">
        <v>383</v>
      </c>
      <c r="R83" s="822"/>
      <c r="S83" s="822"/>
      <c r="T83" s="822"/>
      <c r="U83" s="822"/>
      <c r="V83" s="822">
        <v>380</v>
      </c>
      <c r="W83" s="822"/>
      <c r="X83" s="822"/>
      <c r="Y83" s="822"/>
      <c r="Z83" s="822"/>
      <c r="AA83" s="822">
        <v>3</v>
      </c>
      <c r="AB83" s="822"/>
      <c r="AC83" s="822"/>
      <c r="AD83" s="822"/>
      <c r="AE83" s="822"/>
      <c r="AF83" s="822">
        <v>247</v>
      </c>
      <c r="AG83" s="822"/>
      <c r="AH83" s="822"/>
      <c r="AI83" s="822"/>
      <c r="AJ83" s="822"/>
      <c r="AK83" s="822">
        <v>14</v>
      </c>
      <c r="AL83" s="822"/>
      <c r="AM83" s="822"/>
      <c r="AN83" s="822"/>
      <c r="AO83" s="822"/>
      <c r="AP83" s="822">
        <v>0</v>
      </c>
      <c r="AQ83" s="822"/>
      <c r="AR83" s="822"/>
      <c r="AS83" s="822"/>
      <c r="AT83" s="822"/>
      <c r="AU83" s="822">
        <v>94</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2">
      <c r="A84" s="209">
        <v>17</v>
      </c>
      <c r="B84" s="860" t="s">
        <v>598</v>
      </c>
      <c r="C84" s="861"/>
      <c r="D84" s="861"/>
      <c r="E84" s="861"/>
      <c r="F84" s="861"/>
      <c r="G84" s="861"/>
      <c r="H84" s="861"/>
      <c r="I84" s="861"/>
      <c r="J84" s="861"/>
      <c r="K84" s="861"/>
      <c r="L84" s="861"/>
      <c r="M84" s="861"/>
      <c r="N84" s="861"/>
      <c r="O84" s="861"/>
      <c r="P84" s="862"/>
      <c r="Q84" s="859">
        <v>330</v>
      </c>
      <c r="R84" s="822"/>
      <c r="S84" s="822"/>
      <c r="T84" s="822"/>
      <c r="U84" s="822"/>
      <c r="V84" s="822">
        <v>271</v>
      </c>
      <c r="W84" s="822"/>
      <c r="X84" s="822"/>
      <c r="Y84" s="822"/>
      <c r="Z84" s="822"/>
      <c r="AA84" s="822">
        <v>59</v>
      </c>
      <c r="AB84" s="822"/>
      <c r="AC84" s="822"/>
      <c r="AD84" s="822"/>
      <c r="AE84" s="822"/>
      <c r="AF84" s="822">
        <v>54</v>
      </c>
      <c r="AG84" s="822"/>
      <c r="AH84" s="822"/>
      <c r="AI84" s="822"/>
      <c r="AJ84" s="822"/>
      <c r="AK84" s="822">
        <v>0</v>
      </c>
      <c r="AL84" s="822"/>
      <c r="AM84" s="822"/>
      <c r="AN84" s="822"/>
      <c r="AO84" s="822"/>
      <c r="AP84" s="822">
        <v>525</v>
      </c>
      <c r="AQ84" s="822"/>
      <c r="AR84" s="822"/>
      <c r="AS84" s="822"/>
      <c r="AT84" s="822"/>
      <c r="AU84" s="822">
        <v>0</v>
      </c>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2">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2">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2">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5">
      <c r="A88" s="212" t="s">
        <v>462</v>
      </c>
      <c r="B88" s="795" t="s">
        <v>495</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462</v>
      </c>
      <c r="BR102" s="795" t="s">
        <v>496</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75</v>
      </c>
      <c r="CS102" s="843"/>
      <c r="CT102" s="843"/>
      <c r="CU102" s="843"/>
      <c r="CV102" s="871"/>
      <c r="CW102" s="870">
        <v>8</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497</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498</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2" t="s">
        <v>501</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502</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2">
      <c r="A109" s="895" t="s">
        <v>503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504</v>
      </c>
      <c r="AB109" s="896"/>
      <c r="AC109" s="896"/>
      <c r="AD109" s="896"/>
      <c r="AE109" s="897"/>
      <c r="AF109" s="905" t="s">
        <v>361</v>
      </c>
      <c r="AG109" s="896"/>
      <c r="AH109" s="896"/>
      <c r="AI109" s="896"/>
      <c r="AJ109" s="897"/>
      <c r="AK109" s="905" t="s">
        <v>360</v>
      </c>
      <c r="AL109" s="896"/>
      <c r="AM109" s="896"/>
      <c r="AN109" s="896"/>
      <c r="AO109" s="897"/>
      <c r="AP109" s="905" t="s">
        <v>505</v>
      </c>
      <c r="AQ109" s="896"/>
      <c r="AR109" s="896"/>
      <c r="AS109" s="896"/>
      <c r="AT109" s="906"/>
      <c r="AU109" s="895" t="s">
        <v>503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504</v>
      </c>
      <c r="BR109" s="896"/>
      <c r="BS109" s="896"/>
      <c r="BT109" s="896"/>
      <c r="BU109" s="897"/>
      <c r="BV109" s="905" t="s">
        <v>361</v>
      </c>
      <c r="BW109" s="896"/>
      <c r="BX109" s="896"/>
      <c r="BY109" s="896"/>
      <c r="BZ109" s="897"/>
      <c r="CA109" s="905" t="s">
        <v>360</v>
      </c>
      <c r="CB109" s="896"/>
      <c r="CC109" s="896"/>
      <c r="CD109" s="896"/>
      <c r="CE109" s="897"/>
      <c r="CF109" s="917" t="s">
        <v>505</v>
      </c>
      <c r="CG109" s="917"/>
      <c r="CH109" s="917"/>
      <c r="CI109" s="917"/>
      <c r="CJ109" s="917"/>
      <c r="CK109" s="905" t="s">
        <v>506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504</v>
      </c>
      <c r="DH109" s="896"/>
      <c r="DI109" s="896"/>
      <c r="DJ109" s="896"/>
      <c r="DK109" s="897"/>
      <c r="DL109" s="905" t="s">
        <v>361</v>
      </c>
      <c r="DM109" s="896"/>
      <c r="DN109" s="896"/>
      <c r="DO109" s="896"/>
      <c r="DP109" s="897"/>
      <c r="DQ109" s="905" t="s">
        <v>360</v>
      </c>
      <c r="DR109" s="896"/>
      <c r="DS109" s="896"/>
      <c r="DT109" s="896"/>
      <c r="DU109" s="897"/>
      <c r="DV109" s="905" t="s">
        <v>505</v>
      </c>
      <c r="DW109" s="896"/>
      <c r="DX109" s="896"/>
      <c r="DY109" s="896"/>
      <c r="DZ109" s="906"/>
    </row>
    <row r="110" spans="1:131" s="194" customFormat="1" ht="26.25" customHeight="1" x14ac:dyDescent="0.2">
      <c r="A110" s="960" t="s">
        <v>507</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693311</v>
      </c>
      <c r="AB110" s="938"/>
      <c r="AC110" s="938"/>
      <c r="AD110" s="938"/>
      <c r="AE110" s="939"/>
      <c r="AF110" s="937">
        <v>681737</v>
      </c>
      <c r="AG110" s="938"/>
      <c r="AH110" s="938"/>
      <c r="AI110" s="938"/>
      <c r="AJ110" s="939"/>
      <c r="AK110" s="937">
        <v>696863</v>
      </c>
      <c r="AL110" s="938"/>
      <c r="AM110" s="938"/>
      <c r="AN110" s="938"/>
      <c r="AO110" s="939"/>
      <c r="AP110" s="940">
        <v>22.8</v>
      </c>
      <c r="AQ110" s="941"/>
      <c r="AR110" s="941"/>
      <c r="AS110" s="941"/>
      <c r="AT110" s="942"/>
      <c r="AU110" s="943" t="s">
        <v>134</v>
      </c>
      <c r="AV110" s="944"/>
      <c r="AW110" s="944"/>
      <c r="AX110" s="944"/>
      <c r="AY110" s="945"/>
      <c r="AZ110" s="910" t="s">
        <v>508</v>
      </c>
      <c r="BA110" s="911"/>
      <c r="BB110" s="911"/>
      <c r="BC110" s="911"/>
      <c r="BD110" s="911"/>
      <c r="BE110" s="911"/>
      <c r="BF110" s="911"/>
      <c r="BG110" s="911"/>
      <c r="BH110" s="911"/>
      <c r="BI110" s="911"/>
      <c r="BJ110" s="911"/>
      <c r="BK110" s="911"/>
      <c r="BL110" s="911"/>
      <c r="BM110" s="911"/>
      <c r="BN110" s="911"/>
      <c r="BO110" s="911"/>
      <c r="BP110" s="912"/>
      <c r="BQ110" s="913">
        <v>7364461</v>
      </c>
      <c r="BR110" s="914"/>
      <c r="BS110" s="914"/>
      <c r="BT110" s="914"/>
      <c r="BU110" s="914"/>
      <c r="BV110" s="914">
        <v>7093831</v>
      </c>
      <c r="BW110" s="914"/>
      <c r="BX110" s="914"/>
      <c r="BY110" s="914"/>
      <c r="BZ110" s="914"/>
      <c r="CA110" s="914">
        <v>6876896</v>
      </c>
      <c r="CB110" s="914"/>
      <c r="CC110" s="914"/>
      <c r="CD110" s="914"/>
      <c r="CE110" s="914"/>
      <c r="CF110" s="932">
        <v>225.1</v>
      </c>
      <c r="CG110" s="933"/>
      <c r="CH110" s="933"/>
      <c r="CI110" s="933"/>
      <c r="CJ110" s="933"/>
      <c r="CK110" s="925" t="s">
        <v>509</v>
      </c>
      <c r="CL110" s="926"/>
      <c r="CM110" s="934" t="s">
        <v>510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511</v>
      </c>
      <c r="DH110" s="914"/>
      <c r="DI110" s="914"/>
      <c r="DJ110" s="914"/>
      <c r="DK110" s="914"/>
      <c r="DL110" s="914" t="s">
        <v>511</v>
      </c>
      <c r="DM110" s="914"/>
      <c r="DN110" s="914"/>
      <c r="DO110" s="914"/>
      <c r="DP110" s="914"/>
      <c r="DQ110" s="914" t="s">
        <v>511</v>
      </c>
      <c r="DR110" s="914"/>
      <c r="DS110" s="914"/>
      <c r="DT110" s="914"/>
      <c r="DU110" s="914"/>
      <c r="DV110" s="915" t="s">
        <v>511</v>
      </c>
      <c r="DW110" s="915"/>
      <c r="DX110" s="915"/>
      <c r="DY110" s="915"/>
      <c r="DZ110" s="916"/>
    </row>
    <row r="111" spans="1:131" s="194" customFormat="1" ht="26.25" customHeight="1" x14ac:dyDescent="0.2">
      <c r="A111" s="968" t="s">
        <v>512</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513</v>
      </c>
      <c r="AB111" s="955"/>
      <c r="AC111" s="955"/>
      <c r="AD111" s="955"/>
      <c r="AE111" s="956"/>
      <c r="AF111" s="954" t="s">
        <v>513</v>
      </c>
      <c r="AG111" s="955"/>
      <c r="AH111" s="955"/>
      <c r="AI111" s="955"/>
      <c r="AJ111" s="956"/>
      <c r="AK111" s="954" t="s">
        <v>513</v>
      </c>
      <c r="AL111" s="955"/>
      <c r="AM111" s="955"/>
      <c r="AN111" s="955"/>
      <c r="AO111" s="956"/>
      <c r="AP111" s="951" t="s">
        <v>513</v>
      </c>
      <c r="AQ111" s="952"/>
      <c r="AR111" s="952"/>
      <c r="AS111" s="952"/>
      <c r="AT111" s="953"/>
      <c r="AU111" s="946"/>
      <c r="AV111" s="947"/>
      <c r="AW111" s="947"/>
      <c r="AX111" s="947"/>
      <c r="AY111" s="948"/>
      <c r="AZ111" s="889" t="s">
        <v>514</v>
      </c>
      <c r="BA111" s="890"/>
      <c r="BB111" s="890"/>
      <c r="BC111" s="890"/>
      <c r="BD111" s="890"/>
      <c r="BE111" s="890"/>
      <c r="BF111" s="890"/>
      <c r="BG111" s="890"/>
      <c r="BH111" s="890"/>
      <c r="BI111" s="890"/>
      <c r="BJ111" s="890"/>
      <c r="BK111" s="890"/>
      <c r="BL111" s="890"/>
      <c r="BM111" s="890"/>
      <c r="BN111" s="890"/>
      <c r="BO111" s="890"/>
      <c r="BP111" s="891"/>
      <c r="BQ111" s="885">
        <v>351286</v>
      </c>
      <c r="BR111" s="886"/>
      <c r="BS111" s="886"/>
      <c r="BT111" s="886"/>
      <c r="BU111" s="886"/>
      <c r="BV111" s="886">
        <v>274852</v>
      </c>
      <c r="BW111" s="886"/>
      <c r="BX111" s="886"/>
      <c r="BY111" s="886"/>
      <c r="BZ111" s="886"/>
      <c r="CA111" s="886">
        <v>241743</v>
      </c>
      <c r="CB111" s="886"/>
      <c r="CC111" s="886"/>
      <c r="CD111" s="886"/>
      <c r="CE111" s="886"/>
      <c r="CF111" s="887">
        <v>7.9</v>
      </c>
      <c r="CG111" s="888"/>
      <c r="CH111" s="888"/>
      <c r="CI111" s="888"/>
      <c r="CJ111" s="888"/>
      <c r="CK111" s="927"/>
      <c r="CL111" s="928"/>
      <c r="CM111" s="919" t="s">
        <v>515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516</v>
      </c>
      <c r="DH111" s="886"/>
      <c r="DI111" s="886"/>
      <c r="DJ111" s="886"/>
      <c r="DK111" s="886"/>
      <c r="DL111" s="886" t="s">
        <v>516</v>
      </c>
      <c r="DM111" s="886"/>
      <c r="DN111" s="886"/>
      <c r="DO111" s="886"/>
      <c r="DP111" s="886"/>
      <c r="DQ111" s="886" t="s">
        <v>516</v>
      </c>
      <c r="DR111" s="886"/>
      <c r="DS111" s="886"/>
      <c r="DT111" s="886"/>
      <c r="DU111" s="886"/>
      <c r="DV111" s="907" t="s">
        <v>516</v>
      </c>
      <c r="DW111" s="907"/>
      <c r="DX111" s="907"/>
      <c r="DY111" s="907"/>
      <c r="DZ111" s="908"/>
    </row>
    <row r="112" spans="1:131" s="194" customFormat="1" ht="26.25" customHeight="1" x14ac:dyDescent="0.2">
      <c r="A112" s="962" t="s">
        <v>517</v>
      </c>
      <c r="B112" s="963"/>
      <c r="C112" s="890" t="s">
        <v>518</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519</v>
      </c>
      <c r="AB112" s="899"/>
      <c r="AC112" s="899"/>
      <c r="AD112" s="899"/>
      <c r="AE112" s="900"/>
      <c r="AF112" s="898" t="s">
        <v>519</v>
      </c>
      <c r="AG112" s="899"/>
      <c r="AH112" s="899"/>
      <c r="AI112" s="899"/>
      <c r="AJ112" s="900"/>
      <c r="AK112" s="898" t="s">
        <v>519</v>
      </c>
      <c r="AL112" s="899"/>
      <c r="AM112" s="899"/>
      <c r="AN112" s="899"/>
      <c r="AO112" s="900"/>
      <c r="AP112" s="901" t="s">
        <v>519</v>
      </c>
      <c r="AQ112" s="902"/>
      <c r="AR112" s="902"/>
      <c r="AS112" s="902"/>
      <c r="AT112" s="903"/>
      <c r="AU112" s="946"/>
      <c r="AV112" s="947"/>
      <c r="AW112" s="947"/>
      <c r="AX112" s="947"/>
      <c r="AY112" s="948"/>
      <c r="AZ112" s="889" t="s">
        <v>520</v>
      </c>
      <c r="BA112" s="890"/>
      <c r="BB112" s="890"/>
      <c r="BC112" s="890"/>
      <c r="BD112" s="890"/>
      <c r="BE112" s="890"/>
      <c r="BF112" s="890"/>
      <c r="BG112" s="890"/>
      <c r="BH112" s="890"/>
      <c r="BI112" s="890"/>
      <c r="BJ112" s="890"/>
      <c r="BK112" s="890"/>
      <c r="BL112" s="890"/>
      <c r="BM112" s="890"/>
      <c r="BN112" s="890"/>
      <c r="BO112" s="890"/>
      <c r="BP112" s="891"/>
      <c r="BQ112" s="885">
        <v>6370556</v>
      </c>
      <c r="BR112" s="886"/>
      <c r="BS112" s="886"/>
      <c r="BT112" s="886"/>
      <c r="BU112" s="886"/>
      <c r="BV112" s="886">
        <v>5977499</v>
      </c>
      <c r="BW112" s="886"/>
      <c r="BX112" s="886"/>
      <c r="BY112" s="886"/>
      <c r="BZ112" s="886"/>
      <c r="CA112" s="886">
        <v>5753693</v>
      </c>
      <c r="CB112" s="886"/>
      <c r="CC112" s="886"/>
      <c r="CD112" s="886"/>
      <c r="CE112" s="886"/>
      <c r="CF112" s="887">
        <v>188.3</v>
      </c>
      <c r="CG112" s="888"/>
      <c r="CH112" s="888"/>
      <c r="CI112" s="888"/>
      <c r="CJ112" s="888"/>
      <c r="CK112" s="927"/>
      <c r="CL112" s="928"/>
      <c r="CM112" s="919" t="s">
        <v>521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522</v>
      </c>
      <c r="DH112" s="886"/>
      <c r="DI112" s="886"/>
      <c r="DJ112" s="886"/>
      <c r="DK112" s="886"/>
      <c r="DL112" s="886" t="s">
        <v>522</v>
      </c>
      <c r="DM112" s="886"/>
      <c r="DN112" s="886"/>
      <c r="DO112" s="886"/>
      <c r="DP112" s="886"/>
      <c r="DQ112" s="886" t="s">
        <v>522</v>
      </c>
      <c r="DR112" s="886"/>
      <c r="DS112" s="886"/>
      <c r="DT112" s="886"/>
      <c r="DU112" s="886"/>
      <c r="DV112" s="907" t="s">
        <v>522</v>
      </c>
      <c r="DW112" s="907"/>
      <c r="DX112" s="907"/>
      <c r="DY112" s="907"/>
      <c r="DZ112" s="908"/>
    </row>
    <row r="113" spans="1:130" s="194" customFormat="1" ht="26.25" customHeight="1" x14ac:dyDescent="0.2">
      <c r="A113" s="964"/>
      <c r="B113" s="965"/>
      <c r="C113" s="890" t="s">
        <v>523</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425136</v>
      </c>
      <c r="AB113" s="955"/>
      <c r="AC113" s="955"/>
      <c r="AD113" s="955"/>
      <c r="AE113" s="956"/>
      <c r="AF113" s="954">
        <v>361677</v>
      </c>
      <c r="AG113" s="955"/>
      <c r="AH113" s="955"/>
      <c r="AI113" s="955"/>
      <c r="AJ113" s="956"/>
      <c r="AK113" s="954">
        <v>416336</v>
      </c>
      <c r="AL113" s="955"/>
      <c r="AM113" s="955"/>
      <c r="AN113" s="955"/>
      <c r="AO113" s="956"/>
      <c r="AP113" s="951">
        <v>13.6</v>
      </c>
      <c r="AQ113" s="952"/>
      <c r="AR113" s="952"/>
      <c r="AS113" s="952"/>
      <c r="AT113" s="953"/>
      <c r="AU113" s="946"/>
      <c r="AV113" s="947"/>
      <c r="AW113" s="947"/>
      <c r="AX113" s="947"/>
      <c r="AY113" s="948"/>
      <c r="AZ113" s="889" t="s">
        <v>524</v>
      </c>
      <c r="BA113" s="890"/>
      <c r="BB113" s="890"/>
      <c r="BC113" s="890"/>
      <c r="BD113" s="890"/>
      <c r="BE113" s="890"/>
      <c r="BF113" s="890"/>
      <c r="BG113" s="890"/>
      <c r="BH113" s="890"/>
      <c r="BI113" s="890"/>
      <c r="BJ113" s="890"/>
      <c r="BK113" s="890"/>
      <c r="BL113" s="890"/>
      <c r="BM113" s="890"/>
      <c r="BN113" s="890"/>
      <c r="BO113" s="890"/>
      <c r="BP113" s="891"/>
      <c r="BQ113" s="885">
        <v>286973</v>
      </c>
      <c r="BR113" s="886"/>
      <c r="BS113" s="886"/>
      <c r="BT113" s="886"/>
      <c r="BU113" s="886"/>
      <c r="BV113" s="886">
        <v>286925</v>
      </c>
      <c r="BW113" s="886"/>
      <c r="BX113" s="886"/>
      <c r="BY113" s="886"/>
      <c r="BZ113" s="886"/>
      <c r="CA113" s="886">
        <v>269535</v>
      </c>
      <c r="CB113" s="886"/>
      <c r="CC113" s="886"/>
      <c r="CD113" s="886"/>
      <c r="CE113" s="886"/>
      <c r="CF113" s="887">
        <v>8.8000000000000007</v>
      </c>
      <c r="CG113" s="888"/>
      <c r="CH113" s="888"/>
      <c r="CI113" s="888"/>
      <c r="CJ113" s="888"/>
      <c r="CK113" s="927"/>
      <c r="CL113" s="928"/>
      <c r="CM113" s="919" t="s">
        <v>525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526</v>
      </c>
      <c r="DH113" s="899"/>
      <c r="DI113" s="899"/>
      <c r="DJ113" s="899"/>
      <c r="DK113" s="900"/>
      <c r="DL113" s="898" t="s">
        <v>526</v>
      </c>
      <c r="DM113" s="899"/>
      <c r="DN113" s="899"/>
      <c r="DO113" s="899"/>
      <c r="DP113" s="900"/>
      <c r="DQ113" s="898" t="s">
        <v>526</v>
      </c>
      <c r="DR113" s="899"/>
      <c r="DS113" s="899"/>
      <c r="DT113" s="899"/>
      <c r="DU113" s="900"/>
      <c r="DV113" s="901" t="s">
        <v>526</v>
      </c>
      <c r="DW113" s="902"/>
      <c r="DX113" s="902"/>
      <c r="DY113" s="902"/>
      <c r="DZ113" s="903"/>
    </row>
    <row r="114" spans="1:130" s="194" customFormat="1" ht="26.25" customHeight="1" x14ac:dyDescent="0.2">
      <c r="A114" s="964"/>
      <c r="B114" s="965"/>
      <c r="C114" s="890" t="s">
        <v>527</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57576</v>
      </c>
      <c r="AB114" s="899"/>
      <c r="AC114" s="899"/>
      <c r="AD114" s="899"/>
      <c r="AE114" s="900"/>
      <c r="AF114" s="898">
        <v>51213</v>
      </c>
      <c r="AG114" s="899"/>
      <c r="AH114" s="899"/>
      <c r="AI114" s="899"/>
      <c r="AJ114" s="900"/>
      <c r="AK114" s="898">
        <v>41965</v>
      </c>
      <c r="AL114" s="899"/>
      <c r="AM114" s="899"/>
      <c r="AN114" s="899"/>
      <c r="AO114" s="900"/>
      <c r="AP114" s="901">
        <v>1.4</v>
      </c>
      <c r="AQ114" s="902"/>
      <c r="AR114" s="902"/>
      <c r="AS114" s="902"/>
      <c r="AT114" s="903"/>
      <c r="AU114" s="946"/>
      <c r="AV114" s="947"/>
      <c r="AW114" s="947"/>
      <c r="AX114" s="947"/>
      <c r="AY114" s="948"/>
      <c r="AZ114" s="889" t="s">
        <v>528</v>
      </c>
      <c r="BA114" s="890"/>
      <c r="BB114" s="890"/>
      <c r="BC114" s="890"/>
      <c r="BD114" s="890"/>
      <c r="BE114" s="890"/>
      <c r="BF114" s="890"/>
      <c r="BG114" s="890"/>
      <c r="BH114" s="890"/>
      <c r="BI114" s="890"/>
      <c r="BJ114" s="890"/>
      <c r="BK114" s="890"/>
      <c r="BL114" s="890"/>
      <c r="BM114" s="890"/>
      <c r="BN114" s="890"/>
      <c r="BO114" s="890"/>
      <c r="BP114" s="891"/>
      <c r="BQ114" s="885">
        <v>1268682</v>
      </c>
      <c r="BR114" s="886"/>
      <c r="BS114" s="886"/>
      <c r="BT114" s="886"/>
      <c r="BU114" s="886"/>
      <c r="BV114" s="886">
        <v>1250754</v>
      </c>
      <c r="BW114" s="886"/>
      <c r="BX114" s="886"/>
      <c r="BY114" s="886"/>
      <c r="BZ114" s="886"/>
      <c r="CA114" s="886">
        <v>1130856</v>
      </c>
      <c r="CB114" s="886"/>
      <c r="CC114" s="886"/>
      <c r="CD114" s="886"/>
      <c r="CE114" s="886"/>
      <c r="CF114" s="887">
        <v>37</v>
      </c>
      <c r="CG114" s="888"/>
      <c r="CH114" s="888"/>
      <c r="CI114" s="888"/>
      <c r="CJ114" s="888"/>
      <c r="CK114" s="927"/>
      <c r="CL114" s="928"/>
      <c r="CM114" s="919" t="s">
        <v>529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530</v>
      </c>
      <c r="DH114" s="899"/>
      <c r="DI114" s="899"/>
      <c r="DJ114" s="899"/>
      <c r="DK114" s="900"/>
      <c r="DL114" s="898" t="s">
        <v>530</v>
      </c>
      <c r="DM114" s="899"/>
      <c r="DN114" s="899"/>
      <c r="DO114" s="899"/>
      <c r="DP114" s="900"/>
      <c r="DQ114" s="898" t="s">
        <v>530</v>
      </c>
      <c r="DR114" s="899"/>
      <c r="DS114" s="899"/>
      <c r="DT114" s="899"/>
      <c r="DU114" s="900"/>
      <c r="DV114" s="901" t="s">
        <v>530</v>
      </c>
      <c r="DW114" s="902"/>
      <c r="DX114" s="902"/>
      <c r="DY114" s="902"/>
      <c r="DZ114" s="903"/>
    </row>
    <row r="115" spans="1:130" s="194" customFormat="1" ht="26.25" customHeight="1" x14ac:dyDescent="0.2">
      <c r="A115" s="964"/>
      <c r="B115" s="965"/>
      <c r="C115" s="890" t="s">
        <v>531</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67886</v>
      </c>
      <c r="AB115" s="955"/>
      <c r="AC115" s="955"/>
      <c r="AD115" s="955"/>
      <c r="AE115" s="956"/>
      <c r="AF115" s="954">
        <v>67682</v>
      </c>
      <c r="AG115" s="955"/>
      <c r="AH115" s="955"/>
      <c r="AI115" s="955"/>
      <c r="AJ115" s="956"/>
      <c r="AK115" s="954">
        <v>41426</v>
      </c>
      <c r="AL115" s="955"/>
      <c r="AM115" s="955"/>
      <c r="AN115" s="955"/>
      <c r="AO115" s="956"/>
      <c r="AP115" s="951">
        <v>1.4</v>
      </c>
      <c r="AQ115" s="952"/>
      <c r="AR115" s="952"/>
      <c r="AS115" s="952"/>
      <c r="AT115" s="953"/>
      <c r="AU115" s="946"/>
      <c r="AV115" s="947"/>
      <c r="AW115" s="947"/>
      <c r="AX115" s="947"/>
      <c r="AY115" s="948"/>
      <c r="AZ115" s="889" t="s">
        <v>532</v>
      </c>
      <c r="BA115" s="890"/>
      <c r="BB115" s="890"/>
      <c r="BC115" s="890"/>
      <c r="BD115" s="890"/>
      <c r="BE115" s="890"/>
      <c r="BF115" s="890"/>
      <c r="BG115" s="890"/>
      <c r="BH115" s="890"/>
      <c r="BI115" s="890"/>
      <c r="BJ115" s="890"/>
      <c r="BK115" s="890"/>
      <c r="BL115" s="890"/>
      <c r="BM115" s="890"/>
      <c r="BN115" s="890"/>
      <c r="BO115" s="890"/>
      <c r="BP115" s="891"/>
      <c r="BQ115" s="885" t="s">
        <v>533</v>
      </c>
      <c r="BR115" s="886"/>
      <c r="BS115" s="886"/>
      <c r="BT115" s="886"/>
      <c r="BU115" s="886"/>
      <c r="BV115" s="886" t="s">
        <v>533</v>
      </c>
      <c r="BW115" s="886"/>
      <c r="BX115" s="886"/>
      <c r="BY115" s="886"/>
      <c r="BZ115" s="886"/>
      <c r="CA115" s="886" t="s">
        <v>533</v>
      </c>
      <c r="CB115" s="886"/>
      <c r="CC115" s="886"/>
      <c r="CD115" s="886"/>
      <c r="CE115" s="886"/>
      <c r="CF115" s="887" t="s">
        <v>533</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535</v>
      </c>
      <c r="DH115" s="899"/>
      <c r="DI115" s="899"/>
      <c r="DJ115" s="899"/>
      <c r="DK115" s="900"/>
      <c r="DL115" s="898" t="s">
        <v>535</v>
      </c>
      <c r="DM115" s="899"/>
      <c r="DN115" s="899"/>
      <c r="DO115" s="899"/>
      <c r="DP115" s="900"/>
      <c r="DQ115" s="898" t="s">
        <v>535</v>
      </c>
      <c r="DR115" s="899"/>
      <c r="DS115" s="899"/>
      <c r="DT115" s="899"/>
      <c r="DU115" s="900"/>
      <c r="DV115" s="901" t="s">
        <v>535</v>
      </c>
      <c r="DW115" s="902"/>
      <c r="DX115" s="902"/>
      <c r="DY115" s="902"/>
      <c r="DZ115" s="903"/>
    </row>
    <row r="116" spans="1:130" s="194" customFormat="1" ht="26.25" customHeight="1" x14ac:dyDescent="0.2">
      <c r="A116" s="966"/>
      <c r="B116" s="967"/>
      <c r="C116" s="958" t="s">
        <v>536</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537</v>
      </c>
      <c r="AB116" s="899"/>
      <c r="AC116" s="899"/>
      <c r="AD116" s="899"/>
      <c r="AE116" s="900"/>
      <c r="AF116" s="898" t="s">
        <v>537</v>
      </c>
      <c r="AG116" s="899"/>
      <c r="AH116" s="899"/>
      <c r="AI116" s="899"/>
      <c r="AJ116" s="900"/>
      <c r="AK116" s="898" t="s">
        <v>537</v>
      </c>
      <c r="AL116" s="899"/>
      <c r="AM116" s="899"/>
      <c r="AN116" s="899"/>
      <c r="AO116" s="900"/>
      <c r="AP116" s="901" t="s">
        <v>537</v>
      </c>
      <c r="AQ116" s="902"/>
      <c r="AR116" s="902"/>
      <c r="AS116" s="902"/>
      <c r="AT116" s="903"/>
      <c r="AU116" s="946"/>
      <c r="AV116" s="947"/>
      <c r="AW116" s="947"/>
      <c r="AX116" s="947"/>
      <c r="AY116" s="948"/>
      <c r="AZ116" s="889" t="s">
        <v>538</v>
      </c>
      <c r="BA116" s="890"/>
      <c r="BB116" s="890"/>
      <c r="BC116" s="890"/>
      <c r="BD116" s="890"/>
      <c r="BE116" s="890"/>
      <c r="BF116" s="890"/>
      <c r="BG116" s="890"/>
      <c r="BH116" s="890"/>
      <c r="BI116" s="890"/>
      <c r="BJ116" s="890"/>
      <c r="BK116" s="890"/>
      <c r="BL116" s="890"/>
      <c r="BM116" s="890"/>
      <c r="BN116" s="890"/>
      <c r="BO116" s="890"/>
      <c r="BP116" s="891"/>
      <c r="BQ116" s="885" t="s">
        <v>539</v>
      </c>
      <c r="BR116" s="886"/>
      <c r="BS116" s="886"/>
      <c r="BT116" s="886"/>
      <c r="BU116" s="886"/>
      <c r="BV116" s="886" t="s">
        <v>539</v>
      </c>
      <c r="BW116" s="886"/>
      <c r="BX116" s="886"/>
      <c r="BY116" s="886"/>
      <c r="BZ116" s="886"/>
      <c r="CA116" s="886" t="s">
        <v>539</v>
      </c>
      <c r="CB116" s="886"/>
      <c r="CC116" s="886"/>
      <c r="CD116" s="886"/>
      <c r="CE116" s="886"/>
      <c r="CF116" s="887" t="s">
        <v>539</v>
      </c>
      <c r="CG116" s="888"/>
      <c r="CH116" s="888"/>
      <c r="CI116" s="888"/>
      <c r="CJ116" s="888"/>
      <c r="CK116" s="927"/>
      <c r="CL116" s="928"/>
      <c r="CM116" s="919" t="s">
        <v>540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539</v>
      </c>
      <c r="DH116" s="899"/>
      <c r="DI116" s="899"/>
      <c r="DJ116" s="899"/>
      <c r="DK116" s="900"/>
      <c r="DL116" s="898" t="s">
        <v>539</v>
      </c>
      <c r="DM116" s="899"/>
      <c r="DN116" s="899"/>
      <c r="DO116" s="899"/>
      <c r="DP116" s="900"/>
      <c r="DQ116" s="898" t="s">
        <v>539</v>
      </c>
      <c r="DR116" s="899"/>
      <c r="DS116" s="899"/>
      <c r="DT116" s="899"/>
      <c r="DU116" s="900"/>
      <c r="DV116" s="901" t="s">
        <v>539</v>
      </c>
      <c r="DW116" s="902"/>
      <c r="DX116" s="902"/>
      <c r="DY116" s="902"/>
      <c r="DZ116" s="903"/>
    </row>
    <row r="117" spans="1:130" s="194" customFormat="1" ht="26.25" customHeight="1" x14ac:dyDescent="0.2">
      <c r="A117" s="895" t="s">
        <v>251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541</v>
      </c>
      <c r="Z117" s="897"/>
      <c r="AA117" s="978">
        <v>1243909</v>
      </c>
      <c r="AB117" s="979"/>
      <c r="AC117" s="979"/>
      <c r="AD117" s="979"/>
      <c r="AE117" s="980"/>
      <c r="AF117" s="984">
        <v>1162309</v>
      </c>
      <c r="AG117" s="979"/>
      <c r="AH117" s="979"/>
      <c r="AI117" s="979"/>
      <c r="AJ117" s="980"/>
      <c r="AK117" s="984">
        <v>1196590</v>
      </c>
      <c r="AL117" s="979"/>
      <c r="AM117" s="979"/>
      <c r="AN117" s="979"/>
      <c r="AO117" s="980"/>
      <c r="AP117" s="971"/>
      <c r="AQ117" s="972"/>
      <c r="AR117" s="972"/>
      <c r="AS117" s="972"/>
      <c r="AT117" s="973"/>
      <c r="AU117" s="946"/>
      <c r="AV117" s="947"/>
      <c r="AW117" s="947"/>
      <c r="AX117" s="947"/>
      <c r="AY117" s="948"/>
      <c r="AZ117" s="976" t="s">
        <v>542</v>
      </c>
      <c r="BA117" s="958"/>
      <c r="BB117" s="958"/>
      <c r="BC117" s="958"/>
      <c r="BD117" s="958"/>
      <c r="BE117" s="958"/>
      <c r="BF117" s="958"/>
      <c r="BG117" s="958"/>
      <c r="BH117" s="958"/>
      <c r="BI117" s="958"/>
      <c r="BJ117" s="958"/>
      <c r="BK117" s="958"/>
      <c r="BL117" s="958"/>
      <c r="BM117" s="958"/>
      <c r="BN117" s="958"/>
      <c r="BO117" s="958"/>
      <c r="BP117" s="959"/>
      <c r="BQ117" s="974" t="s">
        <v>537</v>
      </c>
      <c r="BR117" s="975"/>
      <c r="BS117" s="975"/>
      <c r="BT117" s="975"/>
      <c r="BU117" s="975"/>
      <c r="BV117" s="975" t="s">
        <v>537</v>
      </c>
      <c r="BW117" s="975"/>
      <c r="BX117" s="975"/>
      <c r="BY117" s="975"/>
      <c r="BZ117" s="975"/>
      <c r="CA117" s="975" t="s">
        <v>537</v>
      </c>
      <c r="CB117" s="975"/>
      <c r="CC117" s="975"/>
      <c r="CD117" s="975"/>
      <c r="CE117" s="975"/>
      <c r="CF117" s="887" t="s">
        <v>537</v>
      </c>
      <c r="CG117" s="888"/>
      <c r="CH117" s="888"/>
      <c r="CI117" s="888"/>
      <c r="CJ117" s="888"/>
      <c r="CK117" s="927"/>
      <c r="CL117" s="928"/>
      <c r="CM117" s="919" t="s">
        <v>543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485</v>
      </c>
      <c r="DH117" s="899"/>
      <c r="DI117" s="899"/>
      <c r="DJ117" s="899"/>
      <c r="DK117" s="900"/>
      <c r="DL117" s="898" t="s">
        <v>485</v>
      </c>
      <c r="DM117" s="899"/>
      <c r="DN117" s="899"/>
      <c r="DO117" s="899"/>
      <c r="DP117" s="900"/>
      <c r="DQ117" s="898" t="s">
        <v>485</v>
      </c>
      <c r="DR117" s="899"/>
      <c r="DS117" s="899"/>
      <c r="DT117" s="899"/>
      <c r="DU117" s="900"/>
      <c r="DV117" s="901" t="s">
        <v>485</v>
      </c>
      <c r="DW117" s="902"/>
      <c r="DX117" s="902"/>
      <c r="DY117" s="902"/>
      <c r="DZ117" s="903"/>
    </row>
    <row r="118" spans="1:130" s="194" customFormat="1" ht="26.25" customHeight="1" x14ac:dyDescent="0.2">
      <c r="A118" s="895" t="s">
        <v>506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504</v>
      </c>
      <c r="AB118" s="896"/>
      <c r="AC118" s="896"/>
      <c r="AD118" s="896"/>
      <c r="AE118" s="897"/>
      <c r="AF118" s="905" t="s">
        <v>361</v>
      </c>
      <c r="AG118" s="896"/>
      <c r="AH118" s="896"/>
      <c r="AI118" s="896"/>
      <c r="AJ118" s="897"/>
      <c r="AK118" s="905" t="s">
        <v>360</v>
      </c>
      <c r="AL118" s="896"/>
      <c r="AM118" s="896"/>
      <c r="AN118" s="896"/>
      <c r="AO118" s="897"/>
      <c r="AP118" s="981" t="s">
        <v>505</v>
      </c>
      <c r="AQ118" s="982"/>
      <c r="AR118" s="982"/>
      <c r="AS118" s="982"/>
      <c r="AT118" s="983"/>
      <c r="AU118" s="949"/>
      <c r="AV118" s="950"/>
      <c r="AW118" s="950"/>
      <c r="AX118" s="950"/>
      <c r="AY118" s="950"/>
      <c r="AZ118" s="225" t="s">
        <v>251</v>
      </c>
      <c r="BA118" s="225"/>
      <c r="BB118" s="225"/>
      <c r="BC118" s="225"/>
      <c r="BD118" s="225"/>
      <c r="BE118" s="225"/>
      <c r="BF118" s="225"/>
      <c r="BG118" s="225"/>
      <c r="BH118" s="225"/>
      <c r="BI118" s="225"/>
      <c r="BJ118" s="225"/>
      <c r="BK118" s="225"/>
      <c r="BL118" s="225"/>
      <c r="BM118" s="225"/>
      <c r="BN118" s="225"/>
      <c r="BO118" s="977" t="s">
        <v>544</v>
      </c>
      <c r="BP118" s="991"/>
      <c r="BQ118" s="974">
        <v>15641958</v>
      </c>
      <c r="BR118" s="975"/>
      <c r="BS118" s="975"/>
      <c r="BT118" s="975"/>
      <c r="BU118" s="975"/>
      <c r="BV118" s="975">
        <v>14883861</v>
      </c>
      <c r="BW118" s="975"/>
      <c r="BX118" s="975"/>
      <c r="BY118" s="975"/>
      <c r="BZ118" s="975"/>
      <c r="CA118" s="975">
        <v>14272723</v>
      </c>
      <c r="CB118" s="975"/>
      <c r="CC118" s="975"/>
      <c r="CD118" s="975"/>
      <c r="CE118" s="975"/>
      <c r="CF118" s="922"/>
      <c r="CG118" s="923"/>
      <c r="CH118" s="923"/>
      <c r="CI118" s="923"/>
      <c r="CJ118" s="924"/>
      <c r="CK118" s="927"/>
      <c r="CL118" s="928"/>
      <c r="CM118" s="919" t="s">
        <v>545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546</v>
      </c>
      <c r="DH118" s="899"/>
      <c r="DI118" s="899"/>
      <c r="DJ118" s="899"/>
      <c r="DK118" s="900"/>
      <c r="DL118" s="898" t="s">
        <v>546</v>
      </c>
      <c r="DM118" s="899"/>
      <c r="DN118" s="899"/>
      <c r="DO118" s="899"/>
      <c r="DP118" s="900"/>
      <c r="DQ118" s="898" t="s">
        <v>546</v>
      </c>
      <c r="DR118" s="899"/>
      <c r="DS118" s="899"/>
      <c r="DT118" s="899"/>
      <c r="DU118" s="900"/>
      <c r="DV118" s="901" t="s">
        <v>546</v>
      </c>
      <c r="DW118" s="902"/>
      <c r="DX118" s="902"/>
      <c r="DY118" s="902"/>
      <c r="DZ118" s="903"/>
    </row>
    <row r="119" spans="1:130" s="194" customFormat="1" ht="26.25" customHeight="1" x14ac:dyDescent="0.2">
      <c r="A119" s="1065" t="s">
        <v>509</v>
      </c>
      <c r="B119" s="926"/>
      <c r="C119" s="934" t="s">
        <v>510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511</v>
      </c>
      <c r="AB119" s="938"/>
      <c r="AC119" s="938"/>
      <c r="AD119" s="938"/>
      <c r="AE119" s="939"/>
      <c r="AF119" s="937" t="s">
        <v>511</v>
      </c>
      <c r="AG119" s="938"/>
      <c r="AH119" s="938"/>
      <c r="AI119" s="938"/>
      <c r="AJ119" s="939"/>
      <c r="AK119" s="937" t="s">
        <v>511</v>
      </c>
      <c r="AL119" s="938"/>
      <c r="AM119" s="938"/>
      <c r="AN119" s="938"/>
      <c r="AO119" s="939"/>
      <c r="AP119" s="940" t="s">
        <v>511</v>
      </c>
      <c r="AQ119" s="941"/>
      <c r="AR119" s="941"/>
      <c r="AS119" s="941"/>
      <c r="AT119" s="942"/>
      <c r="AU119" s="999" t="s">
        <v>547</v>
      </c>
      <c r="AV119" s="1000"/>
      <c r="AW119" s="1000"/>
      <c r="AX119" s="1000"/>
      <c r="AY119" s="1001"/>
      <c r="AZ119" s="910" t="s">
        <v>548</v>
      </c>
      <c r="BA119" s="911"/>
      <c r="BB119" s="911"/>
      <c r="BC119" s="911"/>
      <c r="BD119" s="911"/>
      <c r="BE119" s="911"/>
      <c r="BF119" s="911"/>
      <c r="BG119" s="911"/>
      <c r="BH119" s="911"/>
      <c r="BI119" s="911"/>
      <c r="BJ119" s="911"/>
      <c r="BK119" s="911"/>
      <c r="BL119" s="911"/>
      <c r="BM119" s="911"/>
      <c r="BN119" s="911"/>
      <c r="BO119" s="911"/>
      <c r="BP119" s="912"/>
      <c r="BQ119" s="913">
        <v>1319539</v>
      </c>
      <c r="BR119" s="914"/>
      <c r="BS119" s="914"/>
      <c r="BT119" s="914"/>
      <c r="BU119" s="914"/>
      <c r="BV119" s="914">
        <v>1616436</v>
      </c>
      <c r="BW119" s="914"/>
      <c r="BX119" s="914"/>
      <c r="BY119" s="914"/>
      <c r="BZ119" s="914"/>
      <c r="CA119" s="914">
        <v>1844213</v>
      </c>
      <c r="CB119" s="914"/>
      <c r="CC119" s="914"/>
      <c r="CD119" s="914"/>
      <c r="CE119" s="914"/>
      <c r="CF119" s="932">
        <v>60.4</v>
      </c>
      <c r="CG119" s="933"/>
      <c r="CH119" s="933"/>
      <c r="CI119" s="933"/>
      <c r="CJ119" s="933"/>
      <c r="CK119" s="929"/>
      <c r="CL119" s="930"/>
      <c r="CM119" s="1027" t="s">
        <v>549</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v>351286</v>
      </c>
      <c r="DH119" s="986"/>
      <c r="DI119" s="986"/>
      <c r="DJ119" s="986"/>
      <c r="DK119" s="987"/>
      <c r="DL119" s="985">
        <v>274852</v>
      </c>
      <c r="DM119" s="986"/>
      <c r="DN119" s="986"/>
      <c r="DO119" s="986"/>
      <c r="DP119" s="987"/>
      <c r="DQ119" s="985">
        <v>241743</v>
      </c>
      <c r="DR119" s="986"/>
      <c r="DS119" s="986"/>
      <c r="DT119" s="986"/>
      <c r="DU119" s="987"/>
      <c r="DV119" s="988">
        <v>7.9</v>
      </c>
      <c r="DW119" s="989"/>
      <c r="DX119" s="989"/>
      <c r="DY119" s="989"/>
      <c r="DZ119" s="990"/>
    </row>
    <row r="120" spans="1:130" s="194" customFormat="1" ht="26.25" customHeight="1" x14ac:dyDescent="0.2">
      <c r="A120" s="1066"/>
      <c r="B120" s="928"/>
      <c r="C120" s="919" t="s">
        <v>515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516</v>
      </c>
      <c r="AB120" s="899"/>
      <c r="AC120" s="899"/>
      <c r="AD120" s="899"/>
      <c r="AE120" s="900"/>
      <c r="AF120" s="898" t="s">
        <v>516</v>
      </c>
      <c r="AG120" s="899"/>
      <c r="AH120" s="899"/>
      <c r="AI120" s="899"/>
      <c r="AJ120" s="900"/>
      <c r="AK120" s="898" t="s">
        <v>516</v>
      </c>
      <c r="AL120" s="899"/>
      <c r="AM120" s="899"/>
      <c r="AN120" s="899"/>
      <c r="AO120" s="900"/>
      <c r="AP120" s="901" t="s">
        <v>516</v>
      </c>
      <c r="AQ120" s="902"/>
      <c r="AR120" s="902"/>
      <c r="AS120" s="902"/>
      <c r="AT120" s="903"/>
      <c r="AU120" s="1002"/>
      <c r="AV120" s="1003"/>
      <c r="AW120" s="1003"/>
      <c r="AX120" s="1003"/>
      <c r="AY120" s="1004"/>
      <c r="AZ120" s="889" t="s">
        <v>550</v>
      </c>
      <c r="BA120" s="890"/>
      <c r="BB120" s="890"/>
      <c r="BC120" s="890"/>
      <c r="BD120" s="890"/>
      <c r="BE120" s="890"/>
      <c r="BF120" s="890"/>
      <c r="BG120" s="890"/>
      <c r="BH120" s="890"/>
      <c r="BI120" s="890"/>
      <c r="BJ120" s="890"/>
      <c r="BK120" s="890"/>
      <c r="BL120" s="890"/>
      <c r="BM120" s="890"/>
      <c r="BN120" s="890"/>
      <c r="BO120" s="890"/>
      <c r="BP120" s="891"/>
      <c r="BQ120" s="885">
        <v>61598</v>
      </c>
      <c r="BR120" s="886"/>
      <c r="BS120" s="886"/>
      <c r="BT120" s="886"/>
      <c r="BU120" s="886"/>
      <c r="BV120" s="886">
        <v>47156</v>
      </c>
      <c r="BW120" s="886"/>
      <c r="BX120" s="886"/>
      <c r="BY120" s="886"/>
      <c r="BZ120" s="886"/>
      <c r="CA120" s="886">
        <v>35919</v>
      </c>
      <c r="CB120" s="886"/>
      <c r="CC120" s="886"/>
      <c r="CD120" s="886"/>
      <c r="CE120" s="886"/>
      <c r="CF120" s="887">
        <v>1.2</v>
      </c>
      <c r="CG120" s="888"/>
      <c r="CH120" s="888"/>
      <c r="CI120" s="888"/>
      <c r="CJ120" s="888"/>
      <c r="CK120" s="1016" t="s">
        <v>551</v>
      </c>
      <c r="CL120" s="1017"/>
      <c r="CM120" s="1017"/>
      <c r="CN120" s="1017"/>
      <c r="CO120" s="1018"/>
      <c r="CP120" s="1024" t="s">
        <v>552</v>
      </c>
      <c r="CQ120" s="1025"/>
      <c r="CR120" s="1025"/>
      <c r="CS120" s="1025"/>
      <c r="CT120" s="1025"/>
      <c r="CU120" s="1025"/>
      <c r="CV120" s="1025"/>
      <c r="CW120" s="1025"/>
      <c r="CX120" s="1025"/>
      <c r="CY120" s="1025"/>
      <c r="CZ120" s="1025"/>
      <c r="DA120" s="1025"/>
      <c r="DB120" s="1025"/>
      <c r="DC120" s="1025"/>
      <c r="DD120" s="1025"/>
      <c r="DE120" s="1025"/>
      <c r="DF120" s="1026"/>
      <c r="DG120" s="913">
        <v>3198</v>
      </c>
      <c r="DH120" s="914"/>
      <c r="DI120" s="914"/>
      <c r="DJ120" s="914"/>
      <c r="DK120" s="914"/>
      <c r="DL120" s="914">
        <v>3037</v>
      </c>
      <c r="DM120" s="914"/>
      <c r="DN120" s="914"/>
      <c r="DO120" s="914"/>
      <c r="DP120" s="914"/>
      <c r="DQ120" s="914">
        <v>156881</v>
      </c>
      <c r="DR120" s="914"/>
      <c r="DS120" s="914"/>
      <c r="DT120" s="914"/>
      <c r="DU120" s="914"/>
      <c r="DV120" s="915">
        <v>5.0999999999999996</v>
      </c>
      <c r="DW120" s="915"/>
      <c r="DX120" s="915"/>
      <c r="DY120" s="915"/>
      <c r="DZ120" s="916"/>
    </row>
    <row r="121" spans="1:130" s="194" customFormat="1" ht="26.25" customHeight="1" x14ac:dyDescent="0.2">
      <c r="A121" s="1066"/>
      <c r="B121" s="928"/>
      <c r="C121" s="993" t="s">
        <v>553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522</v>
      </c>
      <c r="AB121" s="899"/>
      <c r="AC121" s="899"/>
      <c r="AD121" s="899"/>
      <c r="AE121" s="900"/>
      <c r="AF121" s="898" t="s">
        <v>522</v>
      </c>
      <c r="AG121" s="899"/>
      <c r="AH121" s="899"/>
      <c r="AI121" s="899"/>
      <c r="AJ121" s="900"/>
      <c r="AK121" s="898" t="s">
        <v>522</v>
      </c>
      <c r="AL121" s="899"/>
      <c r="AM121" s="899"/>
      <c r="AN121" s="899"/>
      <c r="AO121" s="900"/>
      <c r="AP121" s="901" t="s">
        <v>522</v>
      </c>
      <c r="AQ121" s="902"/>
      <c r="AR121" s="902"/>
      <c r="AS121" s="902"/>
      <c r="AT121" s="903"/>
      <c r="AU121" s="1002"/>
      <c r="AV121" s="1003"/>
      <c r="AW121" s="1003"/>
      <c r="AX121" s="1003"/>
      <c r="AY121" s="1004"/>
      <c r="AZ121" s="976" t="s">
        <v>554</v>
      </c>
      <c r="BA121" s="958"/>
      <c r="BB121" s="958"/>
      <c r="BC121" s="958"/>
      <c r="BD121" s="958"/>
      <c r="BE121" s="958"/>
      <c r="BF121" s="958"/>
      <c r="BG121" s="958"/>
      <c r="BH121" s="958"/>
      <c r="BI121" s="958"/>
      <c r="BJ121" s="958"/>
      <c r="BK121" s="958"/>
      <c r="BL121" s="958"/>
      <c r="BM121" s="958"/>
      <c r="BN121" s="958"/>
      <c r="BO121" s="958"/>
      <c r="BP121" s="959"/>
      <c r="BQ121" s="974">
        <v>8938416</v>
      </c>
      <c r="BR121" s="975"/>
      <c r="BS121" s="975"/>
      <c r="BT121" s="975"/>
      <c r="BU121" s="975"/>
      <c r="BV121" s="975">
        <v>8699864</v>
      </c>
      <c r="BW121" s="975"/>
      <c r="BX121" s="975"/>
      <c r="BY121" s="975"/>
      <c r="BZ121" s="975"/>
      <c r="CA121" s="975">
        <v>8648690</v>
      </c>
      <c r="CB121" s="975"/>
      <c r="CC121" s="975"/>
      <c r="CD121" s="975"/>
      <c r="CE121" s="975"/>
      <c r="CF121" s="1014">
        <v>283.10000000000002</v>
      </c>
      <c r="CG121" s="1015"/>
      <c r="CH121" s="1015"/>
      <c r="CI121" s="1015"/>
      <c r="CJ121" s="1015"/>
      <c r="CK121" s="1019"/>
      <c r="CL121" s="1020"/>
      <c r="CM121" s="1020"/>
      <c r="CN121" s="1020"/>
      <c r="CO121" s="1021"/>
      <c r="CP121" s="996"/>
      <c r="CQ121" s="997"/>
      <c r="CR121" s="997"/>
      <c r="CS121" s="997"/>
      <c r="CT121" s="997"/>
      <c r="CU121" s="997"/>
      <c r="CV121" s="997"/>
      <c r="CW121" s="997"/>
      <c r="CX121" s="997"/>
      <c r="CY121" s="997"/>
      <c r="CZ121" s="997"/>
      <c r="DA121" s="997"/>
      <c r="DB121" s="997"/>
      <c r="DC121" s="997"/>
      <c r="DD121" s="997"/>
      <c r="DE121" s="997"/>
      <c r="DF121" s="998"/>
      <c r="DG121" s="885"/>
      <c r="DH121" s="886"/>
      <c r="DI121" s="886"/>
      <c r="DJ121" s="886"/>
      <c r="DK121" s="886"/>
      <c r="DL121" s="886"/>
      <c r="DM121" s="886"/>
      <c r="DN121" s="886"/>
      <c r="DO121" s="886"/>
      <c r="DP121" s="886"/>
      <c r="DQ121" s="886"/>
      <c r="DR121" s="886"/>
      <c r="DS121" s="886"/>
      <c r="DT121" s="886"/>
      <c r="DU121" s="886"/>
      <c r="DV121" s="907"/>
      <c r="DW121" s="907"/>
      <c r="DX121" s="907"/>
      <c r="DY121" s="907"/>
      <c r="DZ121" s="908"/>
    </row>
    <row r="122" spans="1:130" s="194" customFormat="1" ht="26.25" customHeight="1" x14ac:dyDescent="0.2">
      <c r="A122" s="1066"/>
      <c r="B122" s="928"/>
      <c r="C122" s="919" t="s">
        <v>529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530</v>
      </c>
      <c r="AB122" s="899"/>
      <c r="AC122" s="899"/>
      <c r="AD122" s="899"/>
      <c r="AE122" s="900"/>
      <c r="AF122" s="898" t="s">
        <v>530</v>
      </c>
      <c r="AG122" s="899"/>
      <c r="AH122" s="899"/>
      <c r="AI122" s="899"/>
      <c r="AJ122" s="900"/>
      <c r="AK122" s="898" t="s">
        <v>530</v>
      </c>
      <c r="AL122" s="899"/>
      <c r="AM122" s="899"/>
      <c r="AN122" s="899"/>
      <c r="AO122" s="900"/>
      <c r="AP122" s="901" t="s">
        <v>530</v>
      </c>
      <c r="AQ122" s="902"/>
      <c r="AR122" s="902"/>
      <c r="AS122" s="902"/>
      <c r="AT122" s="903"/>
      <c r="AU122" s="1005"/>
      <c r="AV122" s="1006"/>
      <c r="AW122" s="1006"/>
      <c r="AX122" s="1006"/>
      <c r="AY122" s="1006"/>
      <c r="AZ122" s="225" t="s">
        <v>251</v>
      </c>
      <c r="BA122" s="225"/>
      <c r="BB122" s="225"/>
      <c r="BC122" s="225"/>
      <c r="BD122" s="225"/>
      <c r="BE122" s="225"/>
      <c r="BF122" s="225"/>
      <c r="BG122" s="225"/>
      <c r="BH122" s="225"/>
      <c r="BI122" s="225"/>
      <c r="BJ122" s="225"/>
      <c r="BK122" s="225"/>
      <c r="BL122" s="225"/>
      <c r="BM122" s="225"/>
      <c r="BN122" s="225"/>
      <c r="BO122" s="977" t="s">
        <v>555</v>
      </c>
      <c r="BP122" s="991"/>
      <c r="BQ122" s="1007">
        <v>10319553</v>
      </c>
      <c r="BR122" s="1008"/>
      <c r="BS122" s="1008"/>
      <c r="BT122" s="1008"/>
      <c r="BU122" s="1008"/>
      <c r="BV122" s="1008">
        <v>10363456</v>
      </c>
      <c r="BW122" s="1008"/>
      <c r="BX122" s="1008"/>
      <c r="BY122" s="1008"/>
      <c r="BZ122" s="1008"/>
      <c r="CA122" s="1008">
        <v>10528822</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5">
      <c r="A123" s="1066"/>
      <c r="B123" s="928"/>
      <c r="C123" s="919" t="s">
        <v>540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539</v>
      </c>
      <c r="AB123" s="899"/>
      <c r="AC123" s="899"/>
      <c r="AD123" s="899"/>
      <c r="AE123" s="900"/>
      <c r="AF123" s="898" t="s">
        <v>539</v>
      </c>
      <c r="AG123" s="899"/>
      <c r="AH123" s="899"/>
      <c r="AI123" s="899"/>
      <c r="AJ123" s="900"/>
      <c r="AK123" s="898" t="s">
        <v>539</v>
      </c>
      <c r="AL123" s="899"/>
      <c r="AM123" s="899"/>
      <c r="AN123" s="899"/>
      <c r="AO123" s="900"/>
      <c r="AP123" s="901" t="s">
        <v>539</v>
      </c>
      <c r="AQ123" s="902"/>
      <c r="AR123" s="902"/>
      <c r="AS123" s="902"/>
      <c r="AT123" s="903"/>
      <c r="AU123" s="1009" t="s">
        <v>556</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173.1</v>
      </c>
      <c r="BR123" s="1013"/>
      <c r="BS123" s="1013"/>
      <c r="BT123" s="1013"/>
      <c r="BU123" s="1013"/>
      <c r="BV123" s="1013">
        <v>148.4</v>
      </c>
      <c r="BW123" s="1013"/>
      <c r="BX123" s="1013"/>
      <c r="BY123" s="1013"/>
      <c r="BZ123" s="1013"/>
      <c r="CA123" s="1013">
        <v>122.5</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2">
      <c r="A124" s="1066"/>
      <c r="B124" s="928"/>
      <c r="C124" s="919" t="s">
        <v>543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485</v>
      </c>
      <c r="AB124" s="899"/>
      <c r="AC124" s="899"/>
      <c r="AD124" s="899"/>
      <c r="AE124" s="900"/>
      <c r="AF124" s="898" t="s">
        <v>485</v>
      </c>
      <c r="AG124" s="899"/>
      <c r="AH124" s="899"/>
      <c r="AI124" s="899"/>
      <c r="AJ124" s="900"/>
      <c r="AK124" s="898" t="s">
        <v>485</v>
      </c>
      <c r="AL124" s="899"/>
      <c r="AM124" s="899"/>
      <c r="AN124" s="899"/>
      <c r="AO124" s="900"/>
      <c r="AP124" s="901" t="s">
        <v>485</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557</v>
      </c>
      <c r="CQ124" s="997"/>
      <c r="CR124" s="997"/>
      <c r="CS124" s="997"/>
      <c r="CT124" s="997"/>
      <c r="CU124" s="997"/>
      <c r="CV124" s="997"/>
      <c r="CW124" s="997"/>
      <c r="CX124" s="997"/>
      <c r="CY124" s="997"/>
      <c r="CZ124" s="997"/>
      <c r="DA124" s="997"/>
      <c r="DB124" s="997"/>
      <c r="DC124" s="997"/>
      <c r="DD124" s="997"/>
      <c r="DE124" s="997"/>
      <c r="DF124" s="998"/>
      <c r="DG124" s="992">
        <v>6367358</v>
      </c>
      <c r="DH124" s="986"/>
      <c r="DI124" s="986"/>
      <c r="DJ124" s="986"/>
      <c r="DK124" s="987"/>
      <c r="DL124" s="985">
        <v>5974462</v>
      </c>
      <c r="DM124" s="986"/>
      <c r="DN124" s="986"/>
      <c r="DO124" s="986"/>
      <c r="DP124" s="987"/>
      <c r="DQ124" s="985" t="s">
        <v>485</v>
      </c>
      <c r="DR124" s="986"/>
      <c r="DS124" s="986"/>
      <c r="DT124" s="986"/>
      <c r="DU124" s="987"/>
      <c r="DV124" s="988" t="s">
        <v>485</v>
      </c>
      <c r="DW124" s="989"/>
      <c r="DX124" s="989"/>
      <c r="DY124" s="989"/>
      <c r="DZ124" s="990"/>
    </row>
    <row r="125" spans="1:130" s="194" customFormat="1" ht="26.25" customHeight="1" thickBot="1" x14ac:dyDescent="0.25">
      <c r="A125" s="1066"/>
      <c r="B125" s="928"/>
      <c r="C125" s="919" t="s">
        <v>545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546</v>
      </c>
      <c r="AB125" s="899"/>
      <c r="AC125" s="899"/>
      <c r="AD125" s="899"/>
      <c r="AE125" s="900"/>
      <c r="AF125" s="898" t="s">
        <v>546</v>
      </c>
      <c r="AG125" s="899"/>
      <c r="AH125" s="899"/>
      <c r="AI125" s="899"/>
      <c r="AJ125" s="900"/>
      <c r="AK125" s="898" t="s">
        <v>546</v>
      </c>
      <c r="AL125" s="899"/>
      <c r="AM125" s="899"/>
      <c r="AN125" s="899"/>
      <c r="AO125" s="900"/>
      <c r="AP125" s="901" t="s">
        <v>546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558</v>
      </c>
      <c r="CL125" s="1017"/>
      <c r="CM125" s="1017"/>
      <c r="CN125" s="1017"/>
      <c r="CO125" s="1018"/>
      <c r="CP125" s="910" t="s">
        <v>559</v>
      </c>
      <c r="CQ125" s="911"/>
      <c r="CR125" s="911"/>
      <c r="CS125" s="911"/>
      <c r="CT125" s="911"/>
      <c r="CU125" s="911"/>
      <c r="CV125" s="911"/>
      <c r="CW125" s="911"/>
      <c r="CX125" s="911"/>
      <c r="CY125" s="911"/>
      <c r="CZ125" s="911"/>
      <c r="DA125" s="911"/>
      <c r="DB125" s="911"/>
      <c r="DC125" s="911"/>
      <c r="DD125" s="911"/>
      <c r="DE125" s="911"/>
      <c r="DF125" s="912"/>
      <c r="DG125" s="913" t="s">
        <v>546</v>
      </c>
      <c r="DH125" s="914"/>
      <c r="DI125" s="914"/>
      <c r="DJ125" s="914"/>
      <c r="DK125" s="914"/>
      <c r="DL125" s="914" t="s">
        <v>546</v>
      </c>
      <c r="DM125" s="914"/>
      <c r="DN125" s="914"/>
      <c r="DO125" s="914"/>
      <c r="DP125" s="914"/>
      <c r="DQ125" s="914" t="s">
        <v>546</v>
      </c>
      <c r="DR125" s="914"/>
      <c r="DS125" s="914"/>
      <c r="DT125" s="914"/>
      <c r="DU125" s="914"/>
      <c r="DV125" s="915" t="s">
        <v>546</v>
      </c>
      <c r="DW125" s="915"/>
      <c r="DX125" s="915"/>
      <c r="DY125" s="915"/>
      <c r="DZ125" s="916"/>
    </row>
    <row r="126" spans="1:130" s="194" customFormat="1" ht="26.25" customHeight="1" x14ac:dyDescent="0.2">
      <c r="A126" s="1066"/>
      <c r="B126" s="928"/>
      <c r="C126" s="919" t="s">
        <v>549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67886</v>
      </c>
      <c r="AB126" s="899"/>
      <c r="AC126" s="899"/>
      <c r="AD126" s="899"/>
      <c r="AE126" s="900"/>
      <c r="AF126" s="898">
        <v>67682</v>
      </c>
      <c r="AG126" s="899"/>
      <c r="AH126" s="899"/>
      <c r="AI126" s="899"/>
      <c r="AJ126" s="900"/>
      <c r="AK126" s="898">
        <v>41426</v>
      </c>
      <c r="AL126" s="899"/>
      <c r="AM126" s="899"/>
      <c r="AN126" s="899"/>
      <c r="AO126" s="900"/>
      <c r="AP126" s="901">
        <v>1.4</v>
      </c>
      <c r="AQ126" s="902"/>
      <c r="AR126" s="902"/>
      <c r="AS126" s="902"/>
      <c r="AT126" s="903"/>
      <c r="AU126" s="230"/>
      <c r="AV126" s="230"/>
      <c r="AW126" s="230"/>
      <c r="AX126" s="1046" t="s">
        <v>560</v>
      </c>
      <c r="AY126" s="1047"/>
      <c r="AZ126" s="1047"/>
      <c r="BA126" s="1047"/>
      <c r="BB126" s="1047"/>
      <c r="BC126" s="1047"/>
      <c r="BD126" s="1047"/>
      <c r="BE126" s="1048"/>
      <c r="BF126" s="1082" t="s">
        <v>561</v>
      </c>
      <c r="BG126" s="1047"/>
      <c r="BH126" s="1047"/>
      <c r="BI126" s="1047"/>
      <c r="BJ126" s="1047"/>
      <c r="BK126" s="1047"/>
      <c r="BL126" s="1048"/>
      <c r="BM126" s="1082" t="s">
        <v>562</v>
      </c>
      <c r="BN126" s="1047"/>
      <c r="BO126" s="1047"/>
      <c r="BP126" s="1047"/>
      <c r="BQ126" s="1047"/>
      <c r="BR126" s="1047"/>
      <c r="BS126" s="1048"/>
      <c r="BT126" s="1082" t="s">
        <v>563</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564</v>
      </c>
      <c r="CQ126" s="890"/>
      <c r="CR126" s="890"/>
      <c r="CS126" s="890"/>
      <c r="CT126" s="890"/>
      <c r="CU126" s="890"/>
      <c r="CV126" s="890"/>
      <c r="CW126" s="890"/>
      <c r="CX126" s="890"/>
      <c r="CY126" s="890"/>
      <c r="CZ126" s="890"/>
      <c r="DA126" s="890"/>
      <c r="DB126" s="890"/>
      <c r="DC126" s="890"/>
      <c r="DD126" s="890"/>
      <c r="DE126" s="890"/>
      <c r="DF126" s="891"/>
      <c r="DG126" s="885" t="s">
        <v>546</v>
      </c>
      <c r="DH126" s="886"/>
      <c r="DI126" s="886"/>
      <c r="DJ126" s="886"/>
      <c r="DK126" s="886"/>
      <c r="DL126" s="886" t="s">
        <v>546</v>
      </c>
      <c r="DM126" s="886"/>
      <c r="DN126" s="886"/>
      <c r="DO126" s="886"/>
      <c r="DP126" s="886"/>
      <c r="DQ126" s="886" t="s">
        <v>546</v>
      </c>
      <c r="DR126" s="886"/>
      <c r="DS126" s="886"/>
      <c r="DT126" s="886"/>
      <c r="DU126" s="886"/>
      <c r="DV126" s="907" t="s">
        <v>546</v>
      </c>
      <c r="DW126" s="907"/>
      <c r="DX126" s="907"/>
      <c r="DY126" s="907"/>
      <c r="DZ126" s="908"/>
    </row>
    <row r="127" spans="1:130" s="194" customFormat="1" ht="26.25" customHeight="1" thickBot="1" x14ac:dyDescent="0.25">
      <c r="A127" s="1067"/>
      <c r="B127" s="930"/>
      <c r="C127" s="1027" t="s">
        <v>436</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546</v>
      </c>
      <c r="AB127" s="899"/>
      <c r="AC127" s="899"/>
      <c r="AD127" s="899"/>
      <c r="AE127" s="900"/>
      <c r="AF127" s="898" t="s">
        <v>546</v>
      </c>
      <c r="AG127" s="899"/>
      <c r="AH127" s="899"/>
      <c r="AI127" s="899"/>
      <c r="AJ127" s="900"/>
      <c r="AK127" s="898" t="s">
        <v>546</v>
      </c>
      <c r="AL127" s="899"/>
      <c r="AM127" s="899"/>
      <c r="AN127" s="899"/>
      <c r="AO127" s="900"/>
      <c r="AP127" s="901" t="s">
        <v>546</v>
      </c>
      <c r="AQ127" s="902"/>
      <c r="AR127" s="902"/>
      <c r="AS127" s="902"/>
      <c r="AT127" s="903"/>
      <c r="AU127" s="230"/>
      <c r="AV127" s="230"/>
      <c r="AW127" s="230"/>
      <c r="AX127" s="960" t="s">
        <v>565</v>
      </c>
      <c r="AY127" s="911"/>
      <c r="AZ127" s="911"/>
      <c r="BA127" s="911"/>
      <c r="BB127" s="911"/>
      <c r="BC127" s="911"/>
      <c r="BD127" s="911"/>
      <c r="BE127" s="912"/>
      <c r="BF127" s="1035" t="s">
        <v>533</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566</v>
      </c>
      <c r="CQ127" s="1040"/>
      <c r="CR127" s="1040"/>
      <c r="CS127" s="1040"/>
      <c r="CT127" s="1040"/>
      <c r="CU127" s="1040"/>
      <c r="CV127" s="1040"/>
      <c r="CW127" s="1040"/>
      <c r="CX127" s="1040"/>
      <c r="CY127" s="1040"/>
      <c r="CZ127" s="1040"/>
      <c r="DA127" s="1040"/>
      <c r="DB127" s="1040"/>
      <c r="DC127" s="1040"/>
      <c r="DD127" s="1040"/>
      <c r="DE127" s="1040"/>
      <c r="DF127" s="1041"/>
      <c r="DG127" s="1042" t="s">
        <v>567</v>
      </c>
      <c r="DH127" s="1043"/>
      <c r="DI127" s="1043"/>
      <c r="DJ127" s="1043"/>
      <c r="DK127" s="1043"/>
      <c r="DL127" s="1043" t="s">
        <v>567</v>
      </c>
      <c r="DM127" s="1043"/>
      <c r="DN127" s="1043"/>
      <c r="DO127" s="1043"/>
      <c r="DP127" s="1043"/>
      <c r="DQ127" s="1043" t="s">
        <v>567</v>
      </c>
      <c r="DR127" s="1043"/>
      <c r="DS127" s="1043"/>
      <c r="DT127" s="1043"/>
      <c r="DU127" s="1043"/>
      <c r="DV127" s="1033" t="s">
        <v>567</v>
      </c>
      <c r="DW127" s="1033"/>
      <c r="DX127" s="1033"/>
      <c r="DY127" s="1033"/>
      <c r="DZ127" s="1034"/>
    </row>
    <row r="128" spans="1:130" s="194" customFormat="1" ht="26.25" customHeight="1" x14ac:dyDescent="0.2">
      <c r="A128" s="1057" t="s">
        <v>568</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569</v>
      </c>
      <c r="X128" s="1059"/>
      <c r="Y128" s="1059"/>
      <c r="Z128" s="1060"/>
      <c r="AA128" s="1061">
        <v>6408</v>
      </c>
      <c r="AB128" s="1062"/>
      <c r="AC128" s="1062"/>
      <c r="AD128" s="1062"/>
      <c r="AE128" s="1063"/>
      <c r="AF128" s="1064">
        <v>5166</v>
      </c>
      <c r="AG128" s="1062"/>
      <c r="AH128" s="1062"/>
      <c r="AI128" s="1062"/>
      <c r="AJ128" s="1063"/>
      <c r="AK128" s="1064">
        <v>3563</v>
      </c>
      <c r="AL128" s="1062"/>
      <c r="AM128" s="1062"/>
      <c r="AN128" s="1062"/>
      <c r="AO128" s="1063"/>
      <c r="AP128" s="1069"/>
      <c r="AQ128" s="1070"/>
      <c r="AR128" s="1070"/>
      <c r="AS128" s="1070"/>
      <c r="AT128" s="1071"/>
      <c r="AU128" s="232"/>
      <c r="AV128" s="232"/>
      <c r="AW128" s="232"/>
      <c r="AX128" s="1068" t="s">
        <v>570</v>
      </c>
      <c r="AY128" s="890"/>
      <c r="AZ128" s="890"/>
      <c r="BA128" s="890"/>
      <c r="BB128" s="890"/>
      <c r="BC128" s="890"/>
      <c r="BD128" s="890"/>
      <c r="BE128" s="891"/>
      <c r="BF128" s="1072" t="s">
        <v>539</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68" t="s">
        <v>168</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571</v>
      </c>
      <c r="X129" s="1085"/>
      <c r="Y129" s="1085"/>
      <c r="Z129" s="1086"/>
      <c r="AA129" s="904">
        <v>3824073</v>
      </c>
      <c r="AB129" s="899"/>
      <c r="AC129" s="899"/>
      <c r="AD129" s="899"/>
      <c r="AE129" s="900"/>
      <c r="AF129" s="898">
        <v>3783996</v>
      </c>
      <c r="AG129" s="899"/>
      <c r="AH129" s="899"/>
      <c r="AI129" s="899"/>
      <c r="AJ129" s="900"/>
      <c r="AK129" s="898">
        <v>3793836</v>
      </c>
      <c r="AL129" s="899"/>
      <c r="AM129" s="899"/>
      <c r="AN129" s="899"/>
      <c r="AO129" s="900"/>
      <c r="AP129" s="1049"/>
      <c r="AQ129" s="1050"/>
      <c r="AR129" s="1050"/>
      <c r="AS129" s="1050"/>
      <c r="AT129" s="1051"/>
      <c r="AU129" s="232"/>
      <c r="AV129" s="232"/>
      <c r="AW129" s="232"/>
      <c r="AX129" s="1068" t="s">
        <v>572</v>
      </c>
      <c r="AY129" s="890"/>
      <c r="AZ129" s="890"/>
      <c r="BA129" s="890"/>
      <c r="BB129" s="890"/>
      <c r="BC129" s="890"/>
      <c r="BD129" s="890"/>
      <c r="BE129" s="891"/>
      <c r="BF129" s="1077">
        <v>14.8</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68" t="s">
        <v>573</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574</v>
      </c>
      <c r="X130" s="1085"/>
      <c r="Y130" s="1085"/>
      <c r="Z130" s="1086"/>
      <c r="AA130" s="904">
        <v>750162</v>
      </c>
      <c r="AB130" s="899"/>
      <c r="AC130" s="899"/>
      <c r="AD130" s="899"/>
      <c r="AE130" s="900"/>
      <c r="AF130" s="898">
        <v>737916</v>
      </c>
      <c r="AG130" s="899"/>
      <c r="AH130" s="899"/>
      <c r="AI130" s="899"/>
      <c r="AJ130" s="900"/>
      <c r="AK130" s="898">
        <v>738671</v>
      </c>
      <c r="AL130" s="899"/>
      <c r="AM130" s="899"/>
      <c r="AN130" s="899"/>
      <c r="AO130" s="900"/>
      <c r="AP130" s="1049"/>
      <c r="AQ130" s="1050"/>
      <c r="AR130" s="1050"/>
      <c r="AS130" s="1050"/>
      <c r="AT130" s="1051"/>
      <c r="AU130" s="232"/>
      <c r="AV130" s="232"/>
      <c r="AW130" s="232"/>
      <c r="AX130" s="1110" t="s">
        <v>575</v>
      </c>
      <c r="AY130" s="1040"/>
      <c r="AZ130" s="1040"/>
      <c r="BA130" s="1040"/>
      <c r="BB130" s="1040"/>
      <c r="BC130" s="1040"/>
      <c r="BD130" s="1040"/>
      <c r="BE130" s="1041"/>
      <c r="BF130" s="1111">
        <v>122.5</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576</v>
      </c>
      <c r="X131" s="1055"/>
      <c r="Y131" s="1055"/>
      <c r="Z131" s="1056"/>
      <c r="AA131" s="992">
        <v>3073911</v>
      </c>
      <c r="AB131" s="986"/>
      <c r="AC131" s="986"/>
      <c r="AD131" s="986"/>
      <c r="AE131" s="987"/>
      <c r="AF131" s="985">
        <v>3046080</v>
      </c>
      <c r="AG131" s="986"/>
      <c r="AH131" s="986"/>
      <c r="AI131" s="986"/>
      <c r="AJ131" s="987"/>
      <c r="AK131" s="985">
        <v>3055165</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088" t="s">
        <v>577</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578</v>
      </c>
      <c r="W132" s="1092"/>
      <c r="X132" s="1092"/>
      <c r="Y132" s="1092"/>
      <c r="Z132" s="1093"/>
      <c r="AA132" s="1094">
        <v>15.85403741</v>
      </c>
      <c r="AB132" s="1095"/>
      <c r="AC132" s="1095"/>
      <c r="AD132" s="1095"/>
      <c r="AE132" s="1096"/>
      <c r="AF132" s="1097">
        <v>13.76283617</v>
      </c>
      <c r="AG132" s="1095"/>
      <c r="AH132" s="1095"/>
      <c r="AI132" s="1095"/>
      <c r="AJ132" s="1096"/>
      <c r="AK132" s="1097">
        <v>14.87173361</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579</v>
      </c>
      <c r="W133" s="1099"/>
      <c r="X133" s="1099"/>
      <c r="Y133" s="1099"/>
      <c r="Z133" s="1100"/>
      <c r="AA133" s="1101">
        <v>16.100000000000001</v>
      </c>
      <c r="AB133" s="1102"/>
      <c r="AC133" s="1102"/>
      <c r="AD133" s="1102"/>
      <c r="AE133" s="1103"/>
      <c r="AF133" s="1101">
        <v>15.2</v>
      </c>
      <c r="AG133" s="1102"/>
      <c r="AH133" s="1102"/>
      <c r="AI133" s="1102"/>
      <c r="AJ133" s="1103"/>
      <c r="AK133" s="1101">
        <v>14.8</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AP122:AT122"/>
    <mergeCell ref="AU123:BP123"/>
    <mergeCell ref="BQ123:BU123"/>
    <mergeCell ref="BV123:BZ123"/>
    <mergeCell ref="CA123:CE123"/>
    <mergeCell ref="AP123:AT123"/>
    <mergeCell ref="DG120:DK120"/>
    <mergeCell ref="DL120:DP120"/>
    <mergeCell ref="CP121:DF121"/>
    <mergeCell ref="DG121:DK121"/>
    <mergeCell ref="AU119:AY122"/>
    <mergeCell ref="BO122:BP122"/>
    <mergeCell ref="BQ122:BU122"/>
    <mergeCell ref="AZ121:BP121"/>
    <mergeCell ref="DL119:DP119"/>
    <mergeCell ref="BV121:BZ121"/>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CM75:CQ75"/>
    <mergeCell ref="CR75:CV75"/>
    <mergeCell ref="DQ76:DU76"/>
    <mergeCell ref="AP76:AT76"/>
    <mergeCell ref="AU76:AY76"/>
    <mergeCell ref="AZ76:BD76"/>
    <mergeCell ref="BS76:CG76"/>
    <mergeCell ref="CH76:CL76"/>
    <mergeCell ref="CM76:CQ76"/>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3" t="s">
        <v>13</v>
      </c>
      <c r="L7" s="253"/>
      <c r="M7" s="254" t="s">
        <v>14</v>
      </c>
      <c r="N7" s="255"/>
    </row>
    <row r="8" spans="1:16" x14ac:dyDescent="0.2">
      <c r="A8" s="247"/>
      <c r="B8" s="243"/>
      <c r="C8" s="243"/>
      <c r="D8" s="243"/>
      <c r="E8" s="243"/>
      <c r="F8" s="243"/>
      <c r="G8" s="256"/>
      <c r="H8" s="257"/>
      <c r="I8" s="257"/>
      <c r="J8" s="258"/>
      <c r="K8" s="1124"/>
      <c r="L8" s="259" t="s">
        <v>15</v>
      </c>
      <c r="M8" s="260" t="s">
        <v>16</v>
      </c>
      <c r="N8" s="261" t="s">
        <v>17</v>
      </c>
    </row>
    <row r="9" spans="1:16" x14ac:dyDescent="0.2">
      <c r="A9" s="247"/>
      <c r="B9" s="243"/>
      <c r="C9" s="243"/>
      <c r="D9" s="243"/>
      <c r="E9" s="243"/>
      <c r="F9" s="243"/>
      <c r="G9" s="1114" t="s">
        <v>18</v>
      </c>
      <c r="H9" s="1115"/>
      <c r="I9" s="1115"/>
      <c r="J9" s="1116"/>
      <c r="K9" s="262">
        <v>942170</v>
      </c>
      <c r="L9" s="263">
        <v>82618</v>
      </c>
      <c r="M9" s="264">
        <v>80971</v>
      </c>
      <c r="N9" s="265">
        <v>2</v>
      </c>
    </row>
    <row r="10" spans="1:16" x14ac:dyDescent="0.2">
      <c r="A10" s="247"/>
      <c r="B10" s="243"/>
      <c r="C10" s="243"/>
      <c r="D10" s="243"/>
      <c r="E10" s="243"/>
      <c r="F10" s="243"/>
      <c r="G10" s="1114" t="s">
        <v>19</v>
      </c>
      <c r="H10" s="1115"/>
      <c r="I10" s="1115"/>
      <c r="J10" s="1116"/>
      <c r="K10" s="266">
        <v>72333</v>
      </c>
      <c r="L10" s="267">
        <v>6343</v>
      </c>
      <c r="M10" s="268">
        <v>7718</v>
      </c>
      <c r="N10" s="269">
        <v>-17.8</v>
      </c>
    </row>
    <row r="11" spans="1:16" ht="13.5" customHeight="1" x14ac:dyDescent="0.2">
      <c r="A11" s="247"/>
      <c r="B11" s="243"/>
      <c r="C11" s="243"/>
      <c r="D11" s="243"/>
      <c r="E11" s="243"/>
      <c r="F11" s="243"/>
      <c r="G11" s="1114" t="s">
        <v>20</v>
      </c>
      <c r="H11" s="1115"/>
      <c r="I11" s="1115"/>
      <c r="J11" s="1116"/>
      <c r="K11" s="266">
        <v>148053</v>
      </c>
      <c r="L11" s="267">
        <v>12983</v>
      </c>
      <c r="M11" s="268">
        <v>13984</v>
      </c>
      <c r="N11" s="269">
        <v>-7.2</v>
      </c>
    </row>
    <row r="12" spans="1:16" ht="13.5" customHeight="1" x14ac:dyDescent="0.2">
      <c r="A12" s="247"/>
      <c r="B12" s="243"/>
      <c r="C12" s="243"/>
      <c r="D12" s="243"/>
      <c r="E12" s="243"/>
      <c r="F12" s="243"/>
      <c r="G12" s="1114" t="s">
        <v>21</v>
      </c>
      <c r="H12" s="1115"/>
      <c r="I12" s="1115"/>
      <c r="J12" s="1116"/>
      <c r="K12" s="266" t="s">
        <v>0</v>
      </c>
      <c r="L12" s="267" t="s">
        <v>0</v>
      </c>
      <c r="M12" s="268">
        <v>1762</v>
      </c>
      <c r="N12" s="269" t="s">
        <v>0</v>
      </c>
    </row>
    <row r="13" spans="1:16" ht="13.5" customHeight="1" x14ac:dyDescent="0.2">
      <c r="A13" s="247"/>
      <c r="B13" s="243"/>
      <c r="C13" s="243"/>
      <c r="D13" s="243"/>
      <c r="E13" s="243"/>
      <c r="F13" s="243"/>
      <c r="G13" s="1114" t="s">
        <v>22</v>
      </c>
      <c r="H13" s="1115"/>
      <c r="I13" s="1115"/>
      <c r="J13" s="1116"/>
      <c r="K13" s="266" t="s">
        <v>0</v>
      </c>
      <c r="L13" s="267" t="s">
        <v>0</v>
      </c>
      <c r="M13" s="268" t="s">
        <v>0</v>
      </c>
      <c r="N13" s="269" t="s">
        <v>0</v>
      </c>
    </row>
    <row r="14" spans="1:16" ht="13.5" customHeight="1" x14ac:dyDescent="0.2">
      <c r="A14" s="247"/>
      <c r="B14" s="243"/>
      <c r="C14" s="243"/>
      <c r="D14" s="243"/>
      <c r="E14" s="243"/>
      <c r="F14" s="243"/>
      <c r="G14" s="1114" t="s">
        <v>23</v>
      </c>
      <c r="H14" s="1115"/>
      <c r="I14" s="1115"/>
      <c r="J14" s="1116"/>
      <c r="K14" s="266">
        <v>65093</v>
      </c>
      <c r="L14" s="267">
        <v>5708</v>
      </c>
      <c r="M14" s="268">
        <v>4953</v>
      </c>
      <c r="N14" s="269">
        <v>15.2</v>
      </c>
    </row>
    <row r="15" spans="1:16" ht="13.5" customHeight="1" x14ac:dyDescent="0.2">
      <c r="A15" s="247"/>
      <c r="B15" s="243"/>
      <c r="C15" s="243"/>
      <c r="D15" s="243"/>
      <c r="E15" s="243"/>
      <c r="F15" s="243"/>
      <c r="G15" s="1114" t="s">
        <v>24</v>
      </c>
      <c r="H15" s="1115"/>
      <c r="I15" s="1115"/>
      <c r="J15" s="1116"/>
      <c r="K15" s="266">
        <v>1543</v>
      </c>
      <c r="L15" s="267">
        <v>135</v>
      </c>
      <c r="M15" s="268">
        <v>1373</v>
      </c>
      <c r="N15" s="269">
        <v>-90.2</v>
      </c>
    </row>
    <row r="16" spans="1:16" x14ac:dyDescent="0.2">
      <c r="A16" s="247"/>
      <c r="B16" s="243"/>
      <c r="C16" s="243"/>
      <c r="D16" s="243"/>
      <c r="E16" s="243"/>
      <c r="F16" s="243"/>
      <c r="G16" s="1125" t="s">
        <v>25</v>
      </c>
      <c r="H16" s="1126"/>
      <c r="I16" s="1126"/>
      <c r="J16" s="1127"/>
      <c r="K16" s="267">
        <v>-137402</v>
      </c>
      <c r="L16" s="267">
        <v>-12049</v>
      </c>
      <c r="M16" s="268">
        <v>-8450</v>
      </c>
      <c r="N16" s="269">
        <v>42.6</v>
      </c>
    </row>
    <row r="17" spans="1:16" x14ac:dyDescent="0.2">
      <c r="A17" s="247"/>
      <c r="B17" s="243"/>
      <c r="C17" s="243"/>
      <c r="D17" s="243"/>
      <c r="E17" s="243"/>
      <c r="F17" s="243"/>
      <c r="G17" s="1125" t="s">
        <v>251</v>
      </c>
      <c r="H17" s="1126"/>
      <c r="I17" s="1126"/>
      <c r="J17" s="1127"/>
      <c r="K17" s="267">
        <v>1091790</v>
      </c>
      <c r="L17" s="267">
        <v>95737</v>
      </c>
      <c r="M17" s="268">
        <v>102311</v>
      </c>
      <c r="N17" s="269">
        <v>-6.4</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20" t="s">
        <v>30</v>
      </c>
      <c r="H21" s="1121"/>
      <c r="I21" s="1121"/>
      <c r="J21" s="1122"/>
      <c r="K21" s="279">
        <v>9.91</v>
      </c>
      <c r="L21" s="280">
        <v>9.3000000000000007</v>
      </c>
      <c r="M21" s="281">
        <v>0.61</v>
      </c>
      <c r="N21" s="248"/>
      <c r="O21" s="282"/>
      <c r="P21" s="278"/>
    </row>
    <row r="22" spans="1:16" s="283" customFormat="1" x14ac:dyDescent="0.2">
      <c r="A22" s="278"/>
      <c r="B22" s="248"/>
      <c r="C22" s="248"/>
      <c r="D22" s="248"/>
      <c r="E22" s="248"/>
      <c r="F22" s="248"/>
      <c r="G22" s="1120" t="s">
        <v>31</v>
      </c>
      <c r="H22" s="1121"/>
      <c r="I22" s="1121"/>
      <c r="J22" s="1122"/>
      <c r="K22" s="284">
        <v>104</v>
      </c>
      <c r="L22" s="285">
        <v>103.8</v>
      </c>
      <c r="M22" s="286">
        <v>0.2</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3" t="s">
        <v>13</v>
      </c>
      <c r="L30" s="253"/>
      <c r="M30" s="254" t="s">
        <v>14</v>
      </c>
      <c r="N30" s="255"/>
    </row>
    <row r="31" spans="1:16" x14ac:dyDescent="0.2">
      <c r="A31" s="247"/>
      <c r="B31" s="243"/>
      <c r="C31" s="243"/>
      <c r="D31" s="243"/>
      <c r="E31" s="243"/>
      <c r="F31" s="243"/>
      <c r="G31" s="256"/>
      <c r="H31" s="257"/>
      <c r="I31" s="257"/>
      <c r="J31" s="258"/>
      <c r="K31" s="1124"/>
      <c r="L31" s="259" t="s">
        <v>15</v>
      </c>
      <c r="M31" s="260" t="s">
        <v>16</v>
      </c>
      <c r="N31" s="261" t="s">
        <v>17</v>
      </c>
    </row>
    <row r="32" spans="1:16" ht="27" customHeight="1" x14ac:dyDescent="0.2">
      <c r="A32" s="247"/>
      <c r="B32" s="243"/>
      <c r="C32" s="243"/>
      <c r="D32" s="243"/>
      <c r="E32" s="243"/>
      <c r="F32" s="243"/>
      <c r="G32" s="1117" t="s">
        <v>35</v>
      </c>
      <c r="H32" s="1118"/>
      <c r="I32" s="1118"/>
      <c r="J32" s="1119"/>
      <c r="K32" s="293">
        <v>696863</v>
      </c>
      <c r="L32" s="293">
        <v>61107</v>
      </c>
      <c r="M32" s="294">
        <v>43273</v>
      </c>
      <c r="N32" s="295">
        <v>41.2</v>
      </c>
    </row>
    <row r="33" spans="1:16" ht="13.5" customHeight="1" x14ac:dyDescent="0.2">
      <c r="A33" s="247"/>
      <c r="B33" s="243"/>
      <c r="C33" s="243"/>
      <c r="D33" s="243"/>
      <c r="E33" s="243"/>
      <c r="F33" s="243"/>
      <c r="G33" s="1117" t="s">
        <v>36</v>
      </c>
      <c r="H33" s="1118"/>
      <c r="I33" s="1118"/>
      <c r="J33" s="1119"/>
      <c r="K33" s="293" t="s">
        <v>0</v>
      </c>
      <c r="L33" s="293" t="s">
        <v>0</v>
      </c>
      <c r="M33" s="294" t="s">
        <v>0</v>
      </c>
      <c r="N33" s="295" t="s">
        <v>0</v>
      </c>
    </row>
    <row r="34" spans="1:16" ht="27" customHeight="1" x14ac:dyDescent="0.2">
      <c r="A34" s="247"/>
      <c r="B34" s="243"/>
      <c r="C34" s="243"/>
      <c r="D34" s="243"/>
      <c r="E34" s="243"/>
      <c r="F34" s="243"/>
      <c r="G34" s="1117" t="s">
        <v>1</v>
      </c>
      <c r="H34" s="1118"/>
      <c r="I34" s="1118"/>
      <c r="J34" s="1119"/>
      <c r="K34" s="293" t="s">
        <v>0</v>
      </c>
      <c r="L34" s="293" t="s">
        <v>0</v>
      </c>
      <c r="M34" s="294" t="s">
        <v>0</v>
      </c>
      <c r="N34" s="295" t="s">
        <v>0</v>
      </c>
    </row>
    <row r="35" spans="1:16" ht="27" customHeight="1" x14ac:dyDescent="0.2">
      <c r="A35" s="247"/>
      <c r="B35" s="243"/>
      <c r="C35" s="243"/>
      <c r="D35" s="243"/>
      <c r="E35" s="243"/>
      <c r="F35" s="243"/>
      <c r="G35" s="1117" t="s">
        <v>37</v>
      </c>
      <c r="H35" s="1118"/>
      <c r="I35" s="1118"/>
      <c r="J35" s="1119"/>
      <c r="K35" s="293">
        <v>416336</v>
      </c>
      <c r="L35" s="293">
        <v>36508</v>
      </c>
      <c r="M35" s="294">
        <v>15208</v>
      </c>
      <c r="N35" s="295">
        <v>140.1</v>
      </c>
    </row>
    <row r="36" spans="1:16" ht="27" customHeight="1" x14ac:dyDescent="0.2">
      <c r="A36" s="247"/>
      <c r="B36" s="243"/>
      <c r="C36" s="243"/>
      <c r="D36" s="243"/>
      <c r="E36" s="243"/>
      <c r="F36" s="243"/>
      <c r="G36" s="1117" t="s">
        <v>38</v>
      </c>
      <c r="H36" s="1118"/>
      <c r="I36" s="1118"/>
      <c r="J36" s="1119"/>
      <c r="K36" s="293">
        <v>41965</v>
      </c>
      <c r="L36" s="293">
        <v>3680</v>
      </c>
      <c r="M36" s="294">
        <v>7402</v>
      </c>
      <c r="N36" s="295">
        <v>-50.3</v>
      </c>
    </row>
    <row r="37" spans="1:16" ht="13.5" customHeight="1" x14ac:dyDescent="0.2">
      <c r="A37" s="247"/>
      <c r="B37" s="243"/>
      <c r="C37" s="243"/>
      <c r="D37" s="243"/>
      <c r="E37" s="243"/>
      <c r="F37" s="243"/>
      <c r="G37" s="1117" t="s">
        <v>39</v>
      </c>
      <c r="H37" s="1118"/>
      <c r="I37" s="1118"/>
      <c r="J37" s="1119"/>
      <c r="K37" s="293">
        <v>41426</v>
      </c>
      <c r="L37" s="293">
        <v>3633</v>
      </c>
      <c r="M37" s="294">
        <v>2403</v>
      </c>
      <c r="N37" s="295">
        <v>51.2</v>
      </c>
    </row>
    <row r="38" spans="1:16" ht="27" customHeight="1" x14ac:dyDescent="0.2">
      <c r="A38" s="247"/>
      <c r="B38" s="243"/>
      <c r="C38" s="243"/>
      <c r="D38" s="243"/>
      <c r="E38" s="243"/>
      <c r="F38" s="243"/>
      <c r="G38" s="1133" t="s">
        <v>2</v>
      </c>
      <c r="H38" s="1134"/>
      <c r="I38" s="1134"/>
      <c r="J38" s="1135"/>
      <c r="K38" s="296" t="s">
        <v>0</v>
      </c>
      <c r="L38" s="296" t="s">
        <v>0</v>
      </c>
      <c r="M38" s="297">
        <v>2</v>
      </c>
      <c r="N38" s="298" t="s">
        <v>0</v>
      </c>
      <c r="O38" s="292"/>
    </row>
    <row r="39" spans="1:16" x14ac:dyDescent="0.2">
      <c r="A39" s="247"/>
      <c r="B39" s="243"/>
      <c r="C39" s="243"/>
      <c r="D39" s="243"/>
      <c r="E39" s="243"/>
      <c r="F39" s="243"/>
      <c r="G39" s="1133" t="s">
        <v>3</v>
      </c>
      <c r="H39" s="1134"/>
      <c r="I39" s="1134"/>
      <c r="J39" s="1135"/>
      <c r="K39" s="299">
        <v>-3563</v>
      </c>
      <c r="L39" s="299">
        <v>-312</v>
      </c>
      <c r="M39" s="300">
        <v>-1631</v>
      </c>
      <c r="N39" s="301">
        <v>-80.900000000000006</v>
      </c>
      <c r="O39" s="292"/>
    </row>
    <row r="40" spans="1:16" ht="27" customHeight="1" x14ac:dyDescent="0.2">
      <c r="A40" s="247"/>
      <c r="B40" s="243"/>
      <c r="C40" s="243"/>
      <c r="D40" s="243"/>
      <c r="E40" s="243"/>
      <c r="F40" s="243"/>
      <c r="G40" s="1117" t="s">
        <v>4</v>
      </c>
      <c r="H40" s="1118"/>
      <c r="I40" s="1118"/>
      <c r="J40" s="1119"/>
      <c r="K40" s="299">
        <v>-738671</v>
      </c>
      <c r="L40" s="299">
        <v>-64773</v>
      </c>
      <c r="M40" s="300">
        <v>-40887</v>
      </c>
      <c r="N40" s="301">
        <v>58.4</v>
      </c>
      <c r="O40" s="292"/>
    </row>
    <row r="41" spans="1:16" x14ac:dyDescent="0.2">
      <c r="A41" s="247"/>
      <c r="B41" s="243"/>
      <c r="C41" s="243"/>
      <c r="D41" s="243"/>
      <c r="E41" s="243"/>
      <c r="F41" s="243"/>
      <c r="G41" s="1136" t="s">
        <v>355</v>
      </c>
      <c r="H41" s="1137"/>
      <c r="I41" s="1137"/>
      <c r="J41" s="1138"/>
      <c r="K41" s="293">
        <v>454356</v>
      </c>
      <c r="L41" s="299">
        <v>39842</v>
      </c>
      <c r="M41" s="300">
        <v>25770</v>
      </c>
      <c r="N41" s="301">
        <v>54.6</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28" t="s">
        <v>13</v>
      </c>
      <c r="J49" s="1130" t="s">
        <v>43</v>
      </c>
      <c r="K49" s="1131"/>
      <c r="L49" s="1131"/>
      <c r="M49" s="1131"/>
      <c r="N49" s="1132"/>
    </row>
    <row r="50" spans="1:14" x14ac:dyDescent="0.2">
      <c r="A50" s="247"/>
      <c r="B50" s="243"/>
      <c r="C50" s="243"/>
      <c r="D50" s="243"/>
      <c r="E50" s="243"/>
      <c r="F50" s="243"/>
      <c r="G50" s="311"/>
      <c r="H50" s="312"/>
      <c r="I50" s="1129"/>
      <c r="J50" s="313" t="s">
        <v>44</v>
      </c>
      <c r="K50" s="314" t="s">
        <v>45</v>
      </c>
      <c r="L50" s="315" t="s">
        <v>46</v>
      </c>
      <c r="M50" s="316" t="s">
        <v>47</v>
      </c>
      <c r="N50" s="317" t="s">
        <v>5</v>
      </c>
    </row>
    <row r="51" spans="1:14" x14ac:dyDescent="0.2">
      <c r="A51" s="247"/>
      <c r="B51" s="243"/>
      <c r="C51" s="243"/>
      <c r="D51" s="243"/>
      <c r="E51" s="243"/>
      <c r="F51" s="243"/>
      <c r="G51" s="309" t="s">
        <v>6</v>
      </c>
      <c r="H51" s="310"/>
      <c r="I51" s="318">
        <v>1192174</v>
      </c>
      <c r="J51" s="319">
        <v>104293</v>
      </c>
      <c r="K51" s="320">
        <v>112.1</v>
      </c>
      <c r="L51" s="321">
        <v>54836</v>
      </c>
      <c r="M51" s="322">
        <v>17.899999999999999</v>
      </c>
      <c r="N51" s="323">
        <v>94.2</v>
      </c>
    </row>
    <row r="52" spans="1:14" x14ac:dyDescent="0.2">
      <c r="A52" s="247"/>
      <c r="B52" s="243"/>
      <c r="C52" s="243"/>
      <c r="D52" s="243"/>
      <c r="E52" s="243"/>
      <c r="F52" s="243"/>
      <c r="G52" s="324"/>
      <c r="H52" s="325" t="s">
        <v>48</v>
      </c>
      <c r="I52" s="326">
        <v>207259</v>
      </c>
      <c r="J52" s="327">
        <v>18131</v>
      </c>
      <c r="K52" s="328">
        <v>-39.1</v>
      </c>
      <c r="L52" s="329">
        <v>30795</v>
      </c>
      <c r="M52" s="330">
        <v>15</v>
      </c>
      <c r="N52" s="331">
        <v>-54.1</v>
      </c>
    </row>
    <row r="53" spans="1:14" x14ac:dyDescent="0.2">
      <c r="A53" s="247"/>
      <c r="B53" s="243"/>
      <c r="C53" s="243"/>
      <c r="D53" s="243"/>
      <c r="E53" s="243"/>
      <c r="F53" s="243"/>
      <c r="G53" s="309" t="s">
        <v>7</v>
      </c>
      <c r="H53" s="310"/>
      <c r="I53" s="318">
        <v>339805</v>
      </c>
      <c r="J53" s="319">
        <v>29600</v>
      </c>
      <c r="K53" s="320">
        <v>-71.599999999999994</v>
      </c>
      <c r="L53" s="321">
        <v>86910</v>
      </c>
      <c r="M53" s="322">
        <v>58.5</v>
      </c>
      <c r="N53" s="323">
        <v>-130.1</v>
      </c>
    </row>
    <row r="54" spans="1:14" x14ac:dyDescent="0.2">
      <c r="A54" s="247"/>
      <c r="B54" s="243"/>
      <c r="C54" s="243"/>
      <c r="D54" s="243"/>
      <c r="E54" s="243"/>
      <c r="F54" s="243"/>
      <c r="G54" s="324"/>
      <c r="H54" s="325" t="s">
        <v>48</v>
      </c>
      <c r="I54" s="326">
        <v>330290</v>
      </c>
      <c r="J54" s="327">
        <v>28771</v>
      </c>
      <c r="K54" s="328">
        <v>58.7</v>
      </c>
      <c r="L54" s="329">
        <v>50891</v>
      </c>
      <c r="M54" s="330">
        <v>65.3</v>
      </c>
      <c r="N54" s="331">
        <v>-6.6</v>
      </c>
    </row>
    <row r="55" spans="1:14" x14ac:dyDescent="0.2">
      <c r="A55" s="247"/>
      <c r="B55" s="243"/>
      <c r="C55" s="243"/>
      <c r="D55" s="243"/>
      <c r="E55" s="243"/>
      <c r="F55" s="243"/>
      <c r="G55" s="309" t="s">
        <v>8</v>
      </c>
      <c r="H55" s="310"/>
      <c r="I55" s="318">
        <v>339867</v>
      </c>
      <c r="J55" s="319">
        <v>29585</v>
      </c>
      <c r="K55" s="320">
        <v>-0.1</v>
      </c>
      <c r="L55" s="321">
        <v>95443</v>
      </c>
      <c r="M55" s="322">
        <v>9.8000000000000007</v>
      </c>
      <c r="N55" s="323">
        <v>-9.9</v>
      </c>
    </row>
    <row r="56" spans="1:14" x14ac:dyDescent="0.2">
      <c r="A56" s="247"/>
      <c r="B56" s="243"/>
      <c r="C56" s="243"/>
      <c r="D56" s="243"/>
      <c r="E56" s="243"/>
      <c r="F56" s="243"/>
      <c r="G56" s="324"/>
      <c r="H56" s="325" t="s">
        <v>48</v>
      </c>
      <c r="I56" s="326">
        <v>239103</v>
      </c>
      <c r="J56" s="327">
        <v>20813</v>
      </c>
      <c r="K56" s="328">
        <v>-27.7</v>
      </c>
      <c r="L56" s="329">
        <v>48538</v>
      </c>
      <c r="M56" s="330">
        <v>-4.5999999999999996</v>
      </c>
      <c r="N56" s="331">
        <v>-23.1</v>
      </c>
    </row>
    <row r="57" spans="1:14" x14ac:dyDescent="0.2">
      <c r="A57" s="247"/>
      <c r="B57" s="243"/>
      <c r="C57" s="243"/>
      <c r="D57" s="243"/>
      <c r="E57" s="243"/>
      <c r="F57" s="243"/>
      <c r="G57" s="309" t="s">
        <v>9</v>
      </c>
      <c r="H57" s="310"/>
      <c r="I57" s="318">
        <v>254913</v>
      </c>
      <c r="J57" s="319">
        <v>22236</v>
      </c>
      <c r="K57" s="320">
        <v>-24.8</v>
      </c>
      <c r="L57" s="321">
        <v>72729</v>
      </c>
      <c r="M57" s="322">
        <v>-23.8</v>
      </c>
      <c r="N57" s="323">
        <v>-1</v>
      </c>
    </row>
    <row r="58" spans="1:14" x14ac:dyDescent="0.2">
      <c r="A58" s="247"/>
      <c r="B58" s="243"/>
      <c r="C58" s="243"/>
      <c r="D58" s="243"/>
      <c r="E58" s="243"/>
      <c r="F58" s="243"/>
      <c r="G58" s="324"/>
      <c r="H58" s="325" t="s">
        <v>48</v>
      </c>
      <c r="I58" s="326">
        <v>242933</v>
      </c>
      <c r="J58" s="327">
        <v>21191</v>
      </c>
      <c r="K58" s="328">
        <v>1.8</v>
      </c>
      <c r="L58" s="329">
        <v>36291</v>
      </c>
      <c r="M58" s="330">
        <v>-25.2</v>
      </c>
      <c r="N58" s="331">
        <v>27</v>
      </c>
    </row>
    <row r="59" spans="1:14" x14ac:dyDescent="0.2">
      <c r="A59" s="247"/>
      <c r="B59" s="243"/>
      <c r="C59" s="243"/>
      <c r="D59" s="243"/>
      <c r="E59" s="243"/>
      <c r="F59" s="243"/>
      <c r="G59" s="309" t="s">
        <v>10</v>
      </c>
      <c r="H59" s="310"/>
      <c r="I59" s="318">
        <v>290997</v>
      </c>
      <c r="J59" s="319">
        <v>25517</v>
      </c>
      <c r="K59" s="320">
        <v>14.8</v>
      </c>
      <c r="L59" s="321">
        <v>70317</v>
      </c>
      <c r="M59" s="322">
        <v>-3.3</v>
      </c>
      <c r="N59" s="323">
        <v>18.100000000000001</v>
      </c>
    </row>
    <row r="60" spans="1:14" x14ac:dyDescent="0.2">
      <c r="A60" s="247"/>
      <c r="B60" s="243"/>
      <c r="C60" s="243"/>
      <c r="D60" s="243"/>
      <c r="E60" s="243"/>
      <c r="F60" s="243"/>
      <c r="G60" s="324"/>
      <c r="H60" s="325" t="s">
        <v>48</v>
      </c>
      <c r="I60" s="332">
        <v>245428</v>
      </c>
      <c r="J60" s="327">
        <v>21521</v>
      </c>
      <c r="K60" s="328">
        <v>1.6</v>
      </c>
      <c r="L60" s="329">
        <v>35725</v>
      </c>
      <c r="M60" s="330">
        <v>-1.6</v>
      </c>
      <c r="N60" s="331">
        <v>3.2</v>
      </c>
    </row>
    <row r="61" spans="1:14" x14ac:dyDescent="0.2">
      <c r="A61" s="247"/>
      <c r="B61" s="243"/>
      <c r="C61" s="243"/>
      <c r="D61" s="243"/>
      <c r="E61" s="243"/>
      <c r="F61" s="243"/>
      <c r="G61" s="309" t="s">
        <v>49</v>
      </c>
      <c r="H61" s="333"/>
      <c r="I61" s="334">
        <v>483551</v>
      </c>
      <c r="J61" s="335">
        <v>42246</v>
      </c>
      <c r="K61" s="336">
        <v>6.1</v>
      </c>
      <c r="L61" s="337">
        <v>76047</v>
      </c>
      <c r="M61" s="338">
        <v>11.8</v>
      </c>
      <c r="N61" s="323">
        <v>-5.7</v>
      </c>
    </row>
    <row r="62" spans="1:14" x14ac:dyDescent="0.2">
      <c r="A62" s="247"/>
      <c r="B62" s="243"/>
      <c r="C62" s="243"/>
      <c r="D62" s="243"/>
      <c r="E62" s="243"/>
      <c r="F62" s="243"/>
      <c r="G62" s="324"/>
      <c r="H62" s="325" t="s">
        <v>48</v>
      </c>
      <c r="I62" s="326">
        <v>253003</v>
      </c>
      <c r="J62" s="327">
        <v>22085</v>
      </c>
      <c r="K62" s="328">
        <v>-0.9</v>
      </c>
      <c r="L62" s="329">
        <v>40448</v>
      </c>
      <c r="M62" s="330">
        <v>9.8000000000000007</v>
      </c>
      <c r="N62" s="331">
        <v>-10.7</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93</v>
      </c>
    </row>
    <row r="46" spans="2:10" ht="29.25" customHeight="1" thickBot="1" x14ac:dyDescent="0.3">
      <c r="B46" s="4" t="s">
        <v>94</v>
      </c>
      <c r="C46" s="5"/>
      <c r="D46" s="5"/>
      <c r="E46" s="6" t="s">
        <v>95</v>
      </c>
      <c r="F46" s="7" t="s">
        <v>51</v>
      </c>
      <c r="G46" s="8" t="s">
        <v>52</v>
      </c>
      <c r="H46" s="8" t="s">
        <v>53</v>
      </c>
      <c r="I46" s="8" t="s">
        <v>54</v>
      </c>
      <c r="J46" s="9" t="s">
        <v>55</v>
      </c>
    </row>
    <row r="47" spans="2:10" ht="57.75" customHeight="1" x14ac:dyDescent="0.2">
      <c r="B47" s="10"/>
      <c r="C47" s="1139" t="s">
        <v>96</v>
      </c>
      <c r="D47" s="1139"/>
      <c r="E47" s="1140"/>
      <c r="F47" s="11">
        <v>14.02</v>
      </c>
      <c r="G47" s="12">
        <v>22.67</v>
      </c>
      <c r="H47" s="12">
        <v>28.34</v>
      </c>
      <c r="I47" s="12">
        <v>36.590000000000003</v>
      </c>
      <c r="J47" s="13">
        <v>42.26</v>
      </c>
    </row>
    <row r="48" spans="2:10" ht="57.75" customHeight="1" x14ac:dyDescent="0.2">
      <c r="B48" s="14"/>
      <c r="C48" s="1143" t="s">
        <v>97</v>
      </c>
      <c r="D48" s="1143"/>
      <c r="E48" s="1144"/>
      <c r="F48" s="15">
        <v>7.16</v>
      </c>
      <c r="G48" s="16">
        <v>4.49</v>
      </c>
      <c r="H48" s="16">
        <v>8.94</v>
      </c>
      <c r="I48" s="16">
        <v>10.18</v>
      </c>
      <c r="J48" s="17">
        <v>10.65</v>
      </c>
    </row>
    <row r="49" spans="2:10" ht="57.75" customHeight="1" thickBot="1" x14ac:dyDescent="0.25">
      <c r="B49" s="18"/>
      <c r="C49" s="1141" t="s">
        <v>98</v>
      </c>
      <c r="D49" s="1141"/>
      <c r="E49" s="1142"/>
      <c r="F49" s="19">
        <v>6.27</v>
      </c>
      <c r="G49" s="20">
        <v>6.54</v>
      </c>
      <c r="H49" s="20">
        <v>11.19</v>
      </c>
      <c r="I49" s="20">
        <v>9.1</v>
      </c>
      <c r="J49" s="21">
        <v>6.26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99</v>
      </c>
      <c r="K32" s="22"/>
      <c r="L32" s="22"/>
      <c r="M32" s="22"/>
      <c r="N32" s="22"/>
      <c r="O32" s="22"/>
      <c r="P32" s="22"/>
    </row>
    <row r="33" spans="1:16" ht="39" customHeight="1" thickBot="1" x14ac:dyDescent="0.3">
      <c r="A33" s="22"/>
      <c r="B33" s="25" t="s">
        <v>100</v>
      </c>
      <c r="C33" s="26"/>
      <c r="D33" s="26"/>
      <c r="E33" s="27" t="s">
        <v>101</v>
      </c>
      <c r="F33" s="28" t="s">
        <v>51</v>
      </c>
      <c r="G33" s="29" t="s">
        <v>52</v>
      </c>
      <c r="H33" s="29" t="s">
        <v>53</v>
      </c>
      <c r="I33" s="29" t="s">
        <v>54</v>
      </c>
      <c r="J33" s="30" t="s">
        <v>55</v>
      </c>
      <c r="K33" s="22"/>
      <c r="L33" s="22"/>
      <c r="M33" s="22"/>
      <c r="N33" s="22"/>
      <c r="O33" s="22"/>
      <c r="P33" s="22"/>
    </row>
    <row r="34" spans="1:16" ht="39" customHeight="1" x14ac:dyDescent="0.2">
      <c r="A34" s="22"/>
      <c r="B34" s="31"/>
      <c r="C34" s="1145" t="s">
        <v>56</v>
      </c>
      <c r="D34" s="1145"/>
      <c r="E34" s="1146"/>
      <c r="F34" s="32" t="s">
        <v>57</v>
      </c>
      <c r="G34" s="33" t="s">
        <v>58</v>
      </c>
      <c r="H34" s="33" t="s">
        <v>59</v>
      </c>
      <c r="I34" s="33" t="s">
        <v>60</v>
      </c>
      <c r="J34" s="34" t="s">
        <v>61</v>
      </c>
      <c r="K34" s="22"/>
      <c r="L34" s="22"/>
      <c r="M34" s="22"/>
      <c r="N34" s="22"/>
      <c r="O34" s="22"/>
      <c r="P34" s="22"/>
    </row>
    <row r="35" spans="1:16" ht="39" customHeight="1" x14ac:dyDescent="0.2">
      <c r="A35" s="22"/>
      <c r="B35" s="35"/>
      <c r="C35" s="1147" t="s">
        <v>62</v>
      </c>
      <c r="D35" s="1148"/>
      <c r="E35" s="1149"/>
      <c r="F35" s="36">
        <v>8.61</v>
      </c>
      <c r="G35" s="37">
        <v>5.87</v>
      </c>
      <c r="H35" s="37">
        <v>10.19</v>
      </c>
      <c r="I35" s="37">
        <v>11.41</v>
      </c>
      <c r="J35" s="38">
        <v>11.83</v>
      </c>
      <c r="K35" s="22"/>
      <c r="L35" s="22"/>
      <c r="M35" s="22"/>
      <c r="N35" s="22"/>
      <c r="O35" s="22"/>
      <c r="P35" s="22"/>
    </row>
    <row r="36" spans="1:16" ht="39" customHeight="1" x14ac:dyDescent="0.2">
      <c r="A36" s="22"/>
      <c r="B36" s="35"/>
      <c r="C36" s="1147" t="s">
        <v>63</v>
      </c>
      <c r="D36" s="1148"/>
      <c r="E36" s="1149"/>
      <c r="F36" s="36">
        <v>13.59</v>
      </c>
      <c r="G36" s="37">
        <v>12.22</v>
      </c>
      <c r="H36" s="37">
        <v>10.74</v>
      </c>
      <c r="I36" s="37">
        <v>9.44</v>
      </c>
      <c r="J36" s="38">
        <v>8.4700000000000006</v>
      </c>
      <c r="K36" s="22"/>
      <c r="L36" s="22"/>
      <c r="M36" s="22"/>
      <c r="N36" s="22"/>
      <c r="O36" s="22"/>
      <c r="P36" s="22"/>
    </row>
    <row r="37" spans="1:16" ht="39" customHeight="1" x14ac:dyDescent="0.2">
      <c r="A37" s="22"/>
      <c r="B37" s="35"/>
      <c r="C37" s="1147" t="s">
        <v>64</v>
      </c>
      <c r="D37" s="1148"/>
      <c r="E37" s="1149"/>
      <c r="F37" s="36">
        <v>1.56</v>
      </c>
      <c r="G37" s="37">
        <v>1.1599999999999999</v>
      </c>
      <c r="H37" s="37">
        <v>1.9</v>
      </c>
      <c r="I37" s="37">
        <v>3.17</v>
      </c>
      <c r="J37" s="38">
        <v>3.33</v>
      </c>
      <c r="K37" s="22"/>
      <c r="L37" s="22"/>
      <c r="M37" s="22"/>
      <c r="N37" s="22"/>
      <c r="O37" s="22"/>
      <c r="P37" s="22"/>
    </row>
    <row r="38" spans="1:16" ht="39" customHeight="1" x14ac:dyDescent="0.2">
      <c r="A38" s="22"/>
      <c r="B38" s="35"/>
      <c r="C38" s="1147" t="s">
        <v>65</v>
      </c>
      <c r="D38" s="1148"/>
      <c r="E38" s="1149"/>
      <c r="F38" s="36">
        <v>1.3</v>
      </c>
      <c r="G38" s="37">
        <v>1.62</v>
      </c>
      <c r="H38" s="37">
        <v>1.59</v>
      </c>
      <c r="I38" s="37">
        <v>1.35</v>
      </c>
      <c r="J38" s="38">
        <v>1.34</v>
      </c>
      <c r="K38" s="22"/>
      <c r="L38" s="22"/>
      <c r="M38" s="22"/>
      <c r="N38" s="22"/>
      <c r="O38" s="22"/>
      <c r="P38" s="22"/>
    </row>
    <row r="39" spans="1:16" ht="39" customHeight="1" x14ac:dyDescent="0.2">
      <c r="A39" s="22"/>
      <c r="B39" s="35"/>
      <c r="C39" s="1147" t="s">
        <v>66</v>
      </c>
      <c r="D39" s="1148"/>
      <c r="E39" s="1149"/>
      <c r="F39" s="36">
        <v>1.1200000000000001</v>
      </c>
      <c r="G39" s="37">
        <v>0.69</v>
      </c>
      <c r="H39" s="37">
        <v>0.7</v>
      </c>
      <c r="I39" s="37">
        <v>0.43</v>
      </c>
      <c r="J39" s="38">
        <v>0.37</v>
      </c>
      <c r="K39" s="22"/>
      <c r="L39" s="22"/>
      <c r="M39" s="22"/>
      <c r="N39" s="22"/>
      <c r="O39" s="22"/>
      <c r="P39" s="22"/>
    </row>
    <row r="40" spans="1:16" ht="39" customHeight="1" x14ac:dyDescent="0.2">
      <c r="A40" s="22"/>
      <c r="B40" s="35"/>
      <c r="C40" s="1147" t="s">
        <v>67</v>
      </c>
      <c r="D40" s="1148"/>
      <c r="E40" s="1149"/>
      <c r="F40" s="36">
        <v>0.11</v>
      </c>
      <c r="G40" s="37">
        <v>0.08</v>
      </c>
      <c r="H40" s="37">
        <v>0.06</v>
      </c>
      <c r="I40" s="37">
        <v>7.0000000000000007E-2</v>
      </c>
      <c r="J40" s="38">
        <v>0.2</v>
      </c>
      <c r="K40" s="22"/>
      <c r="L40" s="22"/>
      <c r="M40" s="22"/>
      <c r="N40" s="22"/>
      <c r="O40" s="22"/>
      <c r="P40" s="22"/>
    </row>
    <row r="41" spans="1:16" ht="39" customHeight="1" x14ac:dyDescent="0.2">
      <c r="A41" s="22"/>
      <c r="B41" s="35"/>
      <c r="C41" s="1147" t="s">
        <v>68</v>
      </c>
      <c r="D41" s="1148"/>
      <c r="E41" s="1149"/>
      <c r="F41" s="36">
        <v>0.02</v>
      </c>
      <c r="G41" s="37">
        <v>0</v>
      </c>
      <c r="H41" s="37">
        <v>0.01</v>
      </c>
      <c r="I41" s="37">
        <v>0.01</v>
      </c>
      <c r="J41" s="38">
        <v>0.02</v>
      </c>
      <c r="K41" s="22"/>
      <c r="L41" s="22"/>
      <c r="M41" s="22"/>
      <c r="N41" s="22"/>
      <c r="O41" s="22"/>
      <c r="P41" s="22"/>
    </row>
    <row r="42" spans="1:16" ht="39" customHeight="1" x14ac:dyDescent="0.2">
      <c r="A42" s="22"/>
      <c r="B42" s="39"/>
      <c r="C42" s="1147" t="s">
        <v>69</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70</v>
      </c>
      <c r="D43" s="1151"/>
      <c r="E43" s="1152"/>
      <c r="F43" s="41">
        <v>0.89</v>
      </c>
      <c r="G43" s="42">
        <v>0.01</v>
      </c>
      <c r="H43" s="42">
        <v>0</v>
      </c>
      <c r="I43" s="42">
        <v>0.1</v>
      </c>
      <c r="J43" s="43">
        <v>0.01</v>
      </c>
      <c r="K43" s="22"/>
      <c r="L43" s="22"/>
      <c r="M43" s="22"/>
      <c r="N43" s="22"/>
      <c r="O43" s="22"/>
      <c r="P43" s="22"/>
    </row>
    <row r="44" spans="1:16" ht="39" customHeight="1" x14ac:dyDescent="0.25">
      <c r="A44" s="22"/>
      <c r="B44" s="44" t="s">
        <v>102</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103</v>
      </c>
      <c r="P43" s="48"/>
      <c r="Q43" s="48"/>
      <c r="R43" s="48"/>
      <c r="S43" s="48"/>
      <c r="T43" s="48"/>
      <c r="U43" s="48"/>
    </row>
    <row r="44" spans="1:21" ht="30.75" customHeight="1" thickBot="1" x14ac:dyDescent="0.3">
      <c r="A44" s="48"/>
      <c r="B44" s="51" t="s">
        <v>104</v>
      </c>
      <c r="C44" s="52"/>
      <c r="D44" s="52"/>
      <c r="E44" s="53"/>
      <c r="F44" s="53"/>
      <c r="G44" s="53"/>
      <c r="H44" s="53"/>
      <c r="I44" s="53"/>
      <c r="J44" s="54" t="s">
        <v>95</v>
      </c>
      <c r="K44" s="55" t="s">
        <v>51</v>
      </c>
      <c r="L44" s="56" t="s">
        <v>52</v>
      </c>
      <c r="M44" s="56" t="s">
        <v>53</v>
      </c>
      <c r="N44" s="56" t="s">
        <v>54</v>
      </c>
      <c r="O44" s="57" t="s">
        <v>55</v>
      </c>
      <c r="P44" s="48"/>
      <c r="Q44" s="48"/>
      <c r="R44" s="48"/>
      <c r="S44" s="48"/>
      <c r="T44" s="48"/>
      <c r="U44" s="48"/>
    </row>
    <row r="45" spans="1:21" ht="30.75" customHeight="1" x14ac:dyDescent="0.2">
      <c r="A45" s="48"/>
      <c r="B45" s="1157" t="s">
        <v>105</v>
      </c>
      <c r="C45" s="1158"/>
      <c r="D45" s="58"/>
      <c r="E45" s="1167" t="s">
        <v>71</v>
      </c>
      <c r="F45" s="1167"/>
      <c r="G45" s="1167"/>
      <c r="H45" s="1167"/>
      <c r="I45" s="1167"/>
      <c r="J45" s="1168"/>
      <c r="K45" s="59">
        <v>638</v>
      </c>
      <c r="L45" s="60">
        <v>659</v>
      </c>
      <c r="M45" s="60">
        <v>693</v>
      </c>
      <c r="N45" s="60">
        <v>682</v>
      </c>
      <c r="O45" s="61">
        <v>697</v>
      </c>
      <c r="P45" s="48"/>
      <c r="Q45" s="48"/>
      <c r="R45" s="48"/>
      <c r="S45" s="48"/>
      <c r="T45" s="48"/>
      <c r="U45" s="48"/>
    </row>
    <row r="46" spans="1:21" ht="30.75" customHeight="1" x14ac:dyDescent="0.2">
      <c r="A46" s="48"/>
      <c r="B46" s="1159"/>
      <c r="C46" s="1160"/>
      <c r="D46" s="62"/>
      <c r="E46" s="1153" t="s">
        <v>106</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2">
      <c r="A47" s="48"/>
      <c r="B47" s="1159"/>
      <c r="C47" s="1160"/>
      <c r="D47" s="62"/>
      <c r="E47" s="1153" t="s">
        <v>107</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2">
      <c r="A48" s="48"/>
      <c r="B48" s="1159"/>
      <c r="C48" s="1160"/>
      <c r="D48" s="62"/>
      <c r="E48" s="1153" t="s">
        <v>72</v>
      </c>
      <c r="F48" s="1153"/>
      <c r="G48" s="1153"/>
      <c r="H48" s="1153"/>
      <c r="I48" s="1153"/>
      <c r="J48" s="1154"/>
      <c r="K48" s="63">
        <v>418</v>
      </c>
      <c r="L48" s="64">
        <v>440</v>
      </c>
      <c r="M48" s="64">
        <v>425</v>
      </c>
      <c r="N48" s="64">
        <v>362</v>
      </c>
      <c r="O48" s="65">
        <v>416</v>
      </c>
      <c r="P48" s="48"/>
      <c r="Q48" s="48"/>
      <c r="R48" s="48"/>
      <c r="S48" s="48"/>
      <c r="T48" s="48"/>
      <c r="U48" s="48"/>
    </row>
    <row r="49" spans="1:21" ht="30.75" customHeight="1" x14ac:dyDescent="0.2">
      <c r="A49" s="48"/>
      <c r="B49" s="1159"/>
      <c r="C49" s="1160"/>
      <c r="D49" s="62"/>
      <c r="E49" s="1153" t="s">
        <v>73</v>
      </c>
      <c r="F49" s="1153"/>
      <c r="G49" s="1153"/>
      <c r="H49" s="1153"/>
      <c r="I49" s="1153"/>
      <c r="J49" s="1154"/>
      <c r="K49" s="63">
        <v>87</v>
      </c>
      <c r="L49" s="64">
        <v>82</v>
      </c>
      <c r="M49" s="64">
        <v>58</v>
      </c>
      <c r="N49" s="64">
        <v>51</v>
      </c>
      <c r="O49" s="65">
        <v>42</v>
      </c>
      <c r="P49" s="48"/>
      <c r="Q49" s="48"/>
      <c r="R49" s="48"/>
      <c r="S49" s="48"/>
      <c r="T49" s="48"/>
      <c r="U49" s="48"/>
    </row>
    <row r="50" spans="1:21" ht="30.75" customHeight="1" x14ac:dyDescent="0.2">
      <c r="A50" s="48"/>
      <c r="B50" s="1159"/>
      <c r="C50" s="1160"/>
      <c r="D50" s="62"/>
      <c r="E50" s="1153" t="s">
        <v>74</v>
      </c>
      <c r="F50" s="1153"/>
      <c r="G50" s="1153"/>
      <c r="H50" s="1153"/>
      <c r="I50" s="1153"/>
      <c r="J50" s="1154"/>
      <c r="K50" s="63">
        <v>70</v>
      </c>
      <c r="L50" s="64">
        <v>68</v>
      </c>
      <c r="M50" s="64">
        <v>68</v>
      </c>
      <c r="N50" s="64">
        <v>68</v>
      </c>
      <c r="O50" s="65">
        <v>41</v>
      </c>
      <c r="P50" s="48"/>
      <c r="Q50" s="48"/>
      <c r="R50" s="48"/>
      <c r="S50" s="48"/>
      <c r="T50" s="48"/>
      <c r="U50" s="48"/>
    </row>
    <row r="51" spans="1:21" ht="30.75" customHeight="1" x14ac:dyDescent="0.2">
      <c r="A51" s="48"/>
      <c r="B51" s="1161"/>
      <c r="C51" s="1162"/>
      <c r="D51" s="66"/>
      <c r="E51" s="1153" t="s">
        <v>108</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2">
      <c r="A52" s="48"/>
      <c r="B52" s="1163" t="s">
        <v>109</v>
      </c>
      <c r="C52" s="1164"/>
      <c r="D52" s="66"/>
      <c r="E52" s="1153" t="s">
        <v>110</v>
      </c>
      <c r="F52" s="1153"/>
      <c r="G52" s="1153"/>
      <c r="H52" s="1153"/>
      <c r="I52" s="1153"/>
      <c r="J52" s="1154"/>
      <c r="K52" s="63">
        <v>749</v>
      </c>
      <c r="L52" s="64">
        <v>777</v>
      </c>
      <c r="M52" s="64">
        <v>755</v>
      </c>
      <c r="N52" s="64">
        <v>742</v>
      </c>
      <c r="O52" s="65">
        <v>743</v>
      </c>
      <c r="P52" s="48"/>
      <c r="Q52" s="48"/>
      <c r="R52" s="48"/>
      <c r="S52" s="48"/>
      <c r="T52" s="48"/>
      <c r="U52" s="48"/>
    </row>
    <row r="53" spans="1:21" ht="30.75" customHeight="1" thickBot="1" x14ac:dyDescent="0.25">
      <c r="A53" s="48"/>
      <c r="B53" s="1165" t="s">
        <v>111</v>
      </c>
      <c r="C53" s="1166"/>
      <c r="D53" s="67"/>
      <c r="E53" s="1155" t="s">
        <v>112</v>
      </c>
      <c r="F53" s="1155"/>
      <c r="G53" s="1155"/>
      <c r="H53" s="1155"/>
      <c r="I53" s="1155"/>
      <c r="J53" s="1156"/>
      <c r="K53" s="68">
        <v>464</v>
      </c>
      <c r="L53" s="69">
        <v>472</v>
      </c>
      <c r="M53" s="69">
        <v>489</v>
      </c>
      <c r="N53" s="69">
        <v>421</v>
      </c>
      <c r="O53" s="70">
        <v>453</v>
      </c>
      <c r="P53" s="48"/>
      <c r="Q53" s="48"/>
      <c r="R53" s="48"/>
      <c r="S53" s="48"/>
      <c r="T53" s="48"/>
      <c r="U53" s="48"/>
    </row>
    <row r="54" spans="1:21" ht="24" customHeight="1" x14ac:dyDescent="0.25">
      <c r="A54" s="48"/>
      <c r="B54" s="71" t="s">
        <v>113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114</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115</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2023-10-23T08:21:00Z</cp:lastPrinted>
  <dcterms:created xsi:type="dcterms:W3CDTF">2014-03-27T02:45:37Z</dcterms:created>
  <dcterms:modified xsi:type="dcterms:W3CDTF">2023-10-23T08:21:09Z</dcterms:modified>
  <cp:category/>
</cp:coreProperties>
</file>