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20" yWindow="5810" windowWidth="19230" windowHeight="5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AO36" i="9"/>
  <c r="AO35" i="9"/>
  <c r="AO34" i="9"/>
  <c r="W39" i="9"/>
  <c r="W38" i="9"/>
  <c r="W37" i="9"/>
  <c r="W36" i="9"/>
  <c r="W35" i="9"/>
  <c r="W34" i="9"/>
  <c r="CQ43" i="9"/>
  <c r="CO43" i="9" s="1"/>
  <c r="CQ42" i="9"/>
  <c r="CO42" i="9" s="1"/>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C41" i="9" s="1"/>
  <c r="E40" i="9"/>
  <c r="E39" i="9"/>
  <c r="E38" i="9"/>
  <c r="E37" i="9"/>
  <c r="C37" i="9" s="1"/>
  <c r="E36" i="9"/>
  <c r="E35" i="9"/>
  <c r="E34" i="9"/>
  <c r="C34" i="9"/>
  <c r="U40" i="9"/>
  <c r="U41" i="9"/>
  <c r="U42" i="9"/>
  <c r="U43" i="9"/>
  <c r="AM37" i="9"/>
  <c r="AM38" i="9"/>
  <c r="AM39" i="9"/>
  <c r="AM40" i="9"/>
  <c r="AM41" i="9"/>
  <c r="AM42" i="9"/>
  <c r="AM43" i="9"/>
  <c r="BE36"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C38" i="9" l="1"/>
  <c r="C39" i="9" s="1"/>
  <c r="C40" i="9" s="1"/>
  <c r="U34" i="9" l="1"/>
  <c r="U35" i="9" l="1"/>
  <c r="U36" i="9" l="1"/>
  <c r="U37" i="9" l="1"/>
  <c r="U38" i="9" l="1"/>
  <c r="U39" i="9" l="1"/>
  <c r="AM34" i="9"/>
  <c r="AM35" i="9" s="1"/>
  <c r="AM36" i="9" s="1"/>
  <c r="BE34" i="9" l="1"/>
  <c r="BE35"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<sst xmlns="http://schemas.openxmlformats.org/spreadsheetml/2006/main" count="1069" uniqueCount="615">
  <si>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</si>
  <si>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</si>
  <si>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</si>
  <si>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</si>
  <si>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</si>
  <si>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</si>
  <si>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</si>
  <si>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</si>
  <si>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</si>
  <si>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</si>
  <si>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</si>
  <si>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</si>
  <si>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</si>
  <si>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</si>
  <si>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</si>
  <si>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</si>
  <si>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</si>
  <si>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</si>
  <si>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</si>
  <si>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</si>
  <si>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</si>
  <si>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</si>
  <si>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</si>
  <si>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</si>
  <si>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</si>
  <si>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</si>
  <si>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</si>
  <si>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</si>
  <si>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</si>
  <si>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</si>
  <si>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</si>
  <si>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</si>
  <si>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</si>
  <si>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</si>
  <si>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</si>
  <si>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</si>
  <si>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</si>
  <si>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</si>
  <si>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</si>
  <si>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</si>
  <si>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</si>
  <si>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</si>
  <si>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</si>
  <si>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</si>
  <si>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</si>
  <si>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</si>
  <si>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</si>
  <si>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</si>
  <si>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</si>
  <si>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</si>
  <si>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</si>
  <si>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</si>
  <si>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</si>
  <si>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</si>
  <si>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</si>
  <si>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</si>
  <si>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</si>
  <si>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</si>
  <si>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</si>
  <si>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</si>
  <si>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</si>
  <si>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</si>
  <si>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</si>
  <si>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3.62</t>
  </si>
  <si>
    <t>▲ 0.31</t>
  </si>
  <si>
    <t>美作市水道事業会計</t>
  </si>
  <si>
    <t>一般会計</t>
  </si>
  <si>
    <t>美作市病院事業会計</t>
  </si>
  <si>
    <t>美作市下水道事業会計</t>
  </si>
  <si>
    <t>美作市国民健康保険特別会計（事業勘定）</t>
  </si>
  <si>
    <t>美作市介護保険特別会計（事業勘定）</t>
  </si>
  <si>
    <t>美作市国民健康保険特別会計（直診勘定）</t>
  </si>
  <si>
    <t>美作市老人保健施設事業特別会計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</si>
  <si>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</si>
  <si>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</si>
  <si>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</si>
  <si>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</si>
  <si>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</si>
  <si>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</si>
  <si>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</si>
  <si>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</si>
  <si>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</si>
  <si>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</si>
  <si>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</si>
  <si>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</si>
  <si>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</si>
  <si>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</si>
  <si>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</si>
  <si>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</si>
  <si>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</si>
  <si>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</si>
  <si>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</si>
  <si>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</si>
  <si>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</si>
  <si>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</si>
  <si>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</si>
  <si>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</si>
  <si>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</si>
  <si>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</si>
  <si>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</si>
  <si>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</si>
  <si>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</si>
  <si>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</si>
  <si>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</si>
  <si>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</si>
  <si>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</si>
  <si>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</si>
  <si>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</si>
  <si>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</si>
  <si>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</si>
  <si>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</si>
  <si>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</si>
  <si>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</si>
  <si>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</si>
  <si>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</si>
  <si>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</si>
  <si>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</si>
  <si>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</si>
  <si>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</si>
  <si>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</si>
  <si>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</si>
  <si>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</si>
  <si>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</si>
  <si>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</si>
  <si>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</si>
  <si>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</si>
  <si>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</si>
  <si>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</si>
  <si>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</si>
  <si>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</si>
  <si>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</si>
  <si>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</si>
  <si>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</si>
  <si>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</si>
  <si>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</si>
  <si>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</si>
  <si>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</si>
  <si>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</si>
  <si>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</si>
  <si>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</si>
  <si>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</si>
  <si>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</si>
  <si>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</si>
  <si>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</si>
  <si>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</si>
  <si>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</si>
  <si>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</si>
  <si>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</si>
  <si>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</si>
  <si>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</si>
  <si>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</si>
  <si>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</si>
  <si>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</si>
  <si>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</si>
  <si>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</si>
  <si>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</si>
  <si>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</si>
  <si>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</si>
  <si>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</si>
  <si>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</si>
  <si>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</si>
  <si>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美作市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</si>
  <si>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</si>
  <si>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</si>
  <si>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</si>
  <si>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</si>
  <si>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</si>
  <si>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</si>
  <si>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</si>
  <si>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</si>
  <si>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</si>
  <si>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</si>
  <si>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</si>
  <si>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</si>
  <si>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</si>
  <si>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</si>
  <si>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</si>
  <si>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</si>
  <si>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</si>
  <si>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</si>
  <si>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</si>
  <si>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</si>
  <si>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</si>
  <si>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</si>
  <si>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</si>
  <si>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</si>
  <si>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</si>
  <si>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</si>
  <si>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</si>
  <si>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</si>
  <si>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</si>
  <si>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</si>
  <si>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</si>
  <si>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</si>
  <si>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</si>
  <si>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</si>
  <si>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</si>
  <si>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</si>
  <si>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</si>
  <si>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</si>
  <si>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</si>
  <si>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</si>
  <si>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</si>
  <si>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</si>
  <si>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</si>
  <si>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</si>
  <si>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</si>
  <si>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</si>
  <si>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</si>
  <si>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</si>
  <si>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</si>
  <si>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</si>
  <si>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</si>
  <si>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</si>
  <si>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</si>
  <si>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</si>
  <si>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</si>
  <si>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</si>
  <si>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</si>
  <si>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</si>
  <si>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</si>
  <si>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</si>
  <si>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</si>
  <si>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</si>
  <si>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</si>
  <si>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</si>
  <si>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</si>
  <si>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</si>
  <si>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</si>
  <si>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</si>
  <si>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</si>
  <si>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</si>
  <si>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</si>
  <si>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</si>
  <si>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</si>
  <si>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</si>
  <si>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</si>
  <si>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</si>
  <si>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</si>
  <si>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</si>
  <si>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</si>
  <si>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</si>
  <si>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</si>
  <si>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</si>
  <si>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</si>
  <si>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</si>
  <si>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</si>
  <si>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</si>
  <si>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</si>
  <si>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</si>
  <si>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</si>
  <si>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</si>
  <si>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</si>
  <si>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</si>
  <si>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</si>
  <si>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</si>
  <si>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</si>
  <si>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</si>
  <si>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</si>
  <si>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</si>
  <si>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</si>
  <si>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</si>
  <si>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</si>
  <si>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</si>
  <si>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</si>
  <si>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</si>
  <si>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</si>
  <si>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</si>
  <si>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</si>
  <si>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</si>
  <si>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</si>
  <si>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</si>
  <si>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</si>
  <si>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</si>
  <si>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</si>
  <si>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</si>
  <si>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</si>
  <si>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</si>
  <si>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</si>
  <si>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</si>
  <si>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</si>
  <si>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</si>
  <si>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</si>
  <si>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</si>
  <si>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</si>
  <si>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</si>
  <si>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</si>
  <si>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</si>
  <si>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</si>
  <si>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</si>
  <si>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</si>
  <si>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</si>
  <si>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</si>
  <si>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</si>
  <si>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</si>
  <si>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</si>
  <si>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</si>
  <si>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</si>
  <si>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</si>
  <si>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</si>
  <si>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</si>
  <si>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</si>
  <si>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</si>
  <si>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</si>
  <si>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</si>
  <si>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</si>
  <si>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</si>
  <si>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</si>
  <si>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</si>
  <si>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</si>
  <si>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</si>
  <si>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</si>
  <si>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</si>
  <si>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</si>
  <si>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</si>
  <si>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</si>
  <si>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</si>
  <si>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</si>
  <si>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</si>
  <si>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</si>
  <si>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</si>
  <si>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</si>
  <si>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</si>
  <si>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</si>
  <si>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</si>
  <si>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</si>
  <si>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</si>
  <si>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</si>
  <si>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</si>
  <si>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</si>
  <si>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</si>
  <si>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</si>
  <si>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</si>
  <si>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</si>
  <si>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</si>
  <si>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</si>
  <si>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</si>
  <si>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</si>
  <si>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</si>
  <si>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</si>
  <si>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</si>
  <si>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</si>
  <si>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</si>
  <si>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</si>
  <si>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</si>
  <si>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</si>
  <si>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</si>
  <si>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</si>
  <si>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</si>
  <si>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</si>
  <si>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</si>
  <si>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</si>
  <si>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</si>
  <si>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</si>
  <si>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</si>
  <si>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</si>
  <si>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</si>
  <si>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</si>
  <si>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</si>
  <si>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</si>
  <si>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</si>
  <si>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</si>
  <si>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</si>
  <si>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</si>
  <si>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</si>
  <si>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</si>
  <si>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</si>
  <si>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</si>
  <si>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</si>
  <si>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</si>
  <si>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</si>
  <si>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</si>
  <si>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</si>
  <si>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</si>
  <si>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</si>
  <si>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</si>
  <si>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</si>
  <si>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</si>
  <si>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</si>
  <si>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</si>
  <si>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</si>
  <si>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</si>
  <si>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</si>
  <si>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</si>
  <si>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</si>
  <si>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</si>
  <si>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</si>
  <si>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</si>
  <si>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</si>
  <si>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</si>
  <si>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</si>
  <si>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</si>
  <si>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</si>
  <si>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</si>
  <si>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</si>
  <si>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</si>
  <si>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</si>
  <si>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</si>
  <si>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</si>
  <si>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</si>
  <si>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</si>
  <si>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</si>
  <si>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岡山県美作市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</si>
  <si>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</si>
  <si>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</si>
  <si>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</si>
  <si>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</si>
  <si>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</si>
  <si>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</si>
  <si>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</si>
  <si>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</si>
  <si>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</si>
  <si>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</si>
  <si>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</si>
  <si>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</si>
  <si>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</si>
  <si>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</si>
  <si>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</si>
  <si>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</si>
  <si>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</si>
  <si>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</si>
  <si>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</si>
  <si>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</si>
  <si>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</si>
  <si>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</si>
  <si>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</si>
  <si>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</si>
  <si>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</si>
  <si>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</si>
  <si>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</si>
  <si>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</si>
  <si>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</si>
  <si>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</si>
  <si>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</si>
  <si>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岡山県美作市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</si>
  <si>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</si>
  <si>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</si>
  <si>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</si>
  <si>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</si>
  <si>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</si>
  <si>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</si>
  <si>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</si>
  <si>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</si>
  <si>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</si>
  <si>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</si>
  <si>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</si>
  <si>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</si>
  <si>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</si>
  <si>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</si>
  <si>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</si>
  <si>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</si>
  <si>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</si>
  <si>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</si>
  <si>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</si>
  <si>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</si>
  <si>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</si>
  <si>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</si>
  <si>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美作市土地取得特別会計</t>
    <phoneticPr fontId="22"/>
  </si>
  <si>
    <t>美作市住宅新築資金等貸付事業特別会計</t>
    <phoneticPr fontId="22"/>
  </si>
  <si>
    <t>美作市公園墓地事業特別会計</t>
    <phoneticPr fontId="22"/>
  </si>
  <si>
    <t>矢田茂・原田政次郎・福田五男奨学基金特別会計</t>
    <phoneticPr fontId="22"/>
  </si>
  <si>
    <t>美作市武蔵の里特別会計</t>
    <phoneticPr fontId="22"/>
  </si>
  <si>
    <t>美作市愛の村パーク特別会計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</si>
  <si>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</si>
  <si>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</si>
  <si>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</si>
  <si>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</si>
  <si>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</si>
  <si>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</si>
  <si>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</si>
  <si>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</si>
  <si>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</si>
  <si>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</si>
  <si>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</si>
  <si>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</si>
  <si>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</si>
  <si>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</si>
  <si>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美作市国民健康保険特別会計（事業勘定）</t>
    <phoneticPr fontId="22"/>
  </si>
  <si>
    <t>美作市国民健康保険特別会計（直診勘定）</t>
    <phoneticPr fontId="22"/>
  </si>
  <si>
    <t>美作市介護保険特別会計（事業勘定）</t>
    <phoneticPr fontId="22"/>
  </si>
  <si>
    <t>美作市介護保険特別会計（サービス勘定）</t>
    <phoneticPr fontId="22"/>
  </si>
  <si>
    <t>美作市後期高齢者医療特別会計</t>
    <phoneticPr fontId="22"/>
  </si>
  <si>
    <t>美作市老人保健施設事業特別会計</t>
    <phoneticPr fontId="22"/>
  </si>
  <si>
    <t>美作市水道事業会計</t>
    <phoneticPr fontId="22"/>
  </si>
  <si>
    <t>法適用企業</t>
    <phoneticPr fontId="22"/>
  </si>
  <si>
    <t>美作市病院事業会計</t>
    <phoneticPr fontId="22"/>
  </si>
  <si>
    <t>美作市下水道事業会計</t>
    <phoneticPr fontId="22"/>
  </si>
  <si>
    <t>美作市簡易水道特別会計</t>
    <phoneticPr fontId="22"/>
  </si>
  <si>
    <t>法非適用企業</t>
    <phoneticPr fontId="22"/>
  </si>
  <si>
    <t>美作市都市と農村の交流施設特別会計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</si>
  <si>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</si>
  <si>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</si>
  <si>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</si>
  <si>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</si>
  <si>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</si>
  <si>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</si>
  <si>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</si>
  <si>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</si>
  <si>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</si>
  <si>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</si>
  <si>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</si>
  <si>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</si>
  <si>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</si>
  <si>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</si>
  <si>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</si>
  <si>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</si>
  <si>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</si>
  <si>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</si>
  <si>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</si>
  <si>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</si>
  <si>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</si>
  <si>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</si>
  <si>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</si>
  <si>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</si>
  <si>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</si>
  <si>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</si>
  <si>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</si>
  <si>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</si>
  <si>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</si>
  <si>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</si>
  <si>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</si>
  <si>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</si>
  <si>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</si>
  <si>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</si>
  <si>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</si>
  <si>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</si>
  <si>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</si>
  <si>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</si>
  <si>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</si>
  <si>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</si>
  <si>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</si>
  <si>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</si>
  <si>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</si>
  <si>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</si>
  <si>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</si>
  <si>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</si>
  <si>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</si>
  <si>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</si>
  <si>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</si>
  <si>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</si>
  <si>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</si>
  <si>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</si>
  <si>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</si>
  <si>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</si>
  <si>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</si>
  <si>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</si>
  <si>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</si>
  <si>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</si>
  <si>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</si>
  <si>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</si>
  <si>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</si>
  <si>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</si>
  <si>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</si>
  <si>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</si>
  <si>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</si>
  <si>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</si>
  <si>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</si>
  <si>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</si>
  <si>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美作市下水道事業会計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</si>
  <si>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</si>
  <si>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</si>
  <si>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美作市病院事業会計</t>
    <phoneticPr fontId="22"/>
  </si>
  <si>
    <t>(Ｆ)</t>
    <phoneticPr fontId="22"/>
  </si>
  <si>
    <t>美作市水道事業会計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</si>
  <si>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</si>
  <si>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</si>
  <si>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</si>
  <si>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</si>
  <si>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</si>
  <si>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</si>
  <si>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</si>
  <si>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</si>
  <si>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</si>
  <si>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</si>
  <si>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</si>
  <si>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</si>
  <si>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</si>
  <si>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</si>
  <si>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</si>
  <si>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</si>
  <si>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</si>
  <si>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</si>
  <si>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勝英農業共済事務組合</t>
    <rPh sb="0" eb="2">
      <t>ショウエイ</t>
    </rPh>
    <rPh sb="2" eb="4">
      <t>ノウギョウ</t>
    </rPh>
    <rPh sb="4" eb="6">
      <t>キョウサイ</t>
    </rPh>
    <rPh sb="6" eb="8">
      <t>ジム</t>
    </rPh>
    <rPh sb="8" eb="10">
      <t>クミアイ</t>
    </rPh>
    <phoneticPr fontId="22"/>
  </si>
  <si>
    <t>岡山県市町村税整理組合</t>
    <rPh sb="0" eb="3">
      <t>オカヤマケン</t>
    </rPh>
    <rPh sb="3" eb="6">
      <t>シチョウソン</t>
    </rPh>
    <rPh sb="6" eb="7">
      <t>ゼイ</t>
    </rPh>
    <rPh sb="7" eb="9">
      <t>セイリ</t>
    </rPh>
    <rPh sb="9" eb="11">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</si>
  <si>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</si>
  <si>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</si>
  <si>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</si>
  <si>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</si>
  <si>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</si>
  <si>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2"/>
  </si>
  <si>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2"/>
  </si>
  <si>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2"/>
  </si>
  <si>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2"/>
  </si>
  <si>
    <t>勝英衛生施設組合</t>
    <rPh sb="0" eb="2">
      <t>ショウエイ</t>
    </rPh>
    <rPh sb="2" eb="4">
      <t>エイセイ</t>
    </rPh>
    <rPh sb="4" eb="6">
      <t>シセツ</t>
    </rPh>
    <rPh sb="6" eb="8">
      <t>クミアイ</t>
    </rPh>
    <phoneticPr fontId="22"/>
  </si>
  <si>
    <t>柵原・吉井・英田火葬場施設組合</t>
    <rPh sb="0" eb="2">
      <t>ヤナハラ</t>
    </rPh>
    <rPh sb="3" eb="5">
      <t>ヨシイ</t>
    </rPh>
    <rPh sb="6" eb="8">
      <t>アイダ</t>
    </rPh>
    <rPh sb="8" eb="11">
      <t>カソウバ</t>
    </rPh>
    <rPh sb="11" eb="13">
      <t>シセツ</t>
    </rPh>
    <rPh sb="13" eb="15">
      <t>クミアイ</t>
    </rPh>
    <phoneticPr fontId="22"/>
  </si>
  <si>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2"/>
  </si>
  <si>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2"/>
  </si>
  <si>
    <t>有限会社特産館みまさか</t>
    <rPh sb="0" eb="4">
      <t>ユウゲンガイシャ</t>
    </rPh>
    <rPh sb="4" eb="6">
      <t>トクサン</t>
    </rPh>
    <rPh sb="6" eb="7">
      <t>カン</t>
    </rPh>
    <phoneticPr fontId="22"/>
  </si>
  <si>
    <t>財団法人バレンタインパーク作東振興公社</t>
    <rPh sb="0" eb="2">
      <t>ザイダン</t>
    </rPh>
    <rPh sb="2" eb="4">
      <t>ホウジン</t>
    </rPh>
    <rPh sb="13" eb="15">
      <t>サクトウ</t>
    </rPh>
    <rPh sb="15" eb="17">
      <t>シンコウ</t>
    </rPh>
    <rPh sb="17" eb="19">
      <t>コウシャ</t>
    </rPh>
    <phoneticPr fontId="22"/>
  </si>
  <si>
    <t>美作市土地開発公社</t>
    <rPh sb="0" eb="2">
      <t>ミマサカ</t>
    </rPh>
    <rPh sb="2" eb="3">
      <t>シ</t>
    </rPh>
    <rPh sb="3" eb="5">
      <t>トチ</t>
    </rPh>
    <rPh sb="5" eb="7">
      <t>カイハツ</t>
    </rPh>
    <rPh sb="7" eb="9">
      <t>コウシャ</t>
    </rPh>
    <phoneticPr fontId="22"/>
  </si>
  <si>
    <t>東粟倉工房株式会社</t>
    <rPh sb="0" eb="3">
      <t>ヒガシアワクラ</t>
    </rPh>
    <rPh sb="3" eb="5">
      <t>コウボウ</t>
    </rPh>
    <rPh sb="5" eb="9">
      <t>カブシキガイシャ</t>
    </rPh>
    <phoneticPr fontId="22"/>
  </si>
  <si>
    <t>東粟倉特産物販売有限会社</t>
    <rPh sb="0" eb="3">
      <t>ヒガシアワクラ</t>
    </rPh>
    <rPh sb="3" eb="6">
      <t>トクサンブツ</t>
    </rPh>
    <rPh sb="6" eb="8">
      <t>ハンバイ</t>
    </rPh>
    <rPh sb="8" eb="12">
      <t>ユウゲンガイシャ</t>
    </rPh>
    <phoneticPr fontId="22"/>
  </si>
  <si>
    <t>(有)大原農業振興センター</t>
    <rPh sb="0" eb="3">
      <t>ユウゲンガイシャ</t>
    </rPh>
    <rPh sb="3" eb="5">
      <t>オオハラ</t>
    </rPh>
    <rPh sb="5" eb="7">
      <t>ノウギョウ</t>
    </rPh>
    <rPh sb="7" eb="9">
      <t>シンコウ</t>
    </rPh>
    <phoneticPr fontId="22"/>
  </si>
  <si>
    <t>-</t>
    <phoneticPr fontId="22"/>
  </si>
  <si>
    <t>-</t>
    <phoneticPr fontId="22"/>
  </si>
  <si>
    <t>-</t>
    <phoneticPr fontId="22"/>
  </si>
  <si>
    <t>-</t>
    <phoneticPr fontId="22"/>
  </si>
  <si>
    <t>-</t>
    <phoneticPr fontId="22"/>
  </si>
  <si>
    <t>-</t>
    <phoneticPr fontId="22"/>
  </si>
  <si>
    <t>株式会社みまちゃんネル</t>
    <rPh sb="0" eb="4">
      <t>カブシキガイシャ</t>
    </rPh>
    <phoneticPr fontId="22"/>
  </si>
  <si>
    <t>株式会社作東バレンタインホテル</t>
    <rPh sb="0" eb="4">
      <t>カブシキガイシャ</t>
    </rPh>
    <rPh sb="4" eb="6">
      <t>サクトウ</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</si>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</sst>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51_美作市_2012" xfId="54"/>
    <cellStyle name="標準 3" xfId="55"/>
    <cellStyle name="標準 3 2" xfId="56"/>
    <cellStyle name="標準 3_APAHO401000" xfId="57"/>
    <cellStyle name="標準 3_ZJ01_332151_美作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B1EA-46F9-8545-3E3EE61D9A6B}"/>
              </c:ext>
            </c:extLst>
          </c:dPt>
          <c:dPt>
            <c:idx val="2"/>
            <c:bubble3D val="0"/>
            <c:extLst>
              <c:ext xmlns:c16="http://schemas.microsoft.com/office/drawing/2014/chart" uri="{C3380CC4-5D6E-409C-BE32-E72D297353CC}">
                <c16:uniqueId val="{00000003-B1EA-46F9-8545-3E3EE61D9A6B}"/>
              </c:ext>
            </c:extLst>
          </c:dPt>
          <c:dPt>
            <c:idx val="3"/>
            <c:bubble3D val="0"/>
            <c:extLst>
              <c:ext xmlns:c16="http://schemas.microsoft.com/office/drawing/2014/chart" uri="{C3380CC4-5D6E-409C-BE32-E72D297353CC}">
                <c16:uniqueId val="{00000005-B1EA-46F9-8545-3E3EE61D9A6B}"/>
              </c:ext>
            </c:extLst>
          </c:dPt>
          <c:dPt>
            <c:idx val="4"/>
            <c:bubble3D val="0"/>
            <c:extLst>
              <c:ext xmlns:c16="http://schemas.microsoft.com/office/drawing/2014/chart" uri="{C3380CC4-5D6E-409C-BE32-E72D297353CC}">
                <c16:uniqueId val="{00000007-B1EA-46F9-8545-3E3EE61D9A6B}"/>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67201</c:v>
                </c:pt>
                <c:pt idx="4">
                  <c:v>75709</c:v>
                </c:pt>
              </c:numCache>
            </c:numRef>
          </c:val>
          <c:smooth val="0"/>
          <c:extLst>
            <c:ext xmlns:c16="http://schemas.microsoft.com/office/drawing/2014/chart" uri="{C3380CC4-5D6E-409C-BE32-E72D297353CC}">
              <c16:uniqueId val="{00000008-B1EA-46F9-8545-3E3EE61D9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184377</c:v>
                </c:pt>
                <c:pt idx="1">
                  <c:v>165407</c:v>
                </c:pt>
                <c:pt idx="2">
                  <c:v>96199</c:v>
                </c:pt>
                <c:pt idx="3">
                  <c:v>91066</c:v>
                </c:pt>
                <c:pt idx="4">
                  <c:v>74434</c:v>
                </c:pt>
              </c:numCache>
            </c:numRef>
          </c:val>
          <c:smooth val="0"/>
          <c:extLst>
            <c:ext xmlns:c16="http://schemas.microsoft.com/office/drawing/2014/chart" uri="{C3380CC4-5D6E-409C-BE32-E72D297353CC}">
              <c16:uniqueId val="{00000009-B1EA-46F9-8545-3E3EE61D9A6B}"/>
            </c:ext>
          </c:extLst>
        </c:ser>
        <c:dLbls>
          <c:showLegendKey val="0"/>
          <c:showVal val="0"/>
          <c:showCatName val="0"/>
          <c:showSerName val="0"/>
          <c:showPercent val="0"/>
          <c:showBubbleSize val="0"/>
        </c:dLbls>
        <c:marker val="1"/>
        <c:smooth val="0"/>
        <c:axId val="427077984"/>
        <c:axId val="1"/>
      </c:lineChart>
      <c:catAx>
        <c:axId val="42707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07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5.03</c:v>
                </c:pt>
                <c:pt idx="1">
                  <c:v>7.08</c:v>
                </c:pt>
                <c:pt idx="2">
                  <c:v>8.26</c:v>
                </c:pt>
                <c:pt idx="3">
                  <c:v>8.48</c:v>
                </c:pt>
                <c:pt idx="4">
                  <c:v>7.05</c:v>
                </c:pt>
              </c:numCache>
            </c:numRef>
          </c:val>
          <c:extLst>
            <c:ext xmlns:c16="http://schemas.microsoft.com/office/drawing/2014/chart" uri="{C3380CC4-5D6E-409C-BE32-E72D297353CC}">
              <c16:uniqueId val="{00000000-C12B-419F-A4DD-66AEA5DAFF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15.74</c:v>
                </c:pt>
                <c:pt idx="1">
                  <c:v>13.74</c:v>
                </c:pt>
                <c:pt idx="2">
                  <c:v>16.260000000000002</c:v>
                </c:pt>
                <c:pt idx="3">
                  <c:v>20.56</c:v>
                </c:pt>
                <c:pt idx="4">
                  <c:v>25.01</c:v>
                </c:pt>
              </c:numCache>
            </c:numRef>
          </c:val>
          <c:extLst>
            <c:ext xmlns:c16="http://schemas.microsoft.com/office/drawing/2014/chart" uri="{C3380CC4-5D6E-409C-BE32-E72D297353CC}">
              <c16:uniqueId val="{00000001-C12B-419F-A4DD-66AEA5DAFF90}"/>
            </c:ext>
          </c:extLst>
        </c:ser>
        <c:dLbls>
          <c:showLegendKey val="0"/>
          <c:showVal val="0"/>
          <c:showCatName val="0"/>
          <c:showSerName val="0"/>
          <c:showPercent val="0"/>
          <c:showBubbleSize val="0"/>
        </c:dLbls>
        <c:gapWidth val="250"/>
        <c:overlap val="100"/>
        <c:axId val="28859574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-3.62</c:v>
                </c:pt>
                <c:pt idx="1">
                  <c:v>2.35</c:v>
                </c:pt>
                <c:pt idx="2">
                  <c:v>6.9</c:v>
                </c:pt>
                <c:pt idx="3">
                  <c:v>1.34</c:v>
                </c:pt>
                <c:pt idx="4">
                  <c:v>-0.31</c:v>
                </c:pt>
              </c:numCache>
            </c:numRef>
          </c:val>
          <c:smooth val="0"/>
          <c:extLst>
            <c:ext xmlns:c16="http://schemas.microsoft.com/office/drawing/2014/chart" uri="{C3380CC4-5D6E-409C-BE32-E72D297353CC}">
              <c16:uniqueId val="{00000002-C12B-419F-A4DD-66AEA5DAFF90}"/>
            </c:ext>
          </c:extLst>
        </c:ser>
        <c:dLbls>
          <c:showLegendKey val="0"/>
          <c:showVal val="0"/>
          <c:showCatName val="0"/>
          <c:showSerName val="0"/>
          <c:showPercent val="0"/>
          <c:showBubbleSize val="0"/>
        </c:dLbls>
        <c:marker val="1"/>
        <c:smooth val="0"/>
        <c:axId val="288595744"/>
        <c:axId val="1"/>
      </c:lineChart>
      <c:catAx>
        <c:axId val="2885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957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1.2</c:v>
                </c:pt>
                <c:pt idx="2">
                  <c:v>#N/A</c:v>
                </c:pt>
                <c:pt idx="3">
                  <c:v>1.39</c:v>
                </c:pt>
                <c:pt idx="4">
                  <c:v>#N/A</c:v>
                </c:pt>
                <c:pt idx="5">
                  <c:v>0.27</c:v>
                </c:pt>
                <c:pt idx="6">
                  <c:v>#N/A</c:v>
                </c:pt>
                <c:pt idx="7">
                  <c:v>0.24</c:v>
                </c:pt>
                <c:pt idx="8">
                  <c:v>#N/A</c:v>
                </c:pt>
                <c:pt idx="9">
                  <c:v>0.14000000000000001</c:v>
                </c:pt>
              </c:numCache>
            </c:numRef>
          </c:val>
          <c:extLst>
            <c:ext xmlns:c16="http://schemas.microsoft.com/office/drawing/2014/chart" uri="{C3380CC4-5D6E-409C-BE32-E72D297353CC}">
              <c16:uniqueId val="{00000000-3E57-4898-A283-A6E5177376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57-4898-A283-A6E517737600}"/>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0.21</c:v>
                </c:pt>
                <c:pt idx="2">
                  <c:v>#N/A</c:v>
                </c:pt>
                <c:pt idx="3">
                  <c:v>0.15</c:v>
                </c:pt>
                <c:pt idx="4">
                  <c:v>#N/A</c:v>
                </c:pt>
                <c:pt idx="5">
                  <c:v>0.08</c:v>
                </c:pt>
                <c:pt idx="6">
                  <c:v>#N/A</c:v>
                </c:pt>
                <c:pt idx="7">
                  <c:v>0.14000000000000001</c:v>
                </c:pt>
                <c:pt idx="8">
                  <c:v>#N/A</c:v>
                </c:pt>
                <c:pt idx="9">
                  <c:v>0.16</c:v>
                </c:pt>
              </c:numCache>
            </c:numRef>
          </c:val>
          <c:extLst>
            <c:ext xmlns:c16="http://schemas.microsoft.com/office/drawing/2014/chart" uri="{C3380CC4-5D6E-409C-BE32-E72D297353CC}">
              <c16:uniqueId val="{00000002-3E57-4898-A283-A6E517737600}"/>
            </c:ext>
          </c:extLst>
        </c:ser>
        <c:ser>
          <c:idx val="3"/>
          <c:order val="3"/>
          <c:tx>
            <c:strRef>
              <c:f>データシート!$A$30</c:f>
              <c:strCache>
                <c:ptCount val="1"/>
                <c:pt idx="0">
                  <c:v>美作市国民健康保険特別会計（直診勘定）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0.13</c:v>
                </c:pt>
                <c:pt idx="4">
                  <c:v>#N/A</c:v>
                </c:pt>
                <c:pt idx="5">
                  <c:v>0.21</c:v>
                </c:pt>
                <c:pt idx="6">
                  <c:v>#N/A</c:v>
                </c:pt>
                <c:pt idx="7">
                  <c:v>0.23</c:v>
                </c:pt>
                <c:pt idx="8">
                  <c:v>#N/A</c:v>
                </c:pt>
                <c:pt idx="9">
                  <c:v>0.26</c:v>
                </c:pt>
              </c:numCache>
            </c:numRef>
          </c:val>
          <c:extLst>
            <c:ext xmlns:c16="http://schemas.microsoft.com/office/drawing/2014/chart" uri="{C3380CC4-5D6E-409C-BE32-E72D297353CC}">
              <c16:uniqueId val="{00000003-3E57-4898-A283-A6E517737600}"/>
            </c:ext>
          </c:extLst>
        </c:ser>
        <c:ser>
          <c:idx val="4"/>
          <c:order val="4"/>
          <c:tx>
            <c:strRef>
              <c:f>データシート!$A$31</c:f>
              <c:strCache>
                <c:ptCount val="1"/>
                <c:pt idx="0">
                  <c:v>美作市介護保険特別会計（事業勘定）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0.87</c:v>
                </c:pt>
                <c:pt idx="2">
                  <c:v>#N/A</c:v>
                </c:pt>
                <c:pt idx="3">
                  <c:v>0.57999999999999996</c:v>
                </c:pt>
                <c:pt idx="4">
                  <c:v>#N/A</c:v>
                </c:pt>
                <c:pt idx="5">
                  <c:v>0.42</c:v>
                </c:pt>
                <c:pt idx="6">
                  <c:v>#N/A</c:v>
                </c:pt>
                <c:pt idx="7">
                  <c:v>0.16</c:v>
                </c:pt>
                <c:pt idx="8">
                  <c:v>#N/A</c:v>
                </c:pt>
                <c:pt idx="9">
                  <c:v>0.32</c:v>
                </c:pt>
              </c:numCache>
            </c:numRef>
          </c:val>
          <c:extLst>
            <c:ext xmlns:c16="http://schemas.microsoft.com/office/drawing/2014/chart" uri="{C3380CC4-5D6E-409C-BE32-E72D297353CC}">
              <c16:uniqueId val="{00000004-3E57-4898-A283-A6E517737600}"/>
            </c:ext>
          </c:extLst>
        </c:ser>
        <c:ser>
          <c:idx val="5"/>
          <c:order val="5"/>
          <c:tx>
            <c:strRef>
              <c:f>データシート!$A$32</c:f>
              <c:strCache>
                <c:ptCount val="1"/>
                <c:pt idx="0">
                  <c:v>美作市国民健康保険特別会計（事業勘定）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0.52</c:v>
                </c:pt>
                <c:pt idx="2">
                  <c:v>#N/A</c:v>
                </c:pt>
                <c:pt idx="3">
                  <c:v>0.12</c:v>
                </c:pt>
                <c:pt idx="4">
                  <c:v>#N/A</c:v>
                </c:pt>
                <c:pt idx="5">
                  <c:v>0.14000000000000001</c:v>
                </c:pt>
                <c:pt idx="6">
                  <c:v>#N/A</c:v>
                </c:pt>
                <c:pt idx="7">
                  <c:v>0.69</c:v>
                </c:pt>
                <c:pt idx="8">
                  <c:v>#N/A</c:v>
                </c:pt>
                <c:pt idx="9">
                  <c:v>0.86</c:v>
                </c:pt>
              </c:numCache>
            </c:numRef>
          </c:val>
          <c:extLst>
            <c:ext xmlns:c16="http://schemas.microsoft.com/office/drawing/2014/chart" uri="{C3380CC4-5D6E-409C-BE32-E72D297353CC}">
              <c16:uniqueId val="{00000005-3E57-4898-A283-A6E517737600}"/>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0</c:v>
                </c:pt>
                <c:pt idx="3">
                  <c:v>0</c:v>
                </c:pt>
                <c:pt idx="4">
                  <c:v>#N/A</c:v>
                </c:pt>
                <c:pt idx="5">
                  <c:v>1.0900000000000001</c:v>
                </c:pt>
                <c:pt idx="6">
                  <c:v>#N/A</c:v>
                </c:pt>
                <c:pt idx="7">
                  <c:v>1.4</c:v>
                </c:pt>
                <c:pt idx="8">
                  <c:v>#N/A</c:v>
                </c:pt>
                <c:pt idx="9">
                  <c:v>1.82</c:v>
                </c:pt>
              </c:numCache>
            </c:numRef>
          </c:val>
          <c:extLst>
            <c:ext xmlns:c16="http://schemas.microsoft.com/office/drawing/2014/chart" uri="{C3380CC4-5D6E-409C-BE32-E72D297353CC}">
              <c16:uniqueId val="{00000006-3E57-4898-A283-A6E517737600}"/>
            </c:ext>
          </c:extLst>
        </c:ser>
        <c:ser>
          <c:idx val="7"/>
          <c:order val="7"/>
          <c:tx>
            <c:strRef>
              <c:f>データシート!$A$34</c:f>
              <c:strCache>
                <c:ptCount val="1"/>
                <c:pt idx="0">
                  <c:v>美作市病院事業会計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5.49</c:v>
                </c:pt>
                <c:pt idx="2">
                  <c:v>#N/A</c:v>
                </c:pt>
                <c:pt idx="3">
                  <c:v>6.8</c:v>
                </c:pt>
                <c:pt idx="4">
                  <c:v>#N/A</c:v>
                </c:pt>
                <c:pt idx="5">
                  <c:v>7.56</c:v>
                </c:pt>
                <c:pt idx="6">
                  <c:v>#N/A</c:v>
                </c:pt>
                <c:pt idx="7">
                  <c:v>6.85</c:v>
                </c:pt>
                <c:pt idx="8">
                  <c:v>#N/A</c:v>
                </c:pt>
                <c:pt idx="9">
                  <c:v>6.2</c:v>
                </c:pt>
              </c:numCache>
            </c:numRef>
          </c:val>
          <c:extLst>
            <c:ext xmlns:c16="http://schemas.microsoft.com/office/drawing/2014/chart" uri="{C3380CC4-5D6E-409C-BE32-E72D297353CC}">
              <c16:uniqueId val="{00000007-3E57-4898-A283-A6E5177376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4.87</c:v>
                </c:pt>
                <c:pt idx="2">
                  <c:v>#N/A</c:v>
                </c:pt>
                <c:pt idx="3">
                  <c:v>6.67</c:v>
                </c:pt>
                <c:pt idx="4">
                  <c:v>#N/A</c:v>
                </c:pt>
                <c:pt idx="5">
                  <c:v>8.02</c:v>
                </c:pt>
                <c:pt idx="6">
                  <c:v>#N/A</c:v>
                </c:pt>
                <c:pt idx="7">
                  <c:v>8.25</c:v>
                </c:pt>
                <c:pt idx="8">
                  <c:v>#N/A</c:v>
                </c:pt>
                <c:pt idx="9">
                  <c:v>6.93</c:v>
                </c:pt>
              </c:numCache>
            </c:numRef>
          </c:val>
          <c:extLst>
            <c:ext xmlns:c16="http://schemas.microsoft.com/office/drawing/2014/chart" uri="{C3380CC4-5D6E-409C-BE32-E72D297353CC}">
              <c16:uniqueId val="{00000008-3E57-4898-A283-A6E517737600}"/>
            </c:ext>
          </c:extLst>
        </c:ser>
        <c:ser>
          <c:idx val="9"/>
          <c:order val="9"/>
          <c:tx>
            <c:strRef>
              <c:f>データシート!$A$36</c:f>
              <c:strCache>
                <c:ptCount val="1"/>
                <c:pt idx="0">
                  <c:v>美作市水道事業会計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7.93</c:v>
                </c:pt>
                <c:pt idx="2">
                  <c:v>#N/A</c:v>
                </c:pt>
                <c:pt idx="3">
                  <c:v>7.75</c:v>
                </c:pt>
                <c:pt idx="4">
                  <c:v>#N/A</c:v>
                </c:pt>
                <c:pt idx="5">
                  <c:v>8.17</c:v>
                </c:pt>
                <c:pt idx="6">
                  <c:v>#N/A</c:v>
                </c:pt>
                <c:pt idx="7">
                  <c:v>8.8000000000000007</c:v>
                </c:pt>
                <c:pt idx="8">
                  <c:v>#N/A</c:v>
                </c:pt>
                <c:pt idx="9">
                  <c:v>9.16</c:v>
                </c:pt>
              </c:numCache>
            </c:numRef>
          </c:val>
          <c:extLst>
            <c:ext xmlns:c16="http://schemas.microsoft.com/office/drawing/2014/chart" uri="{C3380CC4-5D6E-409C-BE32-E72D297353CC}">
              <c16:uniqueId val="{00000009-3E57-4898-A283-A6E517737600}"/>
            </c:ext>
          </c:extLst>
        </c:ser>
        <c:dLbls>
          <c:showLegendKey val="0"/>
          <c:showVal val="0"/>
          <c:showCatName val="0"/>
          <c:showSerName val="0"/>
          <c:showPercent val="0"/>
          <c:showBubbleSize val="0"/>
        </c:dLbls>
        <c:gapWidth val="150"/>
        <c:overlap val="100"/>
        <c:axId val="288773728"/>
        <c:axId val="1"/>
      </c:barChart>
      <c:catAx>
        <c:axId val="2887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77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4358</c:v>
                </c:pt>
                <c:pt idx="5">
                  <c:v>4371</c:v>
                </c:pt>
                <c:pt idx="8">
                  <c:v>4100</c:v>
                </c:pt>
                <c:pt idx="11">
                  <c:v>4066</c:v>
                </c:pt>
                <c:pt idx="14">
                  <c:v>4035</c:v>
                </c:pt>
              </c:numCache>
            </c:numRef>
          </c:val>
          <c:extLst>
            <c:ext xmlns:c16="http://schemas.microsoft.com/office/drawing/2014/chart" uri="{C3380CC4-5D6E-409C-BE32-E72D297353CC}">
              <c16:uniqueId val="{00000000-E721-445A-AD89-FB64BE9CE8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21-445A-AD89-FB64BE9CE8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44</c:v>
                </c:pt>
                <c:pt idx="3">
                  <c:v>31</c:v>
                </c:pt>
                <c:pt idx="6">
                  <c:v>22</c:v>
                </c:pt>
                <c:pt idx="9">
                  <c:v>8</c:v>
                </c:pt>
                <c:pt idx="12">
                  <c:v>3</c:v>
                </c:pt>
              </c:numCache>
            </c:numRef>
          </c:val>
          <c:extLst>
            <c:ext xmlns:c16="http://schemas.microsoft.com/office/drawing/2014/chart" uri="{C3380CC4-5D6E-409C-BE32-E72D297353CC}">
              <c16:uniqueId val="{00000002-E721-445A-AD89-FB64BE9CE8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c:v>
                </c:pt>
                <c:pt idx="3">
                  <c:v>11</c:v>
                </c:pt>
                <c:pt idx="6">
                  <c:v>5</c:v>
                </c:pt>
                <c:pt idx="9">
                  <c:v>5</c:v>
                </c:pt>
                <c:pt idx="12">
                  <c:v>5</c:v>
                </c:pt>
              </c:numCache>
            </c:numRef>
          </c:val>
          <c:extLst>
            <c:ext xmlns:c16="http://schemas.microsoft.com/office/drawing/2014/chart" uri="{C3380CC4-5D6E-409C-BE32-E72D297353CC}">
              <c16:uniqueId val="{00000003-E721-445A-AD89-FB64BE9CE8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2194</c:v>
                </c:pt>
                <c:pt idx="3">
                  <c:v>2199</c:v>
                </c:pt>
                <c:pt idx="6">
                  <c:v>2152</c:v>
                </c:pt>
                <c:pt idx="9">
                  <c:v>2120</c:v>
                </c:pt>
                <c:pt idx="12">
                  <c:v>2235</c:v>
                </c:pt>
              </c:numCache>
            </c:numRef>
          </c:val>
          <c:extLst>
            <c:ext xmlns:c16="http://schemas.microsoft.com/office/drawing/2014/chart" uri="{C3380CC4-5D6E-409C-BE32-E72D297353CC}">
              <c16:uniqueId val="{00000004-E721-445A-AD89-FB64BE9CE8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21-445A-AD89-FB64BE9CE8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21-445A-AD89-FB64BE9CE8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4213</c:v>
                </c:pt>
                <c:pt idx="3">
                  <c:v>4167</c:v>
                </c:pt>
                <c:pt idx="6">
                  <c:v>3803</c:v>
                </c:pt>
                <c:pt idx="9">
                  <c:v>3808</c:v>
                </c:pt>
                <c:pt idx="12">
                  <c:v>3582</c:v>
                </c:pt>
              </c:numCache>
            </c:numRef>
          </c:val>
          <c:extLst>
            <c:ext xmlns:c16="http://schemas.microsoft.com/office/drawing/2014/chart" uri="{C3380CC4-5D6E-409C-BE32-E72D297353CC}">
              <c16:uniqueId val="{00000007-E721-445A-AD89-FB64BE9CE81C}"/>
            </c:ext>
          </c:extLst>
        </c:ser>
        <c:dLbls>
          <c:showLegendKey val="0"/>
          <c:showVal val="0"/>
          <c:showCatName val="0"/>
          <c:showSerName val="0"/>
          <c:showPercent val="0"/>
          <c:showBubbleSize val="0"/>
        </c:dLbls>
        <c:gapWidth val="100"/>
        <c:overlap val="100"/>
        <c:axId val="28515773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2104</c:v>
                </c:pt>
                <c:pt idx="2">
                  <c:v>#N/A</c:v>
                </c:pt>
                <c:pt idx="3">
                  <c:v>#N/A</c:v>
                </c:pt>
                <c:pt idx="4">
                  <c:v>2037</c:v>
                </c:pt>
                <c:pt idx="5">
                  <c:v>#N/A</c:v>
                </c:pt>
                <c:pt idx="6">
                  <c:v>#N/A</c:v>
                </c:pt>
                <c:pt idx="7">
                  <c:v>1882</c:v>
                </c:pt>
                <c:pt idx="8">
                  <c:v>#N/A</c:v>
                </c:pt>
                <c:pt idx="9">
                  <c:v>#N/A</c:v>
                </c:pt>
                <c:pt idx="10">
                  <c:v>1875</c:v>
                </c:pt>
                <c:pt idx="11">
                  <c:v>#N/A</c:v>
                </c:pt>
                <c:pt idx="12">
                  <c:v>#N/A</c:v>
                </c:pt>
                <c:pt idx="13">
                  <c:v>1790</c:v>
                </c:pt>
                <c:pt idx="14">
                  <c:v>#N/A</c:v>
                </c:pt>
              </c:numCache>
            </c:numRef>
          </c:val>
          <c:smooth val="0"/>
          <c:extLst>
            <c:ext xmlns:c16="http://schemas.microsoft.com/office/drawing/2014/chart" uri="{C3380CC4-5D6E-409C-BE32-E72D297353CC}">
              <c16:uniqueId val="{00000008-E721-445A-AD89-FB64BE9CE81C}"/>
            </c:ext>
          </c:extLst>
        </c:ser>
        <c:dLbls>
          <c:showLegendKey val="0"/>
          <c:showVal val="0"/>
          <c:showCatName val="0"/>
          <c:showSerName val="0"/>
          <c:showPercent val="0"/>
          <c:showBubbleSize val="0"/>
        </c:dLbls>
        <c:marker val="1"/>
        <c:smooth val="0"/>
        <c:axId val="285157736"/>
        <c:axId val="1"/>
      </c:lineChart>
      <c:catAx>
        <c:axId val="28515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1577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39824</c:v>
                </c:pt>
                <c:pt idx="5">
                  <c:v>39831</c:v>
                </c:pt>
                <c:pt idx="8">
                  <c:v>39898</c:v>
                </c:pt>
                <c:pt idx="11">
                  <c:v>38955</c:v>
                </c:pt>
                <c:pt idx="14">
                  <c:v>38291</c:v>
                </c:pt>
              </c:numCache>
            </c:numRef>
          </c:val>
          <c:extLst>
            <c:ext xmlns:c16="http://schemas.microsoft.com/office/drawing/2014/chart" uri="{C3380CC4-5D6E-409C-BE32-E72D297353CC}">
              <c16:uniqueId val="{00000000-2720-445C-A823-1A683D5752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1284</c:v>
                </c:pt>
                <c:pt idx="5">
                  <c:v>1067</c:v>
                </c:pt>
                <c:pt idx="8">
                  <c:v>946</c:v>
                </c:pt>
                <c:pt idx="11">
                  <c:v>836</c:v>
                </c:pt>
                <c:pt idx="14">
                  <c:v>710</c:v>
                </c:pt>
              </c:numCache>
            </c:numRef>
          </c:val>
          <c:extLst>
            <c:ext xmlns:c16="http://schemas.microsoft.com/office/drawing/2014/chart" uri="{C3380CC4-5D6E-409C-BE32-E72D297353CC}">
              <c16:uniqueId val="{00000001-2720-445C-A823-1A683D5752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5986</c:v>
                </c:pt>
                <c:pt idx="5">
                  <c:v>5427</c:v>
                </c:pt>
                <c:pt idx="8">
                  <c:v>6293</c:v>
                </c:pt>
                <c:pt idx="11">
                  <c:v>7429</c:v>
                </c:pt>
                <c:pt idx="14">
                  <c:v>8680</c:v>
                </c:pt>
              </c:numCache>
            </c:numRef>
          </c:val>
          <c:extLst>
            <c:ext xmlns:c16="http://schemas.microsoft.com/office/drawing/2014/chart" uri="{C3380CC4-5D6E-409C-BE32-E72D297353CC}">
              <c16:uniqueId val="{00000002-2720-445C-A823-1A683D5752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20-445C-A823-1A683D5752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20-445C-A823-1A683D5752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c:v>
                </c:pt>
                <c:pt idx="3">
                  <c:v>0</c:v>
                </c:pt>
                <c:pt idx="6">
                  <c:v>3</c:v>
                </c:pt>
                <c:pt idx="9">
                  <c:v>2</c:v>
                </c:pt>
                <c:pt idx="12">
                  <c:v>14</c:v>
                </c:pt>
              </c:numCache>
            </c:numRef>
          </c:val>
          <c:extLst>
            <c:ext xmlns:c16="http://schemas.microsoft.com/office/drawing/2014/chart" uri="{C3380CC4-5D6E-409C-BE32-E72D297353CC}">
              <c16:uniqueId val="{00000005-2720-445C-A823-1A683D5752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3603</c:v>
                </c:pt>
                <c:pt idx="3">
                  <c:v>3748</c:v>
                </c:pt>
                <c:pt idx="6">
                  <c:v>3486</c:v>
                </c:pt>
                <c:pt idx="9">
                  <c:v>3341</c:v>
                </c:pt>
                <c:pt idx="12">
                  <c:v>3246</c:v>
                </c:pt>
              </c:numCache>
            </c:numRef>
          </c:val>
          <c:extLst>
            <c:ext xmlns:c16="http://schemas.microsoft.com/office/drawing/2014/chart" uri="{C3380CC4-5D6E-409C-BE32-E72D297353CC}">
              <c16:uniqueId val="{00000006-2720-445C-A823-1A683D5752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67</c:v>
                </c:pt>
                <c:pt idx="3">
                  <c:v>57</c:v>
                </c:pt>
                <c:pt idx="6">
                  <c:v>115</c:v>
                </c:pt>
                <c:pt idx="9">
                  <c:v>48</c:v>
                </c:pt>
                <c:pt idx="12">
                  <c:v>44</c:v>
                </c:pt>
              </c:numCache>
            </c:numRef>
          </c:val>
          <c:extLst>
            <c:ext xmlns:c16="http://schemas.microsoft.com/office/drawing/2014/chart" uri="{C3380CC4-5D6E-409C-BE32-E72D297353CC}">
              <c16:uniqueId val="{00000007-2720-445C-A823-1A683D5752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31868</c:v>
                </c:pt>
                <c:pt idx="3">
                  <c:v>30589</c:v>
                </c:pt>
                <c:pt idx="6">
                  <c:v>29162</c:v>
                </c:pt>
                <c:pt idx="9">
                  <c:v>27512</c:v>
                </c:pt>
                <c:pt idx="12">
                  <c:v>26842</c:v>
                </c:pt>
              </c:numCache>
            </c:numRef>
          </c:val>
          <c:extLst>
            <c:ext xmlns:c16="http://schemas.microsoft.com/office/drawing/2014/chart" uri="{C3380CC4-5D6E-409C-BE32-E72D297353CC}">
              <c16:uniqueId val="{00000008-2720-445C-A823-1A683D5752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333</c:v>
                </c:pt>
                <c:pt idx="3">
                  <c:v>287</c:v>
                </c:pt>
                <c:pt idx="6">
                  <c:v>187</c:v>
                </c:pt>
                <c:pt idx="9">
                  <c:v>172</c:v>
                </c:pt>
                <c:pt idx="12">
                  <c:v>140</c:v>
                </c:pt>
              </c:numCache>
            </c:numRef>
          </c:val>
          <c:extLst>
            <c:ext xmlns:c16="http://schemas.microsoft.com/office/drawing/2014/chart" uri="{C3380CC4-5D6E-409C-BE32-E72D297353CC}">
              <c16:uniqueId val="{00000009-2720-445C-A823-1A683D5752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32061</c:v>
                </c:pt>
                <c:pt idx="3">
                  <c:v>31129</c:v>
                </c:pt>
                <c:pt idx="6">
                  <c:v>30432</c:v>
                </c:pt>
                <c:pt idx="9">
                  <c:v>29593</c:v>
                </c:pt>
                <c:pt idx="12">
                  <c:v>28941</c:v>
                </c:pt>
              </c:numCache>
            </c:numRef>
          </c:val>
          <c:extLst>
            <c:ext xmlns:c16="http://schemas.microsoft.com/office/drawing/2014/chart" uri="{C3380CC4-5D6E-409C-BE32-E72D297353CC}">
              <c16:uniqueId val="{0000000A-2720-445C-A823-1A683D57521A}"/>
            </c:ext>
          </c:extLst>
        </c:ser>
        <c:dLbls>
          <c:showLegendKey val="0"/>
          <c:showVal val="0"/>
          <c:showCatName val="0"/>
          <c:showSerName val="0"/>
          <c:showPercent val="0"/>
          <c:showBubbleSize val="0"/>
        </c:dLbls>
        <c:gapWidth val="100"/>
        <c:overlap val="100"/>
        <c:axId val="28859377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20839</c:v>
                </c:pt>
                <c:pt idx="2">
                  <c:v>#N/A</c:v>
                </c:pt>
                <c:pt idx="3">
                  <c:v>#N/A</c:v>
                </c:pt>
                <c:pt idx="4">
                  <c:v>19484</c:v>
                </c:pt>
                <c:pt idx="5">
                  <c:v>#N/A</c:v>
                </c:pt>
                <c:pt idx="6">
                  <c:v>#N/A</c:v>
                </c:pt>
                <c:pt idx="7">
                  <c:v>16248</c:v>
                </c:pt>
                <c:pt idx="8">
                  <c:v>#N/A</c:v>
                </c:pt>
                <c:pt idx="9">
                  <c:v>#N/A</c:v>
                </c:pt>
                <c:pt idx="10">
                  <c:v>13449</c:v>
                </c:pt>
                <c:pt idx="11">
                  <c:v>#N/A</c:v>
                </c:pt>
                <c:pt idx="12">
                  <c:v>#N/A</c:v>
                </c:pt>
                <c:pt idx="13">
                  <c:v>11547</c:v>
                </c:pt>
                <c:pt idx="14">
                  <c:v>#N/A</c:v>
                </c:pt>
              </c:numCache>
            </c:numRef>
          </c:val>
          <c:smooth val="0"/>
          <c:extLst>
            <c:ext xmlns:c16="http://schemas.microsoft.com/office/drawing/2014/chart" uri="{C3380CC4-5D6E-409C-BE32-E72D297353CC}">
              <c16:uniqueId val="{0000000B-2720-445C-A823-1A683D57521A}"/>
            </c:ext>
          </c:extLst>
        </c:ser>
        <c:dLbls>
          <c:showLegendKey val="0"/>
          <c:showVal val="0"/>
          <c:showCatName val="0"/>
          <c:showSerName val="0"/>
          <c:showPercent val="0"/>
          <c:showBubbleSize val="0"/>
        </c:dLbls>
        <c:marker val="1"/>
        <c:smooth val="0"/>
        <c:axId val="288593776"/>
        <c:axId val="1"/>
      </c:lineChart>
      <c:catAx>
        <c:axId val="28859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93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79"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80"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194765"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194766"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岡山県美作市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194768"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194769"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194771"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30,598</a:t>
          </a:r>
        </a:p>
        <a:p>
          <a:pPr algn="r" rtl="0">
            <a:lnSpc>
              <a:spcPts val="1300"/>
            </a:lnSpc>
            <a:defRPr sz="1000"/>
          </a:pPr>
          <a:r>
            <a:rPr lang="ja-JP" altLang="en-US" sz="1100" b="1" i="0" u="none" strike="noStrike" baseline="0">
              <a:solidFill>
                <a:srgbClr val="000000"/>
              </a:solidFill>
              <a:latin typeface="ＭＳ ゴシック"/>
              <a:ea typeface="ＭＳ ゴシック"/>
            </a:rPr>
            <a:t>30,425</a:t>
          </a:r>
        </a:p>
        <a:p>
          <a:pPr algn="r" rtl="0">
            <a:lnSpc>
              <a:spcPts val="1300"/>
            </a:lnSpc>
            <a:defRPr sz="1000"/>
          </a:pPr>
          <a:r>
            <a:rPr lang="ja-JP" altLang="en-US" sz="1100" b="1" i="0" u="none" strike="noStrike" baseline="0">
              <a:solidFill>
                <a:srgbClr val="000000"/>
              </a:solidFill>
              <a:latin typeface="ＭＳ ゴシック"/>
              <a:ea typeface="ＭＳ ゴシック"/>
            </a:rPr>
            <a:t>429.19</a:t>
          </a:r>
        </a:p>
        <a:p>
          <a:pPr algn="r" rtl="0">
            <a:lnSpc>
              <a:spcPts val="1300"/>
            </a:lnSpc>
            <a:defRPr sz="1000"/>
          </a:pPr>
          <a:r>
            <a:rPr lang="ja-JP" altLang="en-US" sz="1100" b="1" i="0" u="none" strike="noStrike" baseline="0">
              <a:solidFill>
                <a:srgbClr val="000000"/>
              </a:solidFill>
              <a:latin typeface="ＭＳ ゴシック"/>
              <a:ea typeface="ＭＳ ゴシック"/>
            </a:rPr>
            <a:t>22,862,083</a:t>
          </a:r>
        </a:p>
        <a:p>
          <a:pPr algn="r" rtl="0">
            <a:lnSpc>
              <a:spcPts val="1300"/>
            </a:lnSpc>
            <a:defRPr sz="1000"/>
          </a:pPr>
          <a:r>
            <a:rPr lang="ja-JP" altLang="en-US" sz="1100" b="1" i="0" u="none" strike="noStrike" baseline="0">
              <a:solidFill>
                <a:srgbClr val="000000"/>
              </a:solidFill>
              <a:latin typeface="ＭＳ ゴシック"/>
              <a:ea typeface="ＭＳ ゴシック"/>
            </a:rPr>
            <a:t>21,750,837</a:t>
          </a:r>
        </a:p>
        <a:p>
          <a:pPr algn="r" rtl="0">
            <a:lnSpc>
              <a:spcPts val="1300"/>
            </a:lnSpc>
            <a:defRPr sz="1000"/>
          </a:pPr>
          <a:r>
            <a:rPr lang="ja-JP" altLang="en-US" sz="1100" b="1" i="0" u="none" strike="noStrike" baseline="0">
              <a:solidFill>
                <a:srgbClr val="000000"/>
              </a:solidFill>
              <a:latin typeface="ＭＳ ゴシック"/>
              <a:ea typeface="ＭＳ ゴシック"/>
            </a:rPr>
            <a:t>1,066,250</a:t>
          </a:r>
        </a:p>
        <a:p>
          <a:pPr algn="r" rtl="0">
            <a:defRPr sz="1000"/>
          </a:pPr>
          <a:r>
            <a:rPr lang="ja-JP" altLang="en-US" sz="1100" b="1" i="0" u="none" strike="noStrike" baseline="0">
              <a:solidFill>
                <a:srgbClr val="000000"/>
              </a:solidFill>
              <a:latin typeface="ＭＳ ゴシック"/>
              <a:ea typeface="ＭＳ ゴシック"/>
            </a:rPr>
            <a:t>15,123,622</a:t>
          </a:r>
        </a:p>
        <a:p>
          <a:pPr algn="r" rtl="0">
            <a:lnSpc>
              <a:spcPts val="1200"/>
            </a:lnSpc>
            <a:defRPr sz="1000"/>
          </a:pPr>
          <a:r>
            <a:rPr lang="ja-JP" altLang="en-US" sz="1100" b="1" i="0" u="none" strike="noStrike" baseline="0">
              <a:solidFill>
                <a:srgbClr val="000000"/>
              </a:solidFill>
              <a:latin typeface="ＭＳ ゴシック"/>
              <a:ea typeface="ＭＳ ゴシック"/>
            </a:rPr>
            <a:t>28,941,353</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16.2</a:t>
          </a:r>
        </a:p>
        <a:p>
          <a:pPr algn="r" rtl="0">
            <a:lnSpc>
              <a:spcPts val="1200"/>
            </a:lnSpc>
            <a:defRPr sz="1000"/>
          </a:pPr>
          <a:r>
            <a:rPr lang="ja-JP" altLang="en-US" sz="1100" b="1" i="0" u="none" strike="noStrike" baseline="0">
              <a:solidFill>
                <a:srgbClr val="000000"/>
              </a:solidFill>
              <a:latin typeface="ＭＳ ゴシック"/>
              <a:ea typeface="ＭＳ ゴシック"/>
            </a:rPr>
            <a:t>103.0</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194780"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194784"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194785"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194786"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194787"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194788"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194789"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194790"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[0.26]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146/172</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94806"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194807"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en-US" sz="1100" b="0" i="0" baseline="0">
              <a:effectLst/>
              <a:latin typeface="+mn-lt"/>
              <a:ea typeface="+mn-ea"/>
              <a:cs typeface="+mn-cs"/>
            </a:rPr>
            <a:t>　</a:t>
          </a:r>
          <a:r>
            <a:rPr lang="ja-JP" altLang="ja-JP" sz="1100" b="0" i="0" baseline="0">
              <a:effectLst/>
              <a:latin typeface="+mn-lt"/>
              <a:ea typeface="+mn-ea"/>
              <a:cs typeface="+mn-cs"/>
            </a:rPr>
            <a:t>財政基盤が弱く、類似団体平均を大きく下回っている。産業振興、企業誘致を推し進め、また、地方税の徴収強化により歳入確保を図り、財政基盤の強化に努める。 </a:t>
          </a:r>
          <a:endParaRPr lang="ja-JP" altLang="ja-JP" sz="1400">
            <a:effectLst/>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194810"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194812"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194814"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194816"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194818"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194820"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194822"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94824"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44450</xdr:rowOff>
    </xdr:from>
    <xdr:to>
      <xdr:col>7</xdr:col>
      <xdr:colOff>139700</xdr:colOff>
      <xdr:row>45</xdr:row>
      <xdr:rowOff>107950</xdr:rowOff>
    </xdr:to>
    <xdr:sp macro="" textlink="">
      <xdr:nvSpPr>
        <xdr:cNvPr id="194825" name="Line 62"/>
        <xdr:cNvSpPr>
          <a:spLocks noChangeShapeType="1"/>
        </xdr:cNvSpPr>
      </xdr:nvSpPr>
      <xdr:spPr bwMode="auto">
        <a:xfrm flipV="1">
          <a:off x="4540250" y="5988050"/>
          <a:ext cx="0" cy="1549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107950</xdr:rowOff>
    </xdr:from>
    <xdr:to>
      <xdr:col>8</xdr:col>
      <xdr:colOff>282575</xdr:colOff>
      <xdr:row>46</xdr:row>
      <xdr:rowOff>146050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45</xdr:row>
      <xdr:rowOff>107950</xdr:rowOff>
    </xdr:from>
    <xdr:to>
      <xdr:col>7</xdr:col>
      <xdr:colOff>222250</xdr:colOff>
      <xdr:row>45</xdr:row>
      <xdr:rowOff>107950</xdr:rowOff>
    </xdr:to>
    <xdr:sp macro="" textlink="">
      <xdr:nvSpPr>
        <xdr:cNvPr id="194827" name="Line 64"/>
        <xdr:cNvSpPr>
          <a:spLocks noChangeShapeType="1"/>
        </xdr:cNvSpPr>
      </xdr:nvSpPr>
      <xdr:spPr bwMode="auto">
        <a:xfrm>
          <a:off x="4464050" y="7537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155575</xdr:rowOff>
    </xdr:from>
    <xdr:to>
      <xdr:col>8</xdr:col>
      <xdr:colOff>282575</xdr:colOff>
      <xdr:row>36</xdr:row>
      <xdr:rowOff>22225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194829" name="Line 66"/>
        <xdr:cNvSpPr>
          <a:spLocks noChangeShapeType="1"/>
        </xdr:cNvSpPr>
      </xdr:nvSpPr>
      <xdr:spPr bwMode="auto">
        <a:xfrm>
          <a:off x="4464050" y="598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120650</xdr:rowOff>
    </xdr:from>
    <xdr:to>
      <xdr:col>7</xdr:col>
      <xdr:colOff>139700</xdr:colOff>
      <xdr:row>44</xdr:row>
      <xdr:rowOff>120650</xdr:rowOff>
    </xdr:to>
    <xdr:sp macro="" textlink="">
      <xdr:nvSpPr>
        <xdr:cNvPr id="194830" name="Line 67"/>
        <xdr:cNvSpPr>
          <a:spLocks noChangeShapeType="1"/>
        </xdr:cNvSpPr>
      </xdr:nvSpPr>
      <xdr:spPr bwMode="auto">
        <a:xfrm>
          <a:off x="3771900" y="73850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136525</xdr:rowOff>
    </xdr:from>
    <xdr:to>
      <xdr:col>8</xdr:col>
      <xdr:colOff>282575</xdr:colOff>
      <xdr:row>43</xdr:row>
      <xdr:rowOff>3175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95250</xdr:colOff>
      <xdr:row>42</xdr:row>
      <xdr:rowOff>88900</xdr:rowOff>
    </xdr:from>
    <xdr:to>
      <xdr:col>7</xdr:col>
      <xdr:colOff>184150</xdr:colOff>
      <xdr:row>43</xdr:row>
      <xdr:rowOff>25400</xdr:rowOff>
    </xdr:to>
    <xdr:sp macro="" textlink="">
      <xdr:nvSpPr>
        <xdr:cNvPr id="194832" name="AutoShape 69"/>
        <xdr:cNvSpPr>
          <a:spLocks noChangeArrowheads="1"/>
        </xdr:cNvSpPr>
      </xdr:nvSpPr>
      <xdr:spPr bwMode="auto">
        <a:xfrm>
          <a:off x="449580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44</xdr:row>
      <xdr:rowOff>101600</xdr:rowOff>
    </xdr:from>
    <xdr:to>
      <xdr:col>6</xdr:col>
      <xdr:colOff>0</xdr:colOff>
      <xdr:row>44</xdr:row>
      <xdr:rowOff>120650</xdr:rowOff>
    </xdr:to>
    <xdr:sp macro="" textlink="">
      <xdr:nvSpPr>
        <xdr:cNvPr id="194833" name="Line 70"/>
        <xdr:cNvSpPr>
          <a:spLocks noChangeShapeType="1"/>
        </xdr:cNvSpPr>
      </xdr:nvSpPr>
      <xdr:spPr bwMode="auto">
        <a:xfrm>
          <a:off x="2959100" y="73660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88900</xdr:rowOff>
    </xdr:from>
    <xdr:to>
      <xdr:col>6</xdr:col>
      <xdr:colOff>44450</xdr:colOff>
      <xdr:row>43</xdr:row>
      <xdr:rowOff>25400</xdr:rowOff>
    </xdr:to>
    <xdr:sp macro="" textlink="">
      <xdr:nvSpPr>
        <xdr:cNvPr id="194834" name="AutoShape 71"/>
        <xdr:cNvSpPr>
          <a:spLocks noChangeArrowheads="1"/>
        </xdr:cNvSpPr>
      </xdr:nvSpPr>
      <xdr:spPr bwMode="auto">
        <a:xfrm>
          <a:off x="372745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41</xdr:row>
      <xdr:rowOff>60325</xdr:rowOff>
    </xdr:from>
    <xdr:to>
      <xdr:col>6</xdr:col>
      <xdr:colOff>320705</xdr:colOff>
      <xdr:row>42</xdr:row>
      <xdr:rowOff>98425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254000</xdr:colOff>
      <xdr:row>44</xdr:row>
      <xdr:rowOff>82550</xdr:rowOff>
    </xdr:from>
    <xdr:to>
      <xdr:col>4</xdr:col>
      <xdr:colOff>444500</xdr:colOff>
      <xdr:row>44</xdr:row>
      <xdr:rowOff>101600</xdr:rowOff>
    </xdr:to>
    <xdr:sp macro="" textlink="">
      <xdr:nvSpPr>
        <xdr:cNvPr id="194836" name="Line 73"/>
        <xdr:cNvSpPr>
          <a:spLocks noChangeShapeType="1"/>
        </xdr:cNvSpPr>
      </xdr:nvSpPr>
      <xdr:spPr bwMode="auto">
        <a:xfrm>
          <a:off x="2139950" y="73469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38100</xdr:rowOff>
    </xdr:from>
    <xdr:to>
      <xdr:col>4</xdr:col>
      <xdr:colOff>488950</xdr:colOff>
      <xdr:row>42</xdr:row>
      <xdr:rowOff>127000</xdr:rowOff>
    </xdr:to>
    <xdr:sp macro="" textlink="">
      <xdr:nvSpPr>
        <xdr:cNvPr id="194837" name="AutoShape 74"/>
        <xdr:cNvSpPr>
          <a:spLocks noChangeArrowheads="1"/>
        </xdr:cNvSpPr>
      </xdr:nvSpPr>
      <xdr:spPr bwMode="auto">
        <a:xfrm>
          <a:off x="2908300" y="6972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41</xdr:row>
      <xdr:rowOff>0</xdr:rowOff>
    </xdr:from>
    <xdr:to>
      <xdr:col>5</xdr:col>
      <xdr:colOff>161925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69850</xdr:colOff>
      <xdr:row>44</xdr:row>
      <xdr:rowOff>82550</xdr:rowOff>
    </xdr:from>
    <xdr:to>
      <xdr:col>3</xdr:col>
      <xdr:colOff>254000</xdr:colOff>
      <xdr:row>44</xdr:row>
      <xdr:rowOff>82550</xdr:rowOff>
    </xdr:to>
    <xdr:sp macro="" textlink="">
      <xdr:nvSpPr>
        <xdr:cNvPr id="194839" name="Line 76"/>
        <xdr:cNvSpPr>
          <a:spLocks noChangeShapeType="1"/>
        </xdr:cNvSpPr>
      </xdr:nvSpPr>
      <xdr:spPr bwMode="auto">
        <a:xfrm>
          <a:off x="1327150" y="73469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139700</xdr:rowOff>
    </xdr:from>
    <xdr:to>
      <xdr:col>3</xdr:col>
      <xdr:colOff>304800</xdr:colOff>
      <xdr:row>42</xdr:row>
      <xdr:rowOff>76200</xdr:rowOff>
    </xdr:to>
    <xdr:sp macro="" textlink="">
      <xdr:nvSpPr>
        <xdr:cNvPr id="194840" name="AutoShape 77"/>
        <xdr:cNvSpPr>
          <a:spLocks noChangeArrowheads="1"/>
        </xdr:cNvSpPr>
      </xdr:nvSpPr>
      <xdr:spPr bwMode="auto">
        <a:xfrm>
          <a:off x="2095500" y="6908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40</xdr:row>
      <xdr:rowOff>107950</xdr:rowOff>
    </xdr:from>
    <xdr:to>
      <xdr:col>3</xdr:col>
      <xdr:colOff>600075</xdr:colOff>
      <xdr:row>41</xdr:row>
      <xdr:rowOff>146050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25400</xdr:colOff>
      <xdr:row>41</xdr:row>
      <xdr:rowOff>101600</xdr:rowOff>
    </xdr:from>
    <xdr:to>
      <xdr:col>2</xdr:col>
      <xdr:colOff>114300</xdr:colOff>
      <xdr:row>42</xdr:row>
      <xdr:rowOff>38100</xdr:rowOff>
    </xdr:to>
    <xdr:sp macro="" textlink="">
      <xdr:nvSpPr>
        <xdr:cNvPr id="194842" name="AutoShape 79"/>
        <xdr:cNvSpPr>
          <a:spLocks noChangeArrowheads="1"/>
        </xdr:cNvSpPr>
      </xdr:nvSpPr>
      <xdr:spPr bwMode="auto">
        <a:xfrm>
          <a:off x="1282700" y="6870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76200</xdr:rowOff>
    </xdr:from>
    <xdr:to>
      <xdr:col>2</xdr:col>
      <xdr:colOff>419100</xdr:colOff>
      <xdr:row>41</xdr:row>
      <xdr:rowOff>107950</xdr:rowOff>
    </xdr:to>
    <xdr:sp macro="" textlink="">
      <xdr:nvSpPr>
        <xdr:cNvPr id="10320" name="Text Box 80"/>
        <xdr:cNvSpPr txBox="1">
          <a:spLocks noChangeArrowheads="1"/>
        </xdr:cNvSpPr>
      </xdr:nvSpPr>
      <xdr:spPr bwMode="auto">
        <a:xfrm>
          <a:off x="10668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44</xdr:row>
      <xdr:rowOff>76200</xdr:rowOff>
    </xdr:from>
    <xdr:to>
      <xdr:col>7</xdr:col>
      <xdr:colOff>184150</xdr:colOff>
      <xdr:row>45</xdr:row>
      <xdr:rowOff>0</xdr:rowOff>
    </xdr:to>
    <xdr:sp macro="" textlink="">
      <xdr:nvSpPr>
        <xdr:cNvPr id="194849" name="Oval 86"/>
        <xdr:cNvSpPr>
          <a:spLocks noChangeArrowheads="1"/>
        </xdr:cNvSpPr>
      </xdr:nvSpPr>
      <xdr:spPr bwMode="auto">
        <a:xfrm>
          <a:off x="4495800" y="73406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44</xdr:row>
      <xdr:rowOff>76200</xdr:rowOff>
    </xdr:from>
    <xdr:to>
      <xdr:col>8</xdr:col>
      <xdr:colOff>282575</xdr:colOff>
      <xdr:row>45</xdr:row>
      <xdr:rowOff>107950</xdr:rowOff>
    </xdr:to>
    <xdr:sp macro="" textlink="">
      <xdr:nvSpPr>
        <xdr:cNvPr id="10327" name="財政力該当値テキスト"/>
        <xdr:cNvSpPr txBox="1">
          <a:spLocks noChangeArrowheads="1"/>
        </xdr:cNvSpPr>
      </xdr:nvSpPr>
      <xdr:spPr bwMode="auto">
        <a:xfrm>
          <a:off x="50387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5</xdr:col>
      <xdr:colOff>584200</xdr:colOff>
      <xdr:row>44</xdr:row>
      <xdr:rowOff>76200</xdr:rowOff>
    </xdr:from>
    <xdr:to>
      <xdr:col>6</xdr:col>
      <xdr:colOff>44450</xdr:colOff>
      <xdr:row>45</xdr:row>
      <xdr:rowOff>0</xdr:rowOff>
    </xdr:to>
    <xdr:sp macro="" textlink="">
      <xdr:nvSpPr>
        <xdr:cNvPr id="194851" name="Oval 88"/>
        <xdr:cNvSpPr>
          <a:spLocks noChangeArrowheads="1"/>
        </xdr:cNvSpPr>
      </xdr:nvSpPr>
      <xdr:spPr bwMode="auto">
        <a:xfrm>
          <a:off x="3727450" y="73406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45</xdr:row>
      <xdr:rowOff>19050</xdr:rowOff>
    </xdr:from>
    <xdr:to>
      <xdr:col>6</xdr:col>
      <xdr:colOff>320705</xdr:colOff>
      <xdr:row>46</xdr:row>
      <xdr:rowOff>57150</xdr:rowOff>
    </xdr:to>
    <xdr:sp macro="" textlink="">
      <xdr:nvSpPr>
        <xdr:cNvPr id="10329" name="Text Box 89"/>
        <xdr:cNvSpPr txBox="1">
          <a:spLocks noChangeArrowheads="1"/>
        </xdr:cNvSpPr>
      </xdr:nvSpPr>
      <xdr:spPr bwMode="auto">
        <a:xfrm>
          <a:off x="3733800" y="7734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4</xdr:col>
      <xdr:colOff>393700</xdr:colOff>
      <xdr:row>44</xdr:row>
      <xdr:rowOff>57150</xdr:rowOff>
    </xdr:from>
    <xdr:to>
      <xdr:col>4</xdr:col>
      <xdr:colOff>488950</xdr:colOff>
      <xdr:row>44</xdr:row>
      <xdr:rowOff>146050</xdr:rowOff>
    </xdr:to>
    <xdr:sp macro="" textlink="">
      <xdr:nvSpPr>
        <xdr:cNvPr id="194853" name="Oval 90"/>
        <xdr:cNvSpPr>
          <a:spLocks noChangeArrowheads="1"/>
        </xdr:cNvSpPr>
      </xdr:nvSpPr>
      <xdr:spPr bwMode="auto">
        <a:xfrm>
          <a:off x="2908300" y="7321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45</xdr:row>
      <xdr:rowOff>0</xdr:rowOff>
    </xdr:from>
    <xdr:to>
      <xdr:col>5</xdr:col>
      <xdr:colOff>161925</xdr:colOff>
      <xdr:row>46</xdr:row>
      <xdr:rowOff>38100</xdr:rowOff>
    </xdr:to>
    <xdr:sp macro="" textlink="">
      <xdr:nvSpPr>
        <xdr:cNvPr id="10331" name="Text Box 91"/>
        <xdr:cNvSpPr txBox="1">
          <a:spLocks noChangeArrowheads="1"/>
        </xdr:cNvSpPr>
      </xdr:nvSpPr>
      <xdr:spPr bwMode="auto">
        <a:xfrm>
          <a:off x="284797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3</xdr:col>
      <xdr:colOff>209550</xdr:colOff>
      <xdr:row>44</xdr:row>
      <xdr:rowOff>38100</xdr:rowOff>
    </xdr:from>
    <xdr:to>
      <xdr:col>3</xdr:col>
      <xdr:colOff>304800</xdr:colOff>
      <xdr:row>44</xdr:row>
      <xdr:rowOff>127000</xdr:rowOff>
    </xdr:to>
    <xdr:sp macro="" textlink="">
      <xdr:nvSpPr>
        <xdr:cNvPr id="194855" name="Oval 92"/>
        <xdr:cNvSpPr>
          <a:spLocks noChangeArrowheads="1"/>
        </xdr:cNvSpPr>
      </xdr:nvSpPr>
      <xdr:spPr bwMode="auto">
        <a:xfrm>
          <a:off x="2095500" y="7302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44</xdr:row>
      <xdr:rowOff>146050</xdr:rowOff>
    </xdr:from>
    <xdr:to>
      <xdr:col>3</xdr:col>
      <xdr:colOff>600075</xdr:colOff>
      <xdr:row>46</xdr:row>
      <xdr:rowOff>19050</xdr:rowOff>
    </xdr:to>
    <xdr:sp macro="" textlink="">
      <xdr:nvSpPr>
        <xdr:cNvPr id="10333" name="Text Box 93"/>
        <xdr:cNvSpPr txBox="1">
          <a:spLocks noChangeArrowheads="1"/>
        </xdr:cNvSpPr>
      </xdr:nvSpPr>
      <xdr:spPr bwMode="auto">
        <a:xfrm>
          <a:off x="19526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2</xdr:col>
      <xdr:colOff>25400</xdr:colOff>
      <xdr:row>44</xdr:row>
      <xdr:rowOff>38100</xdr:rowOff>
    </xdr:from>
    <xdr:to>
      <xdr:col>2</xdr:col>
      <xdr:colOff>114300</xdr:colOff>
      <xdr:row>44</xdr:row>
      <xdr:rowOff>127000</xdr:rowOff>
    </xdr:to>
    <xdr:sp macro="" textlink="">
      <xdr:nvSpPr>
        <xdr:cNvPr id="194857" name="Oval 94"/>
        <xdr:cNvSpPr>
          <a:spLocks noChangeArrowheads="1"/>
        </xdr:cNvSpPr>
      </xdr:nvSpPr>
      <xdr:spPr bwMode="auto">
        <a:xfrm>
          <a:off x="1282700" y="73025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44</xdr:row>
      <xdr:rowOff>146050</xdr:rowOff>
    </xdr:from>
    <xdr:to>
      <xdr:col>2</xdr:col>
      <xdr:colOff>419100</xdr:colOff>
      <xdr:row>46</xdr:row>
      <xdr:rowOff>19050</xdr:rowOff>
    </xdr:to>
    <xdr:sp macro="" textlink="">
      <xdr:nvSpPr>
        <xdr:cNvPr id="10335" name="Text Box 95"/>
        <xdr:cNvSpPr txBox="1">
          <a:spLocks noChangeArrowheads="1"/>
        </xdr:cNvSpPr>
      </xdr:nvSpPr>
      <xdr:spPr bwMode="auto">
        <a:xfrm>
          <a:off x="1066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[91.6%]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109/172</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94868"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194869"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職員数の減や公債費の減といった経常収支比率の減要因はあるが、一方、生活保護費等の扶助費や簡易水道等の特別会計への繰出金の増により、</a:t>
          </a:r>
          <a:r>
            <a:rPr lang="ja-JP" altLang="ja-JP" sz="1100" b="0" i="0" baseline="0">
              <a:effectLst/>
              <a:latin typeface="+mn-lt"/>
              <a:ea typeface="+mn-ea"/>
              <a:cs typeface="+mn-cs"/>
            </a:rPr>
            <a:t>昨年度</a:t>
          </a:r>
          <a:r>
            <a:rPr lang="ja-JP" altLang="en-US" sz="1100" b="0" i="0" baseline="0">
              <a:effectLst/>
              <a:latin typeface="+mn-lt"/>
              <a:ea typeface="+mn-ea"/>
              <a:cs typeface="+mn-cs"/>
            </a:rPr>
            <a:t>より</a:t>
          </a:r>
          <a:r>
            <a:rPr lang="ja-JP" altLang="ja-JP" sz="1100" b="0" i="0" baseline="0">
              <a:effectLst/>
              <a:latin typeface="+mn-lt"/>
              <a:ea typeface="+mn-ea"/>
              <a:cs typeface="+mn-cs"/>
            </a:rPr>
            <a:t>経常収支比率は</a:t>
          </a:r>
          <a:r>
            <a:rPr lang="ja-JP" altLang="en-US" sz="1100" b="0" i="0" baseline="0">
              <a:effectLst/>
              <a:latin typeface="+mn-lt"/>
              <a:ea typeface="+mn-ea"/>
              <a:cs typeface="+mn-cs"/>
            </a:rPr>
            <a:t>１．５</a:t>
          </a:r>
          <a:r>
            <a:rPr lang="ja-JP" altLang="ja-JP" sz="1100" b="0" i="0" baseline="0">
              <a:effectLst/>
              <a:latin typeface="+mn-lt"/>
              <a:ea typeface="+mn-ea"/>
              <a:cs typeface="+mn-cs"/>
            </a:rPr>
            <a:t>％</a:t>
          </a:r>
          <a:r>
            <a:rPr lang="ja-JP" altLang="en-US" sz="1100" b="0" i="0" baseline="0">
              <a:effectLst/>
              <a:latin typeface="+mn-lt"/>
              <a:ea typeface="+mn-ea"/>
              <a:cs typeface="+mn-cs"/>
            </a:rPr>
            <a:t>増となった。</a:t>
          </a:r>
          <a:r>
            <a:rPr lang="ja-JP" altLang="ja-JP" sz="1100" b="0" i="0" baseline="0">
              <a:effectLst/>
              <a:latin typeface="+mn-lt"/>
              <a:ea typeface="+mn-ea"/>
              <a:cs typeface="+mn-cs"/>
            </a:rPr>
            <a:t>今後も経常収支比率の低下</a:t>
          </a:r>
          <a:r>
            <a:rPr lang="ja-JP" altLang="en-US" sz="1100" b="0" i="0" baseline="0">
              <a:effectLst/>
              <a:latin typeface="+mn-lt"/>
              <a:ea typeface="+mn-ea"/>
              <a:cs typeface="+mn-cs"/>
            </a:rPr>
            <a:t>のため経常経費の削減を進めていく</a:t>
          </a:r>
          <a:r>
            <a:rPr lang="ja-JP" altLang="ja-JP" sz="1100" b="0" i="0" baseline="0">
              <a:effectLst/>
              <a:latin typeface="+mn-lt"/>
              <a:ea typeface="+mn-ea"/>
              <a:cs typeface="+mn-cs"/>
            </a:rPr>
            <a:t>。 </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194873"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194875"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194877"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194879"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194881"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194883"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194885"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94887"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19050</xdr:rowOff>
    </xdr:from>
    <xdr:to>
      <xdr:col>7</xdr:col>
      <xdr:colOff>139700</xdr:colOff>
      <xdr:row>67</xdr:row>
      <xdr:rowOff>44450</xdr:rowOff>
    </xdr:to>
    <xdr:sp macro="" textlink="">
      <xdr:nvSpPr>
        <xdr:cNvPr id="194888" name="Line 125"/>
        <xdr:cNvSpPr>
          <a:spLocks noChangeShapeType="1"/>
        </xdr:cNvSpPr>
      </xdr:nvSpPr>
      <xdr:spPr bwMode="auto">
        <a:xfrm flipV="1">
          <a:off x="4540250" y="9759950"/>
          <a:ext cx="0" cy="1346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41275</xdr:rowOff>
    </xdr:from>
    <xdr:to>
      <xdr:col>8</xdr:col>
      <xdr:colOff>282575</xdr:colOff>
      <xdr:row>68</xdr:row>
      <xdr:rowOff>79375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63500</xdr:colOff>
      <xdr:row>67</xdr:row>
      <xdr:rowOff>44450</xdr:rowOff>
    </xdr:from>
    <xdr:to>
      <xdr:col>7</xdr:col>
      <xdr:colOff>222250</xdr:colOff>
      <xdr:row>67</xdr:row>
      <xdr:rowOff>44450</xdr:rowOff>
    </xdr:to>
    <xdr:sp macro="" textlink="">
      <xdr:nvSpPr>
        <xdr:cNvPr id="194890" name="Line 127"/>
        <xdr:cNvSpPr>
          <a:spLocks noChangeShapeType="1"/>
        </xdr:cNvSpPr>
      </xdr:nvSpPr>
      <xdr:spPr bwMode="auto">
        <a:xfrm>
          <a:off x="4464050" y="11106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57</xdr:row>
      <xdr:rowOff>127000</xdr:rowOff>
    </xdr:from>
    <xdr:to>
      <xdr:col>8</xdr:col>
      <xdr:colOff>282575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63500</xdr:colOff>
      <xdr:row>59</xdr:row>
      <xdr:rowOff>19050</xdr:rowOff>
    </xdr:from>
    <xdr:to>
      <xdr:col>7</xdr:col>
      <xdr:colOff>222250</xdr:colOff>
      <xdr:row>59</xdr:row>
      <xdr:rowOff>19050</xdr:rowOff>
    </xdr:to>
    <xdr:sp macro="" textlink="">
      <xdr:nvSpPr>
        <xdr:cNvPr id="194892" name="Line 129"/>
        <xdr:cNvSpPr>
          <a:spLocks noChangeShapeType="1"/>
        </xdr:cNvSpPr>
      </xdr:nvSpPr>
      <xdr:spPr bwMode="auto">
        <a:xfrm>
          <a:off x="4464050" y="97599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7</xdr:col>
      <xdr:colOff>139700</xdr:colOff>
      <xdr:row>63</xdr:row>
      <xdr:rowOff>57150</xdr:rowOff>
    </xdr:to>
    <xdr:sp macro="" textlink="">
      <xdr:nvSpPr>
        <xdr:cNvPr id="194893" name="Line 130"/>
        <xdr:cNvSpPr>
          <a:spLocks noChangeShapeType="1"/>
        </xdr:cNvSpPr>
      </xdr:nvSpPr>
      <xdr:spPr bwMode="auto">
        <a:xfrm>
          <a:off x="3771900" y="1040130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61</xdr:row>
      <xdr:rowOff>136525</xdr:rowOff>
    </xdr:from>
    <xdr:to>
      <xdr:col>8</xdr:col>
      <xdr:colOff>282575</xdr:colOff>
      <xdr:row>63</xdr:row>
      <xdr:rowOff>3175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194895" name="AutoShape 132"/>
        <xdr:cNvSpPr>
          <a:spLocks noChangeArrowheads="1"/>
        </xdr:cNvSpPr>
      </xdr:nvSpPr>
      <xdr:spPr bwMode="auto">
        <a:xfrm>
          <a:off x="4495800" y="10325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120650</xdr:rowOff>
    </xdr:from>
    <xdr:to>
      <xdr:col>6</xdr:col>
      <xdr:colOff>0</xdr:colOff>
      <xdr:row>63</xdr:row>
      <xdr:rowOff>0</xdr:rowOff>
    </xdr:to>
    <xdr:sp macro="" textlink="">
      <xdr:nvSpPr>
        <xdr:cNvPr id="194896" name="Line 133"/>
        <xdr:cNvSpPr>
          <a:spLocks noChangeShapeType="1"/>
        </xdr:cNvSpPr>
      </xdr:nvSpPr>
      <xdr:spPr bwMode="auto">
        <a:xfrm>
          <a:off x="2959100" y="103568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76200</xdr:rowOff>
    </xdr:from>
    <xdr:to>
      <xdr:col>6</xdr:col>
      <xdr:colOff>44450</xdr:colOff>
      <xdr:row>63</xdr:row>
      <xdr:rowOff>0</xdr:rowOff>
    </xdr:to>
    <xdr:sp macro="" textlink="">
      <xdr:nvSpPr>
        <xdr:cNvPr id="194897" name="AutoShape 134"/>
        <xdr:cNvSpPr>
          <a:spLocks noChangeArrowheads="1"/>
        </xdr:cNvSpPr>
      </xdr:nvSpPr>
      <xdr:spPr bwMode="auto">
        <a:xfrm>
          <a:off x="3727450" y="103124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38100</xdr:rowOff>
    </xdr:from>
    <xdr:to>
      <xdr:col>6</xdr:col>
      <xdr:colOff>320705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254000</xdr:colOff>
      <xdr:row>62</xdr:row>
      <xdr:rowOff>120650</xdr:rowOff>
    </xdr:from>
    <xdr:to>
      <xdr:col>4</xdr:col>
      <xdr:colOff>444500</xdr:colOff>
      <xdr:row>63</xdr:row>
      <xdr:rowOff>63500</xdr:rowOff>
    </xdr:to>
    <xdr:sp macro="" textlink="">
      <xdr:nvSpPr>
        <xdr:cNvPr id="194899" name="Line 136"/>
        <xdr:cNvSpPr>
          <a:spLocks noChangeShapeType="1"/>
        </xdr:cNvSpPr>
      </xdr:nvSpPr>
      <xdr:spPr bwMode="auto">
        <a:xfrm flipV="1">
          <a:off x="2139950" y="10356850"/>
          <a:ext cx="8191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127000</xdr:rowOff>
    </xdr:from>
    <xdr:to>
      <xdr:col>4</xdr:col>
      <xdr:colOff>488950</xdr:colOff>
      <xdr:row>62</xdr:row>
      <xdr:rowOff>57150</xdr:rowOff>
    </xdr:to>
    <xdr:sp macro="" textlink="">
      <xdr:nvSpPr>
        <xdr:cNvPr id="194900" name="AutoShape 137"/>
        <xdr:cNvSpPr>
          <a:spLocks noChangeArrowheads="1"/>
        </xdr:cNvSpPr>
      </xdr:nvSpPr>
      <xdr:spPr bwMode="auto">
        <a:xfrm>
          <a:off x="2908300" y="10198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60</xdr:row>
      <xdr:rowOff>88900</xdr:rowOff>
    </xdr:from>
    <xdr:to>
      <xdr:col>5</xdr:col>
      <xdr:colOff>161925</xdr:colOff>
      <xdr:row>61</xdr:row>
      <xdr:rowOff>127000</xdr:rowOff>
    </xdr:to>
    <xdr:sp macro="" textlink="">
      <xdr:nvSpPr>
        <xdr:cNvPr id="10378" name="Text Box 138"/>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2</xdr:col>
      <xdr:colOff>69850</xdr:colOff>
      <xdr:row>63</xdr:row>
      <xdr:rowOff>63500</xdr:rowOff>
    </xdr:from>
    <xdr:to>
      <xdr:col>3</xdr:col>
      <xdr:colOff>254000</xdr:colOff>
      <xdr:row>63</xdr:row>
      <xdr:rowOff>101600</xdr:rowOff>
    </xdr:to>
    <xdr:sp macro="" textlink="">
      <xdr:nvSpPr>
        <xdr:cNvPr id="194902" name="Line 139"/>
        <xdr:cNvSpPr>
          <a:spLocks noChangeShapeType="1"/>
        </xdr:cNvSpPr>
      </xdr:nvSpPr>
      <xdr:spPr bwMode="auto">
        <a:xfrm flipV="1">
          <a:off x="1327150" y="104648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88900</xdr:rowOff>
    </xdr:from>
    <xdr:to>
      <xdr:col>3</xdr:col>
      <xdr:colOff>304800</xdr:colOff>
      <xdr:row>63</xdr:row>
      <xdr:rowOff>25400</xdr:rowOff>
    </xdr:to>
    <xdr:sp macro="" textlink="">
      <xdr:nvSpPr>
        <xdr:cNvPr id="194903" name="AutoShape 140"/>
        <xdr:cNvSpPr>
          <a:spLocks noChangeArrowheads="1"/>
        </xdr:cNvSpPr>
      </xdr:nvSpPr>
      <xdr:spPr bwMode="auto">
        <a:xfrm>
          <a:off x="2095500" y="10325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61</xdr:row>
      <xdr:rowOff>60325</xdr:rowOff>
    </xdr:from>
    <xdr:to>
      <xdr:col>3</xdr:col>
      <xdr:colOff>600075</xdr:colOff>
      <xdr:row>62</xdr:row>
      <xdr:rowOff>98425</xdr:rowOff>
    </xdr:to>
    <xdr:sp macro="" textlink="">
      <xdr:nvSpPr>
        <xdr:cNvPr id="10381" name="Text Box 141"/>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2</xdr:col>
      <xdr:colOff>25400</xdr:colOff>
      <xdr:row>62</xdr:row>
      <xdr:rowOff>127000</xdr:rowOff>
    </xdr:from>
    <xdr:to>
      <xdr:col>2</xdr:col>
      <xdr:colOff>114300</xdr:colOff>
      <xdr:row>63</xdr:row>
      <xdr:rowOff>57150</xdr:rowOff>
    </xdr:to>
    <xdr:sp macro="" textlink="">
      <xdr:nvSpPr>
        <xdr:cNvPr id="194905" name="AutoShape 142"/>
        <xdr:cNvSpPr>
          <a:spLocks noChangeArrowheads="1"/>
        </xdr:cNvSpPr>
      </xdr:nvSpPr>
      <xdr:spPr bwMode="auto">
        <a:xfrm>
          <a:off x="1282700" y="103632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61</xdr:row>
      <xdr:rowOff>88900</xdr:rowOff>
    </xdr:from>
    <xdr:to>
      <xdr:col>2</xdr:col>
      <xdr:colOff>419100</xdr:colOff>
      <xdr:row>62</xdr:row>
      <xdr:rowOff>127000</xdr:rowOff>
    </xdr:to>
    <xdr:sp macro="" textlink="">
      <xdr:nvSpPr>
        <xdr:cNvPr id="10383" name="Text Box 143"/>
        <xdr:cNvSpPr txBox="1">
          <a:spLocks noChangeArrowheads="1"/>
        </xdr:cNvSpPr>
      </xdr:nvSpPr>
      <xdr:spPr bwMode="auto">
        <a:xfrm>
          <a:off x="10668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63</xdr:row>
      <xdr:rowOff>6350</xdr:rowOff>
    </xdr:from>
    <xdr:to>
      <xdr:col>7</xdr:col>
      <xdr:colOff>184150</xdr:colOff>
      <xdr:row>63</xdr:row>
      <xdr:rowOff>95250</xdr:rowOff>
    </xdr:to>
    <xdr:sp macro="" textlink="">
      <xdr:nvSpPr>
        <xdr:cNvPr id="194912" name="Oval 149"/>
        <xdr:cNvSpPr>
          <a:spLocks noChangeArrowheads="1"/>
        </xdr:cNvSpPr>
      </xdr:nvSpPr>
      <xdr:spPr bwMode="auto">
        <a:xfrm>
          <a:off x="4495800" y="10407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63</xdr:row>
      <xdr:rowOff>3175</xdr:rowOff>
    </xdr:from>
    <xdr:to>
      <xdr:col>8</xdr:col>
      <xdr:colOff>282575</xdr:colOff>
      <xdr:row>64</xdr:row>
      <xdr:rowOff>41275</xdr:rowOff>
    </xdr:to>
    <xdr:sp macro="" textlink="">
      <xdr:nvSpPr>
        <xdr:cNvPr id="10390" name="財政構造の弾力性該当値テキスト"/>
        <xdr:cNvSpPr txBox="1">
          <a:spLocks noChangeArrowheads="1"/>
        </xdr:cNvSpPr>
      </xdr:nvSpPr>
      <xdr:spPr bwMode="auto">
        <a:xfrm>
          <a:off x="50387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91.6</a:t>
          </a:r>
        </a:p>
      </xdr:txBody>
    </xdr:sp>
    <xdr:clientData/>
  </xdr:twoCellAnchor>
  <xdr:twoCellAnchor>
    <xdr:from>
      <xdr:col>5</xdr:col>
      <xdr:colOff>584200</xdr:colOff>
      <xdr:row>62</xdr:row>
      <xdr:rowOff>107950</xdr:rowOff>
    </xdr:from>
    <xdr:to>
      <xdr:col>6</xdr:col>
      <xdr:colOff>44450</xdr:colOff>
      <xdr:row>63</xdr:row>
      <xdr:rowOff>44450</xdr:rowOff>
    </xdr:to>
    <xdr:sp macro="" textlink="">
      <xdr:nvSpPr>
        <xdr:cNvPr id="194914" name="Oval 151"/>
        <xdr:cNvSpPr>
          <a:spLocks noChangeArrowheads="1"/>
        </xdr:cNvSpPr>
      </xdr:nvSpPr>
      <xdr:spPr bwMode="auto">
        <a:xfrm>
          <a:off x="3727450" y="10344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63</xdr:row>
      <xdr:rowOff>57150</xdr:rowOff>
    </xdr:from>
    <xdr:to>
      <xdr:col>6</xdr:col>
      <xdr:colOff>320705</xdr:colOff>
      <xdr:row>64</xdr:row>
      <xdr:rowOff>88900</xdr:rowOff>
    </xdr:to>
    <xdr:sp macro="" textlink="">
      <xdr:nvSpPr>
        <xdr:cNvPr id="10392" name="Text Box 152"/>
        <xdr:cNvSpPr txBox="1">
          <a:spLocks noChangeArrowheads="1"/>
        </xdr:cNvSpPr>
      </xdr:nvSpPr>
      <xdr:spPr bwMode="auto">
        <a:xfrm>
          <a:off x="3733800" y="1085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90.1</a:t>
          </a:r>
        </a:p>
      </xdr:txBody>
    </xdr:sp>
    <xdr:clientData/>
  </xdr:twoCellAnchor>
  <xdr:twoCellAnchor>
    <xdr:from>
      <xdr:col>4</xdr:col>
      <xdr:colOff>393700</xdr:colOff>
      <xdr:row>62</xdr:row>
      <xdr:rowOff>76200</xdr:rowOff>
    </xdr:from>
    <xdr:to>
      <xdr:col>4</xdr:col>
      <xdr:colOff>488950</xdr:colOff>
      <xdr:row>63</xdr:row>
      <xdr:rowOff>0</xdr:rowOff>
    </xdr:to>
    <xdr:sp macro="" textlink="">
      <xdr:nvSpPr>
        <xdr:cNvPr id="194916" name="Oval 153"/>
        <xdr:cNvSpPr>
          <a:spLocks noChangeArrowheads="1"/>
        </xdr:cNvSpPr>
      </xdr:nvSpPr>
      <xdr:spPr bwMode="auto">
        <a:xfrm>
          <a:off x="2908300" y="103124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63</xdr:row>
      <xdr:rowOff>19050</xdr:rowOff>
    </xdr:from>
    <xdr:to>
      <xdr:col>5</xdr:col>
      <xdr:colOff>161925</xdr:colOff>
      <xdr:row>64</xdr:row>
      <xdr:rowOff>57150</xdr:rowOff>
    </xdr:to>
    <xdr:sp macro="" textlink="">
      <xdr:nvSpPr>
        <xdr:cNvPr id="10394" name="Text Box 154"/>
        <xdr:cNvSpPr txBox="1">
          <a:spLocks noChangeArrowheads="1"/>
        </xdr:cNvSpPr>
      </xdr:nvSpPr>
      <xdr:spPr bwMode="auto">
        <a:xfrm>
          <a:off x="284797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89.0</a:t>
          </a:r>
        </a:p>
      </xdr:txBody>
    </xdr:sp>
    <xdr:clientData/>
  </xdr:twoCellAnchor>
  <xdr:twoCellAnchor>
    <xdr:from>
      <xdr:col>3</xdr:col>
      <xdr:colOff>209550</xdr:colOff>
      <xdr:row>63</xdr:row>
      <xdr:rowOff>19050</xdr:rowOff>
    </xdr:from>
    <xdr:to>
      <xdr:col>3</xdr:col>
      <xdr:colOff>304800</xdr:colOff>
      <xdr:row>63</xdr:row>
      <xdr:rowOff>107950</xdr:rowOff>
    </xdr:to>
    <xdr:sp macro="" textlink="">
      <xdr:nvSpPr>
        <xdr:cNvPr id="194918" name="Oval 155"/>
        <xdr:cNvSpPr>
          <a:spLocks noChangeArrowheads="1"/>
        </xdr:cNvSpPr>
      </xdr:nvSpPr>
      <xdr:spPr bwMode="auto">
        <a:xfrm>
          <a:off x="2095500" y="10420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63</xdr:row>
      <xdr:rowOff>127000</xdr:rowOff>
    </xdr:from>
    <xdr:to>
      <xdr:col>3</xdr:col>
      <xdr:colOff>600075</xdr:colOff>
      <xdr:row>65</xdr:row>
      <xdr:rowOff>0</xdr:rowOff>
    </xdr:to>
    <xdr:sp macro="" textlink="">
      <xdr:nvSpPr>
        <xdr:cNvPr id="10396" name="Text Box 156"/>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2</xdr:col>
      <xdr:colOff>25400</xdr:colOff>
      <xdr:row>63</xdr:row>
      <xdr:rowOff>44450</xdr:rowOff>
    </xdr:from>
    <xdr:to>
      <xdr:col>2</xdr:col>
      <xdr:colOff>114300</xdr:colOff>
      <xdr:row>63</xdr:row>
      <xdr:rowOff>146050</xdr:rowOff>
    </xdr:to>
    <xdr:sp macro="" textlink="">
      <xdr:nvSpPr>
        <xdr:cNvPr id="194920" name="Oval 157"/>
        <xdr:cNvSpPr>
          <a:spLocks noChangeArrowheads="1"/>
        </xdr:cNvSpPr>
      </xdr:nvSpPr>
      <xdr:spPr bwMode="auto">
        <a:xfrm>
          <a:off x="1282700" y="10445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63</xdr:row>
      <xdr:rowOff>155575</xdr:rowOff>
    </xdr:from>
    <xdr:to>
      <xdr:col>2</xdr:col>
      <xdr:colOff>419100</xdr:colOff>
      <xdr:row>65</xdr:row>
      <xdr:rowOff>22225</xdr:rowOff>
    </xdr:to>
    <xdr:sp macro="" textlink="">
      <xdr:nvSpPr>
        <xdr:cNvPr id="10398" name="Text Box 158"/>
        <xdr:cNvSpPr txBox="1">
          <a:spLocks noChangeArrowheads="1"/>
        </xdr:cNvSpPr>
      </xdr:nvSpPr>
      <xdr:spPr bwMode="auto">
        <a:xfrm>
          <a:off x="1066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[213,919円]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161/172</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94931"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94932"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　類似団体平均を大きく上回っている。主に人件費を要因としており、職員の定員適正化計画によって人件費とそれに伴う物件費のコスト低減を図っていく。 </a:t>
          </a:r>
          <a:endParaRPr lang="ja-JP" altLang="ja-JP" sz="1400">
            <a:effectLst/>
          </a:endParaRP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94936"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194938"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194940"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194942"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194944"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194946"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94948"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94949"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25400</xdr:rowOff>
    </xdr:from>
    <xdr:to>
      <xdr:col>7</xdr:col>
      <xdr:colOff>139700</xdr:colOff>
      <xdr:row>89</xdr:row>
      <xdr:rowOff>127000</xdr:rowOff>
    </xdr:to>
    <xdr:sp macro="" textlink="">
      <xdr:nvSpPr>
        <xdr:cNvPr id="194950" name="Line 187"/>
        <xdr:cNvSpPr>
          <a:spLocks noChangeShapeType="1"/>
        </xdr:cNvSpPr>
      </xdr:nvSpPr>
      <xdr:spPr bwMode="auto">
        <a:xfrm flipV="1">
          <a:off x="4540250" y="1339850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127000</xdr:rowOff>
    </xdr:from>
    <xdr:to>
      <xdr:col>8</xdr:col>
      <xdr:colOff>282575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63500</xdr:colOff>
      <xdr:row>89</xdr:row>
      <xdr:rowOff>127000</xdr:rowOff>
    </xdr:from>
    <xdr:to>
      <xdr:col>7</xdr:col>
      <xdr:colOff>222250</xdr:colOff>
      <xdr:row>89</xdr:row>
      <xdr:rowOff>127000</xdr:rowOff>
    </xdr:to>
    <xdr:sp macro="" textlink="">
      <xdr:nvSpPr>
        <xdr:cNvPr id="194952" name="Line 189"/>
        <xdr:cNvSpPr>
          <a:spLocks noChangeShapeType="1"/>
        </xdr:cNvSpPr>
      </xdr:nvSpPr>
      <xdr:spPr bwMode="auto">
        <a:xfrm>
          <a:off x="4464050" y="14820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136525</xdr:rowOff>
    </xdr:from>
    <xdr:to>
      <xdr:col>8</xdr:col>
      <xdr:colOff>282575</xdr:colOff>
      <xdr:row>81</xdr:row>
      <xdr:rowOff>3175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63500</xdr:colOff>
      <xdr:row>81</xdr:row>
      <xdr:rowOff>25400</xdr:rowOff>
    </xdr:from>
    <xdr:to>
      <xdr:col>7</xdr:col>
      <xdr:colOff>222250</xdr:colOff>
      <xdr:row>81</xdr:row>
      <xdr:rowOff>25400</xdr:rowOff>
    </xdr:to>
    <xdr:sp macro="" textlink="">
      <xdr:nvSpPr>
        <xdr:cNvPr id="194954" name="Line 191"/>
        <xdr:cNvSpPr>
          <a:spLocks noChangeShapeType="1"/>
        </xdr:cNvSpPr>
      </xdr:nvSpPr>
      <xdr:spPr bwMode="auto">
        <a:xfrm>
          <a:off x="4464050" y="133985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25400</xdr:rowOff>
    </xdr:from>
    <xdr:to>
      <xdr:col>7</xdr:col>
      <xdr:colOff>139700</xdr:colOff>
      <xdr:row>82</xdr:row>
      <xdr:rowOff>38100</xdr:rowOff>
    </xdr:to>
    <xdr:sp macro="" textlink="">
      <xdr:nvSpPr>
        <xdr:cNvPr id="194955" name="Line 192"/>
        <xdr:cNvSpPr>
          <a:spLocks noChangeShapeType="1"/>
        </xdr:cNvSpPr>
      </xdr:nvSpPr>
      <xdr:spPr bwMode="auto">
        <a:xfrm flipV="1">
          <a:off x="3771900" y="135636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80</xdr:row>
      <xdr:rowOff>98425</xdr:rowOff>
    </xdr:from>
    <xdr:to>
      <xdr:col>8</xdr:col>
      <xdr:colOff>282575</xdr:colOff>
      <xdr:row>81</xdr:row>
      <xdr:rowOff>136525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95250</xdr:colOff>
      <xdr:row>81</xdr:row>
      <xdr:rowOff>63500</xdr:rowOff>
    </xdr:from>
    <xdr:to>
      <xdr:col>7</xdr:col>
      <xdr:colOff>184150</xdr:colOff>
      <xdr:row>81</xdr:row>
      <xdr:rowOff>152400</xdr:rowOff>
    </xdr:to>
    <xdr:sp macro="" textlink="">
      <xdr:nvSpPr>
        <xdr:cNvPr id="194957" name="AutoShape 194"/>
        <xdr:cNvSpPr>
          <a:spLocks noChangeArrowheads="1"/>
        </xdr:cNvSpPr>
      </xdr:nvSpPr>
      <xdr:spPr bwMode="auto">
        <a:xfrm>
          <a:off x="4495800" y="134366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82</xdr:row>
      <xdr:rowOff>25400</xdr:rowOff>
    </xdr:from>
    <xdr:to>
      <xdr:col>6</xdr:col>
      <xdr:colOff>0</xdr:colOff>
      <xdr:row>82</xdr:row>
      <xdr:rowOff>38100</xdr:rowOff>
    </xdr:to>
    <xdr:sp macro="" textlink="">
      <xdr:nvSpPr>
        <xdr:cNvPr id="194958" name="Line 195"/>
        <xdr:cNvSpPr>
          <a:spLocks noChangeShapeType="1"/>
        </xdr:cNvSpPr>
      </xdr:nvSpPr>
      <xdr:spPr bwMode="auto">
        <a:xfrm>
          <a:off x="2959100" y="135636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76200</xdr:rowOff>
    </xdr:from>
    <xdr:to>
      <xdr:col>6</xdr:col>
      <xdr:colOff>44450</xdr:colOff>
      <xdr:row>82</xdr:row>
      <xdr:rowOff>0</xdr:rowOff>
    </xdr:to>
    <xdr:sp macro="" textlink="">
      <xdr:nvSpPr>
        <xdr:cNvPr id="194959" name="AutoShape 196"/>
        <xdr:cNvSpPr>
          <a:spLocks noChangeArrowheads="1"/>
        </xdr:cNvSpPr>
      </xdr:nvSpPr>
      <xdr:spPr bwMode="auto">
        <a:xfrm>
          <a:off x="3727450" y="13449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80</xdr:row>
      <xdr:rowOff>38100</xdr:rowOff>
    </xdr:from>
    <xdr:to>
      <xdr:col>6</xdr:col>
      <xdr:colOff>320705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254000</xdr:colOff>
      <xdr:row>82</xdr:row>
      <xdr:rowOff>19050</xdr:rowOff>
    </xdr:from>
    <xdr:to>
      <xdr:col>4</xdr:col>
      <xdr:colOff>444500</xdr:colOff>
      <xdr:row>82</xdr:row>
      <xdr:rowOff>25400</xdr:rowOff>
    </xdr:to>
    <xdr:sp macro="" textlink="">
      <xdr:nvSpPr>
        <xdr:cNvPr id="194961" name="Line 198"/>
        <xdr:cNvSpPr>
          <a:spLocks noChangeShapeType="1"/>
        </xdr:cNvSpPr>
      </xdr:nvSpPr>
      <xdr:spPr bwMode="auto">
        <a:xfrm>
          <a:off x="2139950" y="135572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57150</xdr:rowOff>
    </xdr:from>
    <xdr:to>
      <xdr:col>4</xdr:col>
      <xdr:colOff>488950</xdr:colOff>
      <xdr:row>81</xdr:row>
      <xdr:rowOff>158750</xdr:rowOff>
    </xdr:to>
    <xdr:sp macro="" textlink="">
      <xdr:nvSpPr>
        <xdr:cNvPr id="194962" name="AutoShape 199"/>
        <xdr:cNvSpPr>
          <a:spLocks noChangeArrowheads="1"/>
        </xdr:cNvSpPr>
      </xdr:nvSpPr>
      <xdr:spPr bwMode="auto">
        <a:xfrm>
          <a:off x="2908300" y="13430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22225</xdr:rowOff>
    </xdr:from>
    <xdr:to>
      <xdr:col>5</xdr:col>
      <xdr:colOff>161925</xdr:colOff>
      <xdr:row>81</xdr:row>
      <xdr:rowOff>60325</xdr:rowOff>
    </xdr:to>
    <xdr:sp macro="" textlink="">
      <xdr:nvSpPr>
        <xdr:cNvPr id="10440" name="Text Box 200"/>
        <xdr:cNvSpPr txBox="1">
          <a:spLocks noChangeArrowheads="1"/>
        </xdr:cNvSpPr>
      </xdr:nvSpPr>
      <xdr:spPr bwMode="auto">
        <a:xfrm>
          <a:off x="2847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2</xdr:col>
      <xdr:colOff>69850</xdr:colOff>
      <xdr:row>82</xdr:row>
      <xdr:rowOff>6350</xdr:rowOff>
    </xdr:from>
    <xdr:to>
      <xdr:col>3</xdr:col>
      <xdr:colOff>254000</xdr:colOff>
      <xdr:row>82</xdr:row>
      <xdr:rowOff>19050</xdr:rowOff>
    </xdr:to>
    <xdr:sp macro="" textlink="">
      <xdr:nvSpPr>
        <xdr:cNvPr id="194964" name="Line 201"/>
        <xdr:cNvSpPr>
          <a:spLocks noChangeShapeType="1"/>
        </xdr:cNvSpPr>
      </xdr:nvSpPr>
      <xdr:spPr bwMode="auto">
        <a:xfrm>
          <a:off x="1327150" y="135445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57150</xdr:rowOff>
    </xdr:from>
    <xdr:to>
      <xdr:col>3</xdr:col>
      <xdr:colOff>304800</xdr:colOff>
      <xdr:row>81</xdr:row>
      <xdr:rowOff>146050</xdr:rowOff>
    </xdr:to>
    <xdr:sp macro="" textlink="">
      <xdr:nvSpPr>
        <xdr:cNvPr id="194965" name="AutoShape 202"/>
        <xdr:cNvSpPr>
          <a:spLocks noChangeArrowheads="1"/>
        </xdr:cNvSpPr>
      </xdr:nvSpPr>
      <xdr:spPr bwMode="auto">
        <a:xfrm>
          <a:off x="2095500" y="13430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19050</xdr:rowOff>
    </xdr:from>
    <xdr:to>
      <xdr:col>3</xdr:col>
      <xdr:colOff>600075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2</xdr:col>
      <xdr:colOff>25400</xdr:colOff>
      <xdr:row>81</xdr:row>
      <xdr:rowOff>38100</xdr:rowOff>
    </xdr:from>
    <xdr:to>
      <xdr:col>2</xdr:col>
      <xdr:colOff>114300</xdr:colOff>
      <xdr:row>81</xdr:row>
      <xdr:rowOff>139700</xdr:rowOff>
    </xdr:to>
    <xdr:sp macro="" textlink="">
      <xdr:nvSpPr>
        <xdr:cNvPr id="194967" name="AutoShape 204"/>
        <xdr:cNvSpPr>
          <a:spLocks noChangeArrowheads="1"/>
        </xdr:cNvSpPr>
      </xdr:nvSpPr>
      <xdr:spPr bwMode="auto">
        <a:xfrm>
          <a:off x="1282700" y="13411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80</xdr:row>
      <xdr:rowOff>3175</xdr:rowOff>
    </xdr:from>
    <xdr:to>
      <xdr:col>2</xdr:col>
      <xdr:colOff>419100</xdr:colOff>
      <xdr:row>81</xdr:row>
      <xdr:rowOff>41275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146050</xdr:rowOff>
    </xdr:from>
    <xdr:to>
      <xdr:col>7</xdr:col>
      <xdr:colOff>184150</xdr:colOff>
      <xdr:row>82</xdr:row>
      <xdr:rowOff>76200</xdr:rowOff>
    </xdr:to>
    <xdr:sp macro="" textlink="">
      <xdr:nvSpPr>
        <xdr:cNvPr id="194974" name="Oval 211"/>
        <xdr:cNvSpPr>
          <a:spLocks noChangeArrowheads="1"/>
        </xdr:cNvSpPr>
      </xdr:nvSpPr>
      <xdr:spPr bwMode="auto">
        <a:xfrm>
          <a:off x="4495800" y="13519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81</xdr:row>
      <xdr:rowOff>146050</xdr:rowOff>
    </xdr:from>
    <xdr:to>
      <xdr:col>8</xdr:col>
      <xdr:colOff>282575</xdr:colOff>
      <xdr:row>83</xdr:row>
      <xdr:rowOff>19050</xdr:rowOff>
    </xdr:to>
    <xdr:sp macro="" textlink="">
      <xdr:nvSpPr>
        <xdr:cNvPr id="10452"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213,919</a:t>
          </a:r>
        </a:p>
      </xdr:txBody>
    </xdr:sp>
    <xdr:clientData/>
  </xdr:twoCellAnchor>
  <xdr:twoCellAnchor>
    <xdr:from>
      <xdr:col>5</xdr:col>
      <xdr:colOff>584200</xdr:colOff>
      <xdr:row>81</xdr:row>
      <xdr:rowOff>146050</xdr:rowOff>
    </xdr:from>
    <xdr:to>
      <xdr:col>6</xdr:col>
      <xdr:colOff>44450</xdr:colOff>
      <xdr:row>82</xdr:row>
      <xdr:rowOff>82550</xdr:rowOff>
    </xdr:to>
    <xdr:sp macro="" textlink="">
      <xdr:nvSpPr>
        <xdr:cNvPr id="194976" name="Oval 213"/>
        <xdr:cNvSpPr>
          <a:spLocks noChangeArrowheads="1"/>
        </xdr:cNvSpPr>
      </xdr:nvSpPr>
      <xdr:spPr bwMode="auto">
        <a:xfrm>
          <a:off x="3727450" y="13519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82</xdr:row>
      <xdr:rowOff>88900</xdr:rowOff>
    </xdr:from>
    <xdr:to>
      <xdr:col>6</xdr:col>
      <xdr:colOff>320705</xdr:colOff>
      <xdr:row>83</xdr:row>
      <xdr:rowOff>127000</xdr:rowOff>
    </xdr:to>
    <xdr:sp macro="" textlink="">
      <xdr:nvSpPr>
        <xdr:cNvPr id="10454" name="Text Box 214"/>
        <xdr:cNvSpPr txBox="1">
          <a:spLocks noChangeArrowheads="1"/>
        </xdr:cNvSpPr>
      </xdr:nvSpPr>
      <xdr:spPr bwMode="auto">
        <a:xfrm>
          <a:off x="3733800" y="1415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219,675</a:t>
          </a:r>
        </a:p>
      </xdr:txBody>
    </xdr:sp>
    <xdr:clientData/>
  </xdr:twoCellAnchor>
  <xdr:twoCellAnchor>
    <xdr:from>
      <xdr:col>4</xdr:col>
      <xdr:colOff>393700</xdr:colOff>
      <xdr:row>81</xdr:row>
      <xdr:rowOff>139700</xdr:rowOff>
    </xdr:from>
    <xdr:to>
      <xdr:col>4</xdr:col>
      <xdr:colOff>488950</xdr:colOff>
      <xdr:row>82</xdr:row>
      <xdr:rowOff>76200</xdr:rowOff>
    </xdr:to>
    <xdr:sp macro="" textlink="">
      <xdr:nvSpPr>
        <xdr:cNvPr id="194978" name="Oval 215"/>
        <xdr:cNvSpPr>
          <a:spLocks noChangeArrowheads="1"/>
        </xdr:cNvSpPr>
      </xdr:nvSpPr>
      <xdr:spPr bwMode="auto">
        <a:xfrm>
          <a:off x="2908300" y="1351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82</xdr:row>
      <xdr:rowOff>79375</xdr:rowOff>
    </xdr:from>
    <xdr:to>
      <xdr:col>5</xdr:col>
      <xdr:colOff>161925</xdr:colOff>
      <xdr:row>83</xdr:row>
      <xdr:rowOff>117475</xdr:rowOff>
    </xdr:to>
    <xdr:sp macro="" textlink="">
      <xdr:nvSpPr>
        <xdr:cNvPr id="10456" name="Text Box 216"/>
        <xdr:cNvSpPr txBox="1">
          <a:spLocks noChangeArrowheads="1"/>
        </xdr:cNvSpPr>
      </xdr:nvSpPr>
      <xdr:spPr bwMode="auto">
        <a:xfrm>
          <a:off x="2847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210,909</a:t>
          </a:r>
        </a:p>
      </xdr:txBody>
    </xdr:sp>
    <xdr:clientData/>
  </xdr:twoCellAnchor>
  <xdr:twoCellAnchor>
    <xdr:from>
      <xdr:col>3</xdr:col>
      <xdr:colOff>209550</xdr:colOff>
      <xdr:row>81</xdr:row>
      <xdr:rowOff>139700</xdr:rowOff>
    </xdr:from>
    <xdr:to>
      <xdr:col>3</xdr:col>
      <xdr:colOff>304800</xdr:colOff>
      <xdr:row>82</xdr:row>
      <xdr:rowOff>63500</xdr:rowOff>
    </xdr:to>
    <xdr:sp macro="" textlink="">
      <xdr:nvSpPr>
        <xdr:cNvPr id="194980" name="Oval 217"/>
        <xdr:cNvSpPr>
          <a:spLocks noChangeArrowheads="1"/>
        </xdr:cNvSpPr>
      </xdr:nvSpPr>
      <xdr:spPr bwMode="auto">
        <a:xfrm>
          <a:off x="2095500" y="13512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82</xdr:row>
      <xdr:rowOff>79375</xdr:rowOff>
    </xdr:from>
    <xdr:to>
      <xdr:col>3</xdr:col>
      <xdr:colOff>600075</xdr:colOff>
      <xdr:row>83</xdr:row>
      <xdr:rowOff>117475</xdr:rowOff>
    </xdr:to>
    <xdr:sp macro="" textlink="">
      <xdr:nvSpPr>
        <xdr:cNvPr id="10458" name="Text Box 218"/>
        <xdr:cNvSpPr txBox="1">
          <a:spLocks noChangeArrowheads="1"/>
        </xdr:cNvSpPr>
      </xdr:nvSpPr>
      <xdr:spPr bwMode="auto">
        <a:xfrm>
          <a:off x="1952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207,921</a:t>
          </a:r>
        </a:p>
      </xdr:txBody>
    </xdr:sp>
    <xdr:clientData/>
  </xdr:twoCellAnchor>
  <xdr:twoCellAnchor>
    <xdr:from>
      <xdr:col>2</xdr:col>
      <xdr:colOff>25400</xdr:colOff>
      <xdr:row>81</xdr:row>
      <xdr:rowOff>120650</xdr:rowOff>
    </xdr:from>
    <xdr:to>
      <xdr:col>2</xdr:col>
      <xdr:colOff>114300</xdr:colOff>
      <xdr:row>82</xdr:row>
      <xdr:rowOff>57150</xdr:rowOff>
    </xdr:to>
    <xdr:sp macro="" textlink="">
      <xdr:nvSpPr>
        <xdr:cNvPr id="194982" name="Oval 219"/>
        <xdr:cNvSpPr>
          <a:spLocks noChangeArrowheads="1"/>
        </xdr:cNvSpPr>
      </xdr:nvSpPr>
      <xdr:spPr bwMode="auto">
        <a:xfrm>
          <a:off x="1282700" y="13493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82</xdr:row>
      <xdr:rowOff>60325</xdr:rowOff>
    </xdr:from>
    <xdr:to>
      <xdr:col>2</xdr:col>
      <xdr:colOff>419100</xdr:colOff>
      <xdr:row>83</xdr:row>
      <xdr:rowOff>98425</xdr:rowOff>
    </xdr:to>
    <xdr:sp macro="" textlink="">
      <xdr:nvSpPr>
        <xdr:cNvPr id="10460" name="Text Box 220"/>
        <xdr:cNvSpPr txBox="1">
          <a:spLocks noChangeArrowheads="1"/>
        </xdr:cNvSpPr>
      </xdr:nvSpPr>
      <xdr:spPr bwMode="auto">
        <a:xfrm>
          <a:off x="1066800"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197,596</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[104.4]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74/172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94993"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94994"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平成１７年の市町村合併以降、類似団体平均と同水準で推移しているが、今後も特殊勤務手当の見直し等により、一層の縮減に努める。 なお、国家公務員の時限的な（</a:t>
          </a:r>
          <a:r>
            <a:rPr lang="en-US" altLang="ja-JP" sz="1100" b="0" i="0" baseline="0">
              <a:effectLst/>
              <a:latin typeface="+mn-lt"/>
              <a:ea typeface="+mn-ea"/>
              <a:cs typeface="+mn-cs"/>
            </a:rPr>
            <a:t>2 </a:t>
          </a:r>
          <a:r>
            <a:rPr lang="ja-JP" altLang="ja-JP" sz="1100" b="0" i="0" baseline="0">
              <a:effectLst/>
              <a:latin typeface="+mn-lt"/>
              <a:ea typeface="+mn-ea"/>
              <a:cs typeface="+mn-cs"/>
            </a:rPr>
            <a:t>年間）給与改定・臨時特例法による給与減額措によりラスパイレス指数が上昇した。その後当市においても給料減額措置を行いラスパイレス指数は</a:t>
          </a:r>
          <a:r>
            <a:rPr lang="en-US" altLang="ja-JP" sz="1100" b="0" i="0" baseline="0">
              <a:effectLst/>
              <a:latin typeface="+mn-lt"/>
              <a:ea typeface="+mn-ea"/>
              <a:cs typeface="+mn-cs"/>
            </a:rPr>
            <a:t>100.1</a:t>
          </a:r>
          <a:r>
            <a:rPr lang="ja-JP" altLang="ja-JP" sz="1100" b="0" i="0" baseline="0">
              <a:effectLst/>
              <a:latin typeface="+mn-lt"/>
              <a:ea typeface="+mn-ea"/>
              <a:cs typeface="+mn-cs"/>
            </a:rPr>
            <a:t>となっている。	</a:t>
          </a:r>
          <a:endParaRPr lang="ja-JP" altLang="ja-JP">
            <a:effectLst/>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94997"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194999" name="Line 236"/>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441325</xdr:colOff>
      <xdr:row>89</xdr:row>
      <xdr:rowOff>155575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195001" name="Line 238"/>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441325</xdr:colOff>
      <xdr:row>87</xdr:row>
      <xdr:rowOff>22225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195003" name="Line 240"/>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441325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195005" name="Line 242"/>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441325</xdr:colOff>
      <xdr:row>81</xdr:row>
      <xdr:rowOff>79375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95007"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95009"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139700</xdr:rowOff>
    </xdr:from>
    <xdr:to>
      <xdr:col>24</xdr:col>
      <xdr:colOff>514350</xdr:colOff>
      <xdr:row>89</xdr:row>
      <xdr:rowOff>107950</xdr:rowOff>
    </xdr:to>
    <xdr:sp macro="" textlink="">
      <xdr:nvSpPr>
        <xdr:cNvPr id="195010" name="Line 247"/>
        <xdr:cNvSpPr>
          <a:spLocks noChangeShapeType="1"/>
        </xdr:cNvSpPr>
      </xdr:nvSpPr>
      <xdr:spPr bwMode="auto">
        <a:xfrm flipV="1">
          <a:off x="15601950" y="13512800"/>
          <a:ext cx="0" cy="1289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107950</xdr:rowOff>
    </xdr:from>
    <xdr:to>
      <xdr:col>26</xdr:col>
      <xdr:colOff>38100</xdr:colOff>
      <xdr:row>90</xdr:row>
      <xdr:rowOff>146050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425450</xdr:colOff>
      <xdr:row>89</xdr:row>
      <xdr:rowOff>107950</xdr:rowOff>
    </xdr:from>
    <xdr:to>
      <xdr:col>24</xdr:col>
      <xdr:colOff>590550</xdr:colOff>
      <xdr:row>89</xdr:row>
      <xdr:rowOff>107950</xdr:rowOff>
    </xdr:to>
    <xdr:sp macro="" textlink="">
      <xdr:nvSpPr>
        <xdr:cNvPr id="195012" name="Line 249"/>
        <xdr:cNvSpPr>
          <a:spLocks noChangeShapeType="1"/>
        </xdr:cNvSpPr>
      </xdr:nvSpPr>
      <xdr:spPr bwMode="auto">
        <a:xfrm>
          <a:off x="15513050" y="14801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79375</xdr:rowOff>
    </xdr:from>
    <xdr:to>
      <xdr:col>26</xdr:col>
      <xdr:colOff>38100</xdr:colOff>
      <xdr:row>81</xdr:row>
      <xdr:rowOff>117475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425450</xdr:colOff>
      <xdr:row>81</xdr:row>
      <xdr:rowOff>139700</xdr:rowOff>
    </xdr:from>
    <xdr:to>
      <xdr:col>24</xdr:col>
      <xdr:colOff>590550</xdr:colOff>
      <xdr:row>81</xdr:row>
      <xdr:rowOff>139700</xdr:rowOff>
    </xdr:to>
    <xdr:sp macro="" textlink="">
      <xdr:nvSpPr>
        <xdr:cNvPr id="195014" name="Line 251"/>
        <xdr:cNvSpPr>
          <a:spLocks noChangeShapeType="1"/>
        </xdr:cNvSpPr>
      </xdr:nvSpPr>
      <xdr:spPr bwMode="auto">
        <a:xfrm>
          <a:off x="15513050" y="1351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87</xdr:row>
      <xdr:rowOff>120650</xdr:rowOff>
    </xdr:from>
    <xdr:to>
      <xdr:col>24</xdr:col>
      <xdr:colOff>514350</xdr:colOff>
      <xdr:row>87</xdr:row>
      <xdr:rowOff>139700</xdr:rowOff>
    </xdr:to>
    <xdr:sp macro="" textlink="">
      <xdr:nvSpPr>
        <xdr:cNvPr id="195015" name="Line 252"/>
        <xdr:cNvSpPr>
          <a:spLocks noChangeShapeType="1"/>
        </xdr:cNvSpPr>
      </xdr:nvSpPr>
      <xdr:spPr bwMode="auto">
        <a:xfrm>
          <a:off x="14833600" y="144843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87</xdr:row>
      <xdr:rowOff>98425</xdr:rowOff>
    </xdr:from>
    <xdr:to>
      <xdr:col>26</xdr:col>
      <xdr:colOff>38100</xdr:colOff>
      <xdr:row>88</xdr:row>
      <xdr:rowOff>136525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463550</xdr:colOff>
      <xdr:row>87</xdr:row>
      <xdr:rowOff>101600</xdr:rowOff>
    </xdr:from>
    <xdr:to>
      <xdr:col>24</xdr:col>
      <xdr:colOff>558800</xdr:colOff>
      <xdr:row>88</xdr:row>
      <xdr:rowOff>25400</xdr:rowOff>
    </xdr:to>
    <xdr:sp macro="" textlink="">
      <xdr:nvSpPr>
        <xdr:cNvPr id="195017" name="AutoShape 254"/>
        <xdr:cNvSpPr>
          <a:spLocks noChangeArrowheads="1"/>
        </xdr:cNvSpPr>
      </xdr:nvSpPr>
      <xdr:spPr bwMode="auto">
        <a:xfrm>
          <a:off x="15551150" y="14465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85</xdr:row>
      <xdr:rowOff>101600</xdr:rowOff>
    </xdr:from>
    <xdr:to>
      <xdr:col>23</xdr:col>
      <xdr:colOff>374650</xdr:colOff>
      <xdr:row>87</xdr:row>
      <xdr:rowOff>120650</xdr:rowOff>
    </xdr:to>
    <xdr:sp macro="" textlink="">
      <xdr:nvSpPr>
        <xdr:cNvPr id="195018" name="Line 255"/>
        <xdr:cNvSpPr>
          <a:spLocks noChangeShapeType="1"/>
        </xdr:cNvSpPr>
      </xdr:nvSpPr>
      <xdr:spPr bwMode="auto">
        <a:xfrm>
          <a:off x="14014450" y="14135100"/>
          <a:ext cx="819150" cy="349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101600</xdr:rowOff>
    </xdr:from>
    <xdr:to>
      <xdr:col>23</xdr:col>
      <xdr:colOff>419100</xdr:colOff>
      <xdr:row>88</xdr:row>
      <xdr:rowOff>38100</xdr:rowOff>
    </xdr:to>
    <xdr:sp macro="" textlink="">
      <xdr:nvSpPr>
        <xdr:cNvPr id="195019" name="AutoShape 256"/>
        <xdr:cNvSpPr>
          <a:spLocks noChangeArrowheads="1"/>
        </xdr:cNvSpPr>
      </xdr:nvSpPr>
      <xdr:spPr bwMode="auto">
        <a:xfrm>
          <a:off x="14782800" y="14465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88</xdr:row>
      <xdr:rowOff>41275</xdr:rowOff>
    </xdr:from>
    <xdr:to>
      <xdr:col>24</xdr:col>
      <xdr:colOff>69850</xdr:colOff>
      <xdr:row>89</xdr:row>
      <xdr:rowOff>79375</xdr:rowOff>
    </xdr:to>
    <xdr:sp macro="" textlink="">
      <xdr:nvSpPr>
        <xdr:cNvPr id="10497" name="Text Box 257"/>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88900</xdr:rowOff>
    </xdr:from>
    <xdr:to>
      <xdr:col>22</xdr:col>
      <xdr:colOff>184150</xdr:colOff>
      <xdr:row>85</xdr:row>
      <xdr:rowOff>101600</xdr:rowOff>
    </xdr:to>
    <xdr:sp macro="" textlink="">
      <xdr:nvSpPr>
        <xdr:cNvPr id="195021" name="Line 258"/>
        <xdr:cNvSpPr>
          <a:spLocks noChangeShapeType="1"/>
        </xdr:cNvSpPr>
      </xdr:nvSpPr>
      <xdr:spPr bwMode="auto">
        <a:xfrm>
          <a:off x="13201650" y="141224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85</xdr:row>
      <xdr:rowOff>38100</xdr:rowOff>
    </xdr:from>
    <xdr:to>
      <xdr:col>22</xdr:col>
      <xdr:colOff>234950</xdr:colOff>
      <xdr:row>85</xdr:row>
      <xdr:rowOff>127000</xdr:rowOff>
    </xdr:to>
    <xdr:sp macro="" textlink="">
      <xdr:nvSpPr>
        <xdr:cNvPr id="195022" name="AutoShape 259"/>
        <xdr:cNvSpPr>
          <a:spLocks noChangeArrowheads="1"/>
        </xdr:cNvSpPr>
      </xdr:nvSpPr>
      <xdr:spPr bwMode="auto">
        <a:xfrm>
          <a:off x="13970000" y="14071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84</xdr:row>
      <xdr:rowOff>0</xdr:rowOff>
    </xdr:from>
    <xdr:to>
      <xdr:col>22</xdr:col>
      <xdr:colOff>530225</xdr:colOff>
      <xdr:row>85</xdr:row>
      <xdr:rowOff>38100</xdr:rowOff>
    </xdr:to>
    <xdr:sp macro="" textlink="">
      <xdr:nvSpPr>
        <xdr:cNvPr id="10500" name="Text Box 260"/>
        <xdr:cNvSpPr txBox="1">
          <a:spLocks noChangeArrowheads="1"/>
        </xdr:cNvSpPr>
      </xdr:nvSpPr>
      <xdr:spPr bwMode="auto">
        <a:xfrm>
          <a:off x="149066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444500</xdr:colOff>
      <xdr:row>85</xdr:row>
      <xdr:rowOff>82550</xdr:rowOff>
    </xdr:from>
    <xdr:to>
      <xdr:col>21</xdr:col>
      <xdr:colOff>0</xdr:colOff>
      <xdr:row>85</xdr:row>
      <xdr:rowOff>88900</xdr:rowOff>
    </xdr:to>
    <xdr:sp macro="" textlink="">
      <xdr:nvSpPr>
        <xdr:cNvPr id="195024" name="Line 261"/>
        <xdr:cNvSpPr>
          <a:spLocks noChangeShapeType="1"/>
        </xdr:cNvSpPr>
      </xdr:nvSpPr>
      <xdr:spPr bwMode="auto">
        <a:xfrm>
          <a:off x="12388850" y="141160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85</xdr:row>
      <xdr:rowOff>25400</xdr:rowOff>
    </xdr:from>
    <xdr:to>
      <xdr:col>21</xdr:col>
      <xdr:colOff>44450</xdr:colOff>
      <xdr:row>85</xdr:row>
      <xdr:rowOff>127000</xdr:rowOff>
    </xdr:to>
    <xdr:sp macro="" textlink="">
      <xdr:nvSpPr>
        <xdr:cNvPr id="195025" name="AutoShape 262"/>
        <xdr:cNvSpPr>
          <a:spLocks noChangeArrowheads="1"/>
        </xdr:cNvSpPr>
      </xdr:nvSpPr>
      <xdr:spPr bwMode="auto">
        <a:xfrm>
          <a:off x="13157200" y="140589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84</xdr:row>
      <xdr:rowOff>0</xdr:rowOff>
    </xdr:from>
    <xdr:to>
      <xdr:col>21</xdr:col>
      <xdr:colOff>349250</xdr:colOff>
      <xdr:row>85</xdr:row>
      <xdr:rowOff>38100</xdr:rowOff>
    </xdr:to>
    <xdr:sp macro="" textlink="">
      <xdr:nvSpPr>
        <xdr:cNvPr id="10503" name="Text Box 263"/>
        <xdr:cNvSpPr txBox="1">
          <a:spLocks noChangeArrowheads="1"/>
        </xdr:cNvSpPr>
      </xdr:nvSpPr>
      <xdr:spPr bwMode="auto">
        <a:xfrm>
          <a:off x="14020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393700</xdr:colOff>
      <xdr:row>85</xdr:row>
      <xdr:rowOff>19050</xdr:rowOff>
    </xdr:from>
    <xdr:to>
      <xdr:col>19</xdr:col>
      <xdr:colOff>488950</xdr:colOff>
      <xdr:row>85</xdr:row>
      <xdr:rowOff>120650</xdr:rowOff>
    </xdr:to>
    <xdr:sp macro="" textlink="">
      <xdr:nvSpPr>
        <xdr:cNvPr id="195027" name="AutoShape 264"/>
        <xdr:cNvSpPr>
          <a:spLocks noChangeArrowheads="1"/>
        </xdr:cNvSpPr>
      </xdr:nvSpPr>
      <xdr:spPr bwMode="auto">
        <a:xfrm>
          <a:off x="12338050" y="1405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155575</xdr:rowOff>
    </xdr:from>
    <xdr:to>
      <xdr:col>20</xdr:col>
      <xdr:colOff>161925</xdr:colOff>
      <xdr:row>85</xdr:row>
      <xdr:rowOff>22225</xdr:rowOff>
    </xdr:to>
    <xdr:sp macro="" textlink="">
      <xdr:nvSpPr>
        <xdr:cNvPr id="10505" name="Text Box 265"/>
        <xdr:cNvSpPr txBox="1">
          <a:spLocks noChangeArrowheads="1"/>
        </xdr:cNvSpPr>
      </xdr:nvSpPr>
      <xdr:spPr bwMode="auto">
        <a:xfrm>
          <a:off x="1313497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88900</xdr:rowOff>
    </xdr:from>
    <xdr:to>
      <xdr:col>24</xdr:col>
      <xdr:colOff>558800</xdr:colOff>
      <xdr:row>88</xdr:row>
      <xdr:rowOff>19050</xdr:rowOff>
    </xdr:to>
    <xdr:sp macro="" textlink="">
      <xdr:nvSpPr>
        <xdr:cNvPr id="195034" name="Oval 271"/>
        <xdr:cNvSpPr>
          <a:spLocks noChangeArrowheads="1"/>
        </xdr:cNvSpPr>
      </xdr:nvSpPr>
      <xdr:spPr bwMode="auto">
        <a:xfrm>
          <a:off x="15551150" y="14452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86</xdr:row>
      <xdr:rowOff>127000</xdr:rowOff>
    </xdr:from>
    <xdr:to>
      <xdr:col>26</xdr:col>
      <xdr:colOff>38100</xdr:colOff>
      <xdr:row>88</xdr:row>
      <xdr:rowOff>0</xdr:rowOff>
    </xdr:to>
    <xdr:sp macro="" textlink="">
      <xdr:nvSpPr>
        <xdr:cNvPr id="10512" name="給与水準   （国との比較）該当値テキスト"/>
        <xdr:cNvSpPr txBox="1">
          <a:spLocks noChangeArrowheads="1"/>
        </xdr:cNvSpPr>
      </xdr:nvSpPr>
      <xdr:spPr bwMode="auto">
        <a:xfrm>
          <a:off x="171069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104.4</a:t>
          </a:r>
        </a:p>
      </xdr:txBody>
    </xdr:sp>
    <xdr:clientData/>
  </xdr:twoCellAnchor>
  <xdr:twoCellAnchor>
    <xdr:from>
      <xdr:col>23</xdr:col>
      <xdr:colOff>323850</xdr:colOff>
      <xdr:row>87</xdr:row>
      <xdr:rowOff>76200</xdr:rowOff>
    </xdr:from>
    <xdr:to>
      <xdr:col>23</xdr:col>
      <xdr:colOff>419100</xdr:colOff>
      <xdr:row>88</xdr:row>
      <xdr:rowOff>6350</xdr:rowOff>
    </xdr:to>
    <xdr:sp macro="" textlink="">
      <xdr:nvSpPr>
        <xdr:cNvPr id="195036" name="Oval 273"/>
        <xdr:cNvSpPr>
          <a:spLocks noChangeArrowheads="1"/>
        </xdr:cNvSpPr>
      </xdr:nvSpPr>
      <xdr:spPr bwMode="auto">
        <a:xfrm>
          <a:off x="14782800" y="1443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86</xdr:row>
      <xdr:rowOff>41275</xdr:rowOff>
    </xdr:from>
    <xdr:to>
      <xdr:col>24</xdr:col>
      <xdr:colOff>69850</xdr:colOff>
      <xdr:row>87</xdr:row>
      <xdr:rowOff>79375</xdr:rowOff>
    </xdr:to>
    <xdr:sp macro="" textlink="">
      <xdr:nvSpPr>
        <xdr:cNvPr id="10514" name="Text Box 274"/>
        <xdr:cNvSpPr txBox="1">
          <a:spLocks noChangeArrowheads="1"/>
        </xdr:cNvSpPr>
      </xdr:nvSpPr>
      <xdr:spPr bwMode="auto">
        <a:xfrm>
          <a:off x="15801975" y="1479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104.1</a:t>
          </a:r>
        </a:p>
      </xdr:txBody>
    </xdr:sp>
    <xdr:clientData/>
  </xdr:twoCellAnchor>
  <xdr:twoCellAnchor>
    <xdr:from>
      <xdr:col>22</xdr:col>
      <xdr:colOff>139700</xdr:colOff>
      <xdr:row>85</xdr:row>
      <xdr:rowOff>57150</xdr:rowOff>
    </xdr:from>
    <xdr:to>
      <xdr:col>22</xdr:col>
      <xdr:colOff>234950</xdr:colOff>
      <xdr:row>85</xdr:row>
      <xdr:rowOff>146050</xdr:rowOff>
    </xdr:to>
    <xdr:sp macro="" textlink="">
      <xdr:nvSpPr>
        <xdr:cNvPr id="195038" name="Oval 275"/>
        <xdr:cNvSpPr>
          <a:spLocks noChangeArrowheads="1"/>
        </xdr:cNvSpPr>
      </xdr:nvSpPr>
      <xdr:spPr bwMode="auto">
        <a:xfrm>
          <a:off x="13970000" y="14090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86</xdr:row>
      <xdr:rowOff>0</xdr:rowOff>
    </xdr:from>
    <xdr:to>
      <xdr:col>22</xdr:col>
      <xdr:colOff>530225</xdr:colOff>
      <xdr:row>87</xdr:row>
      <xdr:rowOff>38100</xdr:rowOff>
    </xdr:to>
    <xdr:sp macro="" textlink="">
      <xdr:nvSpPr>
        <xdr:cNvPr id="10516" name="Text Box 276"/>
        <xdr:cNvSpPr txBox="1">
          <a:spLocks noChangeArrowheads="1"/>
        </xdr:cNvSpPr>
      </xdr:nvSpPr>
      <xdr:spPr bwMode="auto">
        <a:xfrm>
          <a:off x="14906625"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20</xdr:col>
      <xdr:colOff>584200</xdr:colOff>
      <xdr:row>85</xdr:row>
      <xdr:rowOff>44450</xdr:rowOff>
    </xdr:from>
    <xdr:to>
      <xdr:col>21</xdr:col>
      <xdr:colOff>44450</xdr:colOff>
      <xdr:row>85</xdr:row>
      <xdr:rowOff>146050</xdr:rowOff>
    </xdr:to>
    <xdr:sp macro="" textlink="">
      <xdr:nvSpPr>
        <xdr:cNvPr id="195040" name="Oval 277"/>
        <xdr:cNvSpPr>
          <a:spLocks noChangeArrowheads="1"/>
        </xdr:cNvSpPr>
      </xdr:nvSpPr>
      <xdr:spPr bwMode="auto">
        <a:xfrm>
          <a:off x="13157200" y="14077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85</xdr:row>
      <xdr:rowOff>155575</xdr:rowOff>
    </xdr:from>
    <xdr:to>
      <xdr:col>21</xdr:col>
      <xdr:colOff>349250</xdr:colOff>
      <xdr:row>87</xdr:row>
      <xdr:rowOff>22225</xdr:rowOff>
    </xdr:to>
    <xdr:sp macro="" textlink="">
      <xdr:nvSpPr>
        <xdr:cNvPr id="10518" name="Text Box 278"/>
        <xdr:cNvSpPr txBox="1">
          <a:spLocks noChangeArrowheads="1"/>
        </xdr:cNvSpPr>
      </xdr:nvSpPr>
      <xdr:spPr bwMode="auto">
        <a:xfrm>
          <a:off x="1402080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19</xdr:col>
      <xdr:colOff>393700</xdr:colOff>
      <xdr:row>85</xdr:row>
      <xdr:rowOff>38100</xdr:rowOff>
    </xdr:from>
    <xdr:to>
      <xdr:col>19</xdr:col>
      <xdr:colOff>488950</xdr:colOff>
      <xdr:row>85</xdr:row>
      <xdr:rowOff>127000</xdr:rowOff>
    </xdr:to>
    <xdr:sp macro="" textlink="">
      <xdr:nvSpPr>
        <xdr:cNvPr id="195042" name="Oval 279"/>
        <xdr:cNvSpPr>
          <a:spLocks noChangeArrowheads="1"/>
        </xdr:cNvSpPr>
      </xdr:nvSpPr>
      <xdr:spPr bwMode="auto">
        <a:xfrm>
          <a:off x="12338050" y="14071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85</xdr:row>
      <xdr:rowOff>146050</xdr:rowOff>
    </xdr:from>
    <xdr:to>
      <xdr:col>20</xdr:col>
      <xdr:colOff>161925</xdr:colOff>
      <xdr:row>87</xdr:row>
      <xdr:rowOff>19050</xdr:rowOff>
    </xdr:to>
    <xdr:sp macro="" textlink="">
      <xdr:nvSpPr>
        <xdr:cNvPr id="10520" name="Text Box 280"/>
        <xdr:cNvSpPr txBox="1">
          <a:spLocks noChangeArrowheads="1"/>
        </xdr:cNvSpPr>
      </xdr:nvSpPr>
      <xdr:spPr bwMode="auto">
        <a:xfrm>
          <a:off x="1313497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[14.90人]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168/172</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95053"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95054"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集中改革プランに基づき、１０年間１５０人を削減目標とする定員適正化計画を策定し、着実に実施している。職員数については計画よりも早いペースで削減がすすんでいるものの、同時に人口も減少しているため、数値の改善は寡少なものとなった。 </a:t>
          </a:r>
          <a:endParaRPr lang="ja-JP" altLang="ja-JP" sz="1400">
            <a:effectLst/>
          </a:endParaRPr>
        </a:p>
      </xdr:txBody>
    </xdr:sp>
    <xdr:clientData/>
  </xdr:twoCellAnchor>
  <xdr:oneCellAnchor>
    <xdr:from>
      <xdr:col>18</xdr:col>
      <xdr:colOff>441325</xdr:colOff>
      <xdr:row>55</xdr:row>
      <xdr:rowOff>3175</xdr:rowOff>
    </xdr:from>
    <xdr:ext cx="183640" cy="151836"/>
    <xdr:sp macro="" textlink="">
      <xdr:nvSpPr>
        <xdr:cNvPr id="10534" name="Text Box 294"/>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95058"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195060" name="Line 297"/>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441325</xdr:colOff>
      <xdr:row>68</xdr:row>
      <xdr:rowOff>88900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195062" name="Line 299"/>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441325</xdr:colOff>
      <xdr:row>66</xdr:row>
      <xdr:rowOff>88900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195064" name="Line 301"/>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41275</xdr:rowOff>
    </xdr:from>
    <xdr:to>
      <xdr:col>18</xdr:col>
      <xdr:colOff>441325</xdr:colOff>
      <xdr:row>64</xdr:row>
      <xdr:rowOff>79375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195066" name="Line 303"/>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41275</xdr:rowOff>
    </xdr:from>
    <xdr:to>
      <xdr:col>18</xdr:col>
      <xdr:colOff>441325</xdr:colOff>
      <xdr:row>62</xdr:row>
      <xdr:rowOff>79375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195068" name="Line 305"/>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441325</xdr:colOff>
      <xdr:row>60</xdr:row>
      <xdr:rowOff>79375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195070" name="Line 307"/>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441325</xdr:colOff>
      <xdr:row>58</xdr:row>
      <xdr:rowOff>79375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95072" name="Line 309"/>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95074"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58</xdr:row>
      <xdr:rowOff>139700</xdr:rowOff>
    </xdr:from>
    <xdr:to>
      <xdr:col>24</xdr:col>
      <xdr:colOff>514350</xdr:colOff>
      <xdr:row>66</xdr:row>
      <xdr:rowOff>120650</xdr:rowOff>
    </xdr:to>
    <xdr:sp macro="" textlink="">
      <xdr:nvSpPr>
        <xdr:cNvPr id="195075" name="Line 312"/>
        <xdr:cNvSpPr>
          <a:spLocks noChangeShapeType="1"/>
        </xdr:cNvSpPr>
      </xdr:nvSpPr>
      <xdr:spPr bwMode="auto">
        <a:xfrm flipV="1">
          <a:off x="15601950" y="9715500"/>
          <a:ext cx="0" cy="1301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117475</xdr:rowOff>
    </xdr:from>
    <xdr:to>
      <xdr:col>26</xdr:col>
      <xdr:colOff>38100</xdr:colOff>
      <xdr:row>67</xdr:row>
      <xdr:rowOff>155575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425450</xdr:colOff>
      <xdr:row>66</xdr:row>
      <xdr:rowOff>120650</xdr:rowOff>
    </xdr:from>
    <xdr:to>
      <xdr:col>24</xdr:col>
      <xdr:colOff>590550</xdr:colOff>
      <xdr:row>66</xdr:row>
      <xdr:rowOff>120650</xdr:rowOff>
    </xdr:to>
    <xdr:sp macro="" textlink="">
      <xdr:nvSpPr>
        <xdr:cNvPr id="195077" name="Line 314"/>
        <xdr:cNvSpPr>
          <a:spLocks noChangeShapeType="1"/>
        </xdr:cNvSpPr>
      </xdr:nvSpPr>
      <xdr:spPr bwMode="auto">
        <a:xfrm>
          <a:off x="15513050" y="11017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79375</xdr:rowOff>
    </xdr:from>
    <xdr:to>
      <xdr:col>26</xdr:col>
      <xdr:colOff>38100</xdr:colOff>
      <xdr:row>58</xdr:row>
      <xdr:rowOff>117475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195079" name="Line 316"/>
        <xdr:cNvSpPr>
          <a:spLocks noChangeShapeType="1"/>
        </xdr:cNvSpPr>
      </xdr:nvSpPr>
      <xdr:spPr bwMode="auto">
        <a:xfrm>
          <a:off x="15513050" y="971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65</xdr:row>
      <xdr:rowOff>146050</xdr:rowOff>
    </xdr:from>
    <xdr:to>
      <xdr:col>24</xdr:col>
      <xdr:colOff>514350</xdr:colOff>
      <xdr:row>66</xdr:row>
      <xdr:rowOff>0</xdr:rowOff>
    </xdr:to>
    <xdr:sp macro="" textlink="">
      <xdr:nvSpPr>
        <xdr:cNvPr id="195080" name="Line 317"/>
        <xdr:cNvSpPr>
          <a:spLocks noChangeShapeType="1"/>
        </xdr:cNvSpPr>
      </xdr:nvSpPr>
      <xdr:spPr bwMode="auto">
        <a:xfrm flipV="1">
          <a:off x="14833600" y="108775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22225</xdr:rowOff>
    </xdr:from>
    <xdr:to>
      <xdr:col>26</xdr:col>
      <xdr:colOff>38100</xdr:colOff>
      <xdr:row>62</xdr:row>
      <xdr:rowOff>60325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195082" name="AutoShape 319"/>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66</xdr:row>
      <xdr:rowOff>0</xdr:rowOff>
    </xdr:from>
    <xdr:to>
      <xdr:col>23</xdr:col>
      <xdr:colOff>374650</xdr:colOff>
      <xdr:row>66</xdr:row>
      <xdr:rowOff>63500</xdr:rowOff>
    </xdr:to>
    <xdr:sp macro="" textlink="">
      <xdr:nvSpPr>
        <xdr:cNvPr id="195083" name="Line 320"/>
        <xdr:cNvSpPr>
          <a:spLocks noChangeShapeType="1"/>
        </xdr:cNvSpPr>
      </xdr:nvSpPr>
      <xdr:spPr bwMode="auto">
        <a:xfrm flipV="1">
          <a:off x="14014450" y="108966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88900</xdr:rowOff>
    </xdr:to>
    <xdr:sp macro="" textlink="">
      <xdr:nvSpPr>
        <xdr:cNvPr id="195084" name="AutoShape 321"/>
        <xdr:cNvSpPr>
          <a:spLocks noChangeArrowheads="1"/>
        </xdr:cNvSpPr>
      </xdr:nvSpPr>
      <xdr:spPr bwMode="auto">
        <a:xfrm>
          <a:off x="14782800" y="1023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127000</xdr:rowOff>
    </xdr:from>
    <xdr:to>
      <xdr:col>24</xdr:col>
      <xdr:colOff>69850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66</xdr:row>
      <xdr:rowOff>63500</xdr:rowOff>
    </xdr:from>
    <xdr:to>
      <xdr:col>22</xdr:col>
      <xdr:colOff>184150</xdr:colOff>
      <xdr:row>66</xdr:row>
      <xdr:rowOff>76200</xdr:rowOff>
    </xdr:to>
    <xdr:sp macro="" textlink="">
      <xdr:nvSpPr>
        <xdr:cNvPr id="195086" name="Line 323"/>
        <xdr:cNvSpPr>
          <a:spLocks noChangeShapeType="1"/>
        </xdr:cNvSpPr>
      </xdr:nvSpPr>
      <xdr:spPr bwMode="auto">
        <a:xfrm flipV="1">
          <a:off x="13201650" y="109601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25400</xdr:rowOff>
    </xdr:from>
    <xdr:to>
      <xdr:col>22</xdr:col>
      <xdr:colOff>234950</xdr:colOff>
      <xdr:row>62</xdr:row>
      <xdr:rowOff>127000</xdr:rowOff>
    </xdr:to>
    <xdr:sp macro="" textlink="">
      <xdr:nvSpPr>
        <xdr:cNvPr id="195087" name="AutoShape 324"/>
        <xdr:cNvSpPr>
          <a:spLocks noChangeArrowheads="1"/>
        </xdr:cNvSpPr>
      </xdr:nvSpPr>
      <xdr:spPr bwMode="auto">
        <a:xfrm>
          <a:off x="13970000" y="10261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61</xdr:row>
      <xdr:rowOff>0</xdr:rowOff>
    </xdr:from>
    <xdr:to>
      <xdr:col>22</xdr:col>
      <xdr:colOff>530225</xdr:colOff>
      <xdr:row>62</xdr:row>
      <xdr:rowOff>38100</xdr:rowOff>
    </xdr:to>
    <xdr:sp macro="" textlink="">
      <xdr:nvSpPr>
        <xdr:cNvPr id="10565" name="Text Box 325"/>
        <xdr:cNvSpPr txBox="1">
          <a:spLocks noChangeArrowheads="1"/>
        </xdr:cNvSpPr>
      </xdr:nvSpPr>
      <xdr:spPr bwMode="auto">
        <a:xfrm>
          <a:off x="14906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444500</xdr:colOff>
      <xdr:row>66</xdr:row>
      <xdr:rowOff>44450</xdr:rowOff>
    </xdr:from>
    <xdr:to>
      <xdr:col>21</xdr:col>
      <xdr:colOff>0</xdr:colOff>
      <xdr:row>66</xdr:row>
      <xdr:rowOff>76200</xdr:rowOff>
    </xdr:to>
    <xdr:sp macro="" textlink="">
      <xdr:nvSpPr>
        <xdr:cNvPr id="195089" name="Line 326"/>
        <xdr:cNvSpPr>
          <a:spLocks noChangeShapeType="1"/>
        </xdr:cNvSpPr>
      </xdr:nvSpPr>
      <xdr:spPr bwMode="auto">
        <a:xfrm>
          <a:off x="12388850" y="109410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38100</xdr:rowOff>
    </xdr:from>
    <xdr:to>
      <xdr:col>21</xdr:col>
      <xdr:colOff>44450</xdr:colOff>
      <xdr:row>62</xdr:row>
      <xdr:rowOff>139700</xdr:rowOff>
    </xdr:to>
    <xdr:sp macro="" textlink="">
      <xdr:nvSpPr>
        <xdr:cNvPr id="195090" name="AutoShape 327"/>
        <xdr:cNvSpPr>
          <a:spLocks noChangeArrowheads="1"/>
        </xdr:cNvSpPr>
      </xdr:nvSpPr>
      <xdr:spPr bwMode="auto">
        <a:xfrm>
          <a:off x="13157200" y="10274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61</xdr:row>
      <xdr:rowOff>3175</xdr:rowOff>
    </xdr:from>
    <xdr:to>
      <xdr:col>21</xdr:col>
      <xdr:colOff>349250</xdr:colOff>
      <xdr:row>62</xdr:row>
      <xdr:rowOff>41275</xdr:rowOff>
    </xdr:to>
    <xdr:sp macro="" textlink="">
      <xdr:nvSpPr>
        <xdr:cNvPr id="10568" name="Text Box 328"/>
        <xdr:cNvSpPr txBox="1">
          <a:spLocks noChangeArrowheads="1"/>
        </xdr:cNvSpPr>
      </xdr:nvSpPr>
      <xdr:spPr bwMode="auto">
        <a:xfrm>
          <a:off x="14020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393700</xdr:colOff>
      <xdr:row>61</xdr:row>
      <xdr:rowOff>158750</xdr:rowOff>
    </xdr:from>
    <xdr:to>
      <xdr:col>19</xdr:col>
      <xdr:colOff>488950</xdr:colOff>
      <xdr:row>62</xdr:row>
      <xdr:rowOff>88900</xdr:rowOff>
    </xdr:to>
    <xdr:sp macro="" textlink="">
      <xdr:nvSpPr>
        <xdr:cNvPr id="195092" name="AutoShape 329"/>
        <xdr:cNvSpPr>
          <a:spLocks noChangeArrowheads="1"/>
        </xdr:cNvSpPr>
      </xdr:nvSpPr>
      <xdr:spPr bwMode="auto">
        <a:xfrm>
          <a:off x="12338050" y="1022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127000</xdr:rowOff>
    </xdr:from>
    <xdr:to>
      <xdr:col>20</xdr:col>
      <xdr:colOff>161925</xdr:colOff>
      <xdr:row>62</xdr:row>
      <xdr:rowOff>0</xdr:rowOff>
    </xdr:to>
    <xdr:sp macro="" textlink="">
      <xdr:nvSpPr>
        <xdr:cNvPr id="10570" name="Text Box 330"/>
        <xdr:cNvSpPr txBox="1">
          <a:spLocks noChangeArrowheads="1"/>
        </xdr:cNvSpPr>
      </xdr:nvSpPr>
      <xdr:spPr bwMode="auto">
        <a:xfrm>
          <a:off x="1313497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65</xdr:row>
      <xdr:rowOff>101600</xdr:rowOff>
    </xdr:from>
    <xdr:to>
      <xdr:col>24</xdr:col>
      <xdr:colOff>558800</xdr:colOff>
      <xdr:row>66</xdr:row>
      <xdr:rowOff>38100</xdr:rowOff>
    </xdr:to>
    <xdr:sp macro="" textlink="">
      <xdr:nvSpPr>
        <xdr:cNvPr id="195099" name="Oval 336"/>
        <xdr:cNvSpPr>
          <a:spLocks noChangeArrowheads="1"/>
        </xdr:cNvSpPr>
      </xdr:nvSpPr>
      <xdr:spPr bwMode="auto">
        <a:xfrm>
          <a:off x="15551150" y="10833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65</xdr:row>
      <xdr:rowOff>98425</xdr:rowOff>
    </xdr:from>
    <xdr:to>
      <xdr:col>26</xdr:col>
      <xdr:colOff>38100</xdr:colOff>
      <xdr:row>66</xdr:row>
      <xdr:rowOff>136525</xdr:rowOff>
    </xdr:to>
    <xdr:sp macro="" textlink="">
      <xdr:nvSpPr>
        <xdr:cNvPr id="10577" name="定員管理の状況該当値テキスト"/>
        <xdr:cNvSpPr txBox="1">
          <a:spLocks noChangeArrowheads="1"/>
        </xdr:cNvSpPr>
      </xdr:nvSpPr>
      <xdr:spPr bwMode="auto">
        <a:xfrm>
          <a:off x="171069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14.90</a:t>
          </a:r>
        </a:p>
      </xdr:txBody>
    </xdr:sp>
    <xdr:clientData/>
  </xdr:twoCellAnchor>
  <xdr:twoCellAnchor>
    <xdr:from>
      <xdr:col>23</xdr:col>
      <xdr:colOff>323850</xdr:colOff>
      <xdr:row>65</xdr:row>
      <xdr:rowOff>120650</xdr:rowOff>
    </xdr:from>
    <xdr:to>
      <xdr:col>23</xdr:col>
      <xdr:colOff>419100</xdr:colOff>
      <xdr:row>66</xdr:row>
      <xdr:rowOff>57150</xdr:rowOff>
    </xdr:to>
    <xdr:sp macro="" textlink="">
      <xdr:nvSpPr>
        <xdr:cNvPr id="195101" name="Oval 338"/>
        <xdr:cNvSpPr>
          <a:spLocks noChangeArrowheads="1"/>
        </xdr:cNvSpPr>
      </xdr:nvSpPr>
      <xdr:spPr bwMode="auto">
        <a:xfrm>
          <a:off x="14782800" y="10852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66</xdr:row>
      <xdr:rowOff>60325</xdr:rowOff>
    </xdr:from>
    <xdr:to>
      <xdr:col>24</xdr:col>
      <xdr:colOff>69850</xdr:colOff>
      <xdr:row>67</xdr:row>
      <xdr:rowOff>98425</xdr:rowOff>
    </xdr:to>
    <xdr:sp macro="" textlink="">
      <xdr:nvSpPr>
        <xdr:cNvPr id="10579" name="Text Box 339"/>
        <xdr:cNvSpPr txBox="1">
          <a:spLocks noChangeArrowheads="1"/>
        </xdr:cNvSpPr>
      </xdr:nvSpPr>
      <xdr:spPr bwMode="auto">
        <a:xfrm>
          <a:off x="15801975" y="1138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15.05</a:t>
          </a:r>
        </a:p>
      </xdr:txBody>
    </xdr:sp>
    <xdr:clientData/>
  </xdr:twoCellAnchor>
  <xdr:twoCellAnchor>
    <xdr:from>
      <xdr:col>22</xdr:col>
      <xdr:colOff>139700</xdr:colOff>
      <xdr:row>66</xdr:row>
      <xdr:rowOff>19050</xdr:rowOff>
    </xdr:from>
    <xdr:to>
      <xdr:col>22</xdr:col>
      <xdr:colOff>234950</xdr:colOff>
      <xdr:row>66</xdr:row>
      <xdr:rowOff>107950</xdr:rowOff>
    </xdr:to>
    <xdr:sp macro="" textlink="">
      <xdr:nvSpPr>
        <xdr:cNvPr id="195103" name="Oval 340"/>
        <xdr:cNvSpPr>
          <a:spLocks noChangeArrowheads="1"/>
        </xdr:cNvSpPr>
      </xdr:nvSpPr>
      <xdr:spPr bwMode="auto">
        <a:xfrm>
          <a:off x="13970000" y="10915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66</xdr:row>
      <xdr:rowOff>127000</xdr:rowOff>
    </xdr:from>
    <xdr:to>
      <xdr:col>22</xdr:col>
      <xdr:colOff>530225</xdr:colOff>
      <xdr:row>68</xdr:row>
      <xdr:rowOff>0</xdr:rowOff>
    </xdr:to>
    <xdr:sp macro="" textlink="">
      <xdr:nvSpPr>
        <xdr:cNvPr id="10581" name="Text Box 341"/>
        <xdr:cNvSpPr txBox="1">
          <a:spLocks noChangeArrowheads="1"/>
        </xdr:cNvSpPr>
      </xdr:nvSpPr>
      <xdr:spPr bwMode="auto">
        <a:xfrm>
          <a:off x="14906625"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15.61</a:t>
          </a:r>
        </a:p>
      </xdr:txBody>
    </xdr:sp>
    <xdr:clientData/>
  </xdr:twoCellAnchor>
  <xdr:twoCellAnchor>
    <xdr:from>
      <xdr:col>20</xdr:col>
      <xdr:colOff>584200</xdr:colOff>
      <xdr:row>66</xdr:row>
      <xdr:rowOff>19050</xdr:rowOff>
    </xdr:from>
    <xdr:to>
      <xdr:col>21</xdr:col>
      <xdr:colOff>44450</xdr:colOff>
      <xdr:row>66</xdr:row>
      <xdr:rowOff>120650</xdr:rowOff>
    </xdr:to>
    <xdr:sp macro="" textlink="">
      <xdr:nvSpPr>
        <xdr:cNvPr id="195105" name="Oval 342"/>
        <xdr:cNvSpPr>
          <a:spLocks noChangeArrowheads="1"/>
        </xdr:cNvSpPr>
      </xdr:nvSpPr>
      <xdr:spPr bwMode="auto">
        <a:xfrm>
          <a:off x="13157200" y="10915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66</xdr:row>
      <xdr:rowOff>127000</xdr:rowOff>
    </xdr:from>
    <xdr:to>
      <xdr:col>21</xdr:col>
      <xdr:colOff>349250</xdr:colOff>
      <xdr:row>68</xdr:row>
      <xdr:rowOff>0</xdr:rowOff>
    </xdr:to>
    <xdr:sp macro="" textlink="">
      <xdr:nvSpPr>
        <xdr:cNvPr id="10583" name="Text Box 343"/>
        <xdr:cNvSpPr txBox="1">
          <a:spLocks noChangeArrowheads="1"/>
        </xdr:cNvSpPr>
      </xdr:nvSpPr>
      <xdr:spPr bwMode="auto">
        <a:xfrm>
          <a:off x="140208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15.66</a:t>
          </a:r>
        </a:p>
      </xdr:txBody>
    </xdr:sp>
    <xdr:clientData/>
  </xdr:twoCellAnchor>
  <xdr:twoCellAnchor>
    <xdr:from>
      <xdr:col>19</xdr:col>
      <xdr:colOff>393700</xdr:colOff>
      <xdr:row>66</xdr:row>
      <xdr:rowOff>0</xdr:rowOff>
    </xdr:from>
    <xdr:to>
      <xdr:col>19</xdr:col>
      <xdr:colOff>488950</xdr:colOff>
      <xdr:row>66</xdr:row>
      <xdr:rowOff>101600</xdr:rowOff>
    </xdr:to>
    <xdr:sp macro="" textlink="">
      <xdr:nvSpPr>
        <xdr:cNvPr id="195107" name="Oval 344"/>
        <xdr:cNvSpPr>
          <a:spLocks noChangeArrowheads="1"/>
        </xdr:cNvSpPr>
      </xdr:nvSpPr>
      <xdr:spPr bwMode="auto">
        <a:xfrm>
          <a:off x="12338050" y="10896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66</xdr:row>
      <xdr:rowOff>107950</xdr:rowOff>
    </xdr:from>
    <xdr:to>
      <xdr:col>20</xdr:col>
      <xdr:colOff>161925</xdr:colOff>
      <xdr:row>67</xdr:row>
      <xdr:rowOff>146050</xdr:rowOff>
    </xdr:to>
    <xdr:sp macro="" textlink="">
      <xdr:nvSpPr>
        <xdr:cNvPr id="10585" name="Text Box 345"/>
        <xdr:cNvSpPr txBox="1">
          <a:spLocks noChangeArrowheads="1"/>
        </xdr:cNvSpPr>
      </xdr:nvSpPr>
      <xdr:spPr bwMode="auto">
        <a:xfrm>
          <a:off x="1313497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15.47</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[16.2%]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140/172</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95118" name="Rectangle 355"/>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95119" name="Rectangle 356"/>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毎年度実施してきている繰上償還により公債費は年々減少してきている。今後実施する大規模事業により発行する市債は公債費の増加の要因になるが、今後も地方債繰上償還の実施と新規発行債の抑制によって実質公債費比率の適正管理を図る。 </a:t>
          </a:r>
          <a:endParaRPr lang="ja-JP" altLang="ja-JP" sz="1400">
            <a:effectLst/>
          </a:endParaRPr>
        </a:p>
      </xdr:txBody>
    </xdr:sp>
    <xdr:clientData/>
  </xdr:twoCellAnchor>
  <xdr:oneCellAnchor>
    <xdr:from>
      <xdr:col>18</xdr:col>
      <xdr:colOff>441325</xdr:colOff>
      <xdr:row>32</xdr:row>
      <xdr:rowOff>136525</xdr:rowOff>
    </xdr:from>
    <xdr:ext cx="132344" cy="151836"/>
    <xdr:sp macro="" textlink="">
      <xdr:nvSpPr>
        <xdr:cNvPr id="10599" name="Text Box 359"/>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95123" name="Line 360"/>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195125" name="Line 362"/>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441325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195127" name="Line 364"/>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441325</xdr:colOff>
      <xdr:row>43</xdr:row>
      <xdr:rowOff>107950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195129"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195131" name="Line 368"/>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117475</xdr:rowOff>
    </xdr:from>
    <xdr:to>
      <xdr:col>18</xdr:col>
      <xdr:colOff>441325</xdr:colOff>
      <xdr:row>38</xdr:row>
      <xdr:rowOff>155575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195133" name="Line 370"/>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60325</xdr:rowOff>
    </xdr:from>
    <xdr:to>
      <xdr:col>18</xdr:col>
      <xdr:colOff>441325</xdr:colOff>
      <xdr:row>36</xdr:row>
      <xdr:rowOff>98425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95135" name="Line 372"/>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95136"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37</xdr:row>
      <xdr:rowOff>19050</xdr:rowOff>
    </xdr:from>
    <xdr:to>
      <xdr:col>24</xdr:col>
      <xdr:colOff>514350</xdr:colOff>
      <xdr:row>45</xdr:row>
      <xdr:rowOff>76200</xdr:rowOff>
    </xdr:to>
    <xdr:sp macro="" textlink="">
      <xdr:nvSpPr>
        <xdr:cNvPr id="195137" name="Line 374"/>
        <xdr:cNvSpPr>
          <a:spLocks noChangeShapeType="1"/>
        </xdr:cNvSpPr>
      </xdr:nvSpPr>
      <xdr:spPr bwMode="auto">
        <a:xfrm flipV="1">
          <a:off x="15601950" y="61277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76200</xdr:rowOff>
    </xdr:from>
    <xdr:to>
      <xdr:col>26</xdr:col>
      <xdr:colOff>38100</xdr:colOff>
      <xdr:row>46</xdr:row>
      <xdr:rowOff>107950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425450</xdr:colOff>
      <xdr:row>45</xdr:row>
      <xdr:rowOff>76200</xdr:rowOff>
    </xdr:from>
    <xdr:to>
      <xdr:col>24</xdr:col>
      <xdr:colOff>590550</xdr:colOff>
      <xdr:row>45</xdr:row>
      <xdr:rowOff>76200</xdr:rowOff>
    </xdr:to>
    <xdr:sp macro="" textlink="">
      <xdr:nvSpPr>
        <xdr:cNvPr id="195139" name="Line 376"/>
        <xdr:cNvSpPr>
          <a:spLocks noChangeShapeType="1"/>
        </xdr:cNvSpPr>
      </xdr:nvSpPr>
      <xdr:spPr bwMode="auto">
        <a:xfrm>
          <a:off x="15513050" y="7505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127000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425450</xdr:colOff>
      <xdr:row>37</xdr:row>
      <xdr:rowOff>19050</xdr:rowOff>
    </xdr:from>
    <xdr:to>
      <xdr:col>24</xdr:col>
      <xdr:colOff>590550</xdr:colOff>
      <xdr:row>37</xdr:row>
      <xdr:rowOff>19050</xdr:rowOff>
    </xdr:to>
    <xdr:sp macro="" textlink="">
      <xdr:nvSpPr>
        <xdr:cNvPr id="195141" name="Line 378"/>
        <xdr:cNvSpPr>
          <a:spLocks noChangeShapeType="1"/>
        </xdr:cNvSpPr>
      </xdr:nvSpPr>
      <xdr:spPr bwMode="auto">
        <a:xfrm>
          <a:off x="15513050" y="6127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39</xdr:row>
      <xdr:rowOff>139700</xdr:rowOff>
    </xdr:from>
    <xdr:to>
      <xdr:col>24</xdr:col>
      <xdr:colOff>514350</xdr:colOff>
      <xdr:row>40</xdr:row>
      <xdr:rowOff>6350</xdr:rowOff>
    </xdr:to>
    <xdr:sp macro="" textlink="">
      <xdr:nvSpPr>
        <xdr:cNvPr id="195142" name="Line 379"/>
        <xdr:cNvSpPr>
          <a:spLocks noChangeShapeType="1"/>
        </xdr:cNvSpPr>
      </xdr:nvSpPr>
      <xdr:spPr bwMode="auto">
        <a:xfrm flipV="1">
          <a:off x="14833600" y="65786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195144" name="AutoShape 381"/>
        <xdr:cNvSpPr>
          <a:spLocks noChangeArrowheads="1"/>
        </xdr:cNvSpPr>
      </xdr:nvSpPr>
      <xdr:spPr bwMode="auto">
        <a:xfrm>
          <a:off x="15551150" y="640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40</xdr:row>
      <xdr:rowOff>6350</xdr:rowOff>
    </xdr:from>
    <xdr:to>
      <xdr:col>23</xdr:col>
      <xdr:colOff>374650</xdr:colOff>
      <xdr:row>40</xdr:row>
      <xdr:rowOff>44450</xdr:rowOff>
    </xdr:to>
    <xdr:sp macro="" textlink="">
      <xdr:nvSpPr>
        <xdr:cNvPr id="195145" name="Line 382"/>
        <xdr:cNvSpPr>
          <a:spLocks noChangeShapeType="1"/>
        </xdr:cNvSpPr>
      </xdr:nvSpPr>
      <xdr:spPr bwMode="auto">
        <a:xfrm flipV="1">
          <a:off x="14014450" y="66103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0</xdr:rowOff>
    </xdr:from>
    <xdr:to>
      <xdr:col>23</xdr:col>
      <xdr:colOff>419100</xdr:colOff>
      <xdr:row>39</xdr:row>
      <xdr:rowOff>88900</xdr:rowOff>
    </xdr:to>
    <xdr:sp macro="" textlink="">
      <xdr:nvSpPr>
        <xdr:cNvPr id="195146" name="AutoShape 383"/>
        <xdr:cNvSpPr>
          <a:spLocks noChangeArrowheads="1"/>
        </xdr:cNvSpPr>
      </xdr:nvSpPr>
      <xdr:spPr bwMode="auto">
        <a:xfrm>
          <a:off x="14782800" y="6438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37</xdr:row>
      <xdr:rowOff>127000</xdr:rowOff>
    </xdr:from>
    <xdr:to>
      <xdr:col>24</xdr:col>
      <xdr:colOff>69850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40</xdr:row>
      <xdr:rowOff>44450</xdr:rowOff>
    </xdr:from>
    <xdr:to>
      <xdr:col>22</xdr:col>
      <xdr:colOff>184150</xdr:colOff>
      <xdr:row>40</xdr:row>
      <xdr:rowOff>101600</xdr:rowOff>
    </xdr:to>
    <xdr:sp macro="" textlink="">
      <xdr:nvSpPr>
        <xdr:cNvPr id="195148" name="Line 385"/>
        <xdr:cNvSpPr>
          <a:spLocks noChangeShapeType="1"/>
        </xdr:cNvSpPr>
      </xdr:nvSpPr>
      <xdr:spPr bwMode="auto">
        <a:xfrm flipV="1">
          <a:off x="13201650" y="66484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39</xdr:row>
      <xdr:rowOff>38100</xdr:rowOff>
    </xdr:from>
    <xdr:to>
      <xdr:col>22</xdr:col>
      <xdr:colOff>234950</xdr:colOff>
      <xdr:row>39</xdr:row>
      <xdr:rowOff>127000</xdr:rowOff>
    </xdr:to>
    <xdr:sp macro="" textlink="">
      <xdr:nvSpPr>
        <xdr:cNvPr id="195149" name="AutoShape 386"/>
        <xdr:cNvSpPr>
          <a:spLocks noChangeArrowheads="1"/>
        </xdr:cNvSpPr>
      </xdr:nvSpPr>
      <xdr:spPr bwMode="auto">
        <a:xfrm>
          <a:off x="13970000" y="647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38</xdr:row>
      <xdr:rowOff>0</xdr:rowOff>
    </xdr:from>
    <xdr:to>
      <xdr:col>22</xdr:col>
      <xdr:colOff>530225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444500</xdr:colOff>
      <xdr:row>40</xdr:row>
      <xdr:rowOff>101600</xdr:rowOff>
    </xdr:from>
    <xdr:to>
      <xdr:col>21</xdr:col>
      <xdr:colOff>0</xdr:colOff>
      <xdr:row>40</xdr:row>
      <xdr:rowOff>139700</xdr:rowOff>
    </xdr:to>
    <xdr:sp macro="" textlink="">
      <xdr:nvSpPr>
        <xdr:cNvPr id="195151" name="Line 388"/>
        <xdr:cNvSpPr>
          <a:spLocks noChangeShapeType="1"/>
        </xdr:cNvSpPr>
      </xdr:nvSpPr>
      <xdr:spPr bwMode="auto">
        <a:xfrm flipV="1">
          <a:off x="12388850" y="67056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39</xdr:row>
      <xdr:rowOff>82550</xdr:rowOff>
    </xdr:from>
    <xdr:to>
      <xdr:col>21</xdr:col>
      <xdr:colOff>44450</xdr:colOff>
      <xdr:row>40</xdr:row>
      <xdr:rowOff>19050</xdr:rowOff>
    </xdr:to>
    <xdr:sp macro="" textlink="">
      <xdr:nvSpPr>
        <xdr:cNvPr id="195152" name="AutoShape 389"/>
        <xdr:cNvSpPr>
          <a:spLocks noChangeArrowheads="1"/>
        </xdr:cNvSpPr>
      </xdr:nvSpPr>
      <xdr:spPr bwMode="auto">
        <a:xfrm>
          <a:off x="13157200" y="6521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38</xdr:row>
      <xdr:rowOff>57150</xdr:rowOff>
    </xdr:from>
    <xdr:to>
      <xdr:col>21</xdr:col>
      <xdr:colOff>349250</xdr:colOff>
      <xdr:row>39</xdr:row>
      <xdr:rowOff>88900</xdr:rowOff>
    </xdr:to>
    <xdr:sp macro="" textlink="">
      <xdr:nvSpPr>
        <xdr:cNvPr id="10630" name="Text Box 390"/>
        <xdr:cNvSpPr txBox="1">
          <a:spLocks noChangeArrowheads="1"/>
        </xdr:cNvSpPr>
      </xdr:nvSpPr>
      <xdr:spPr bwMode="auto">
        <a:xfrm>
          <a:off x="140208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19</xdr:col>
      <xdr:colOff>393700</xdr:colOff>
      <xdr:row>39</xdr:row>
      <xdr:rowOff>120650</xdr:rowOff>
    </xdr:from>
    <xdr:to>
      <xdr:col>19</xdr:col>
      <xdr:colOff>488950</xdr:colOff>
      <xdr:row>40</xdr:row>
      <xdr:rowOff>57150</xdr:rowOff>
    </xdr:to>
    <xdr:sp macro="" textlink="">
      <xdr:nvSpPr>
        <xdr:cNvPr id="195154" name="AutoShape 391"/>
        <xdr:cNvSpPr>
          <a:spLocks noChangeArrowheads="1"/>
        </xdr:cNvSpPr>
      </xdr:nvSpPr>
      <xdr:spPr bwMode="auto">
        <a:xfrm>
          <a:off x="12338050" y="6559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38</xdr:row>
      <xdr:rowOff>88900</xdr:rowOff>
    </xdr:from>
    <xdr:to>
      <xdr:col>20</xdr:col>
      <xdr:colOff>161925</xdr:colOff>
      <xdr:row>39</xdr:row>
      <xdr:rowOff>127000</xdr:rowOff>
    </xdr:to>
    <xdr:sp macro="" textlink="">
      <xdr:nvSpPr>
        <xdr:cNvPr id="10632" name="Text Box 392"/>
        <xdr:cNvSpPr txBox="1">
          <a:spLocks noChangeArrowheads="1"/>
        </xdr:cNvSpPr>
      </xdr:nvSpPr>
      <xdr:spPr bwMode="auto">
        <a:xfrm>
          <a:off x="13134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39</xdr:row>
      <xdr:rowOff>88900</xdr:rowOff>
    </xdr:from>
    <xdr:to>
      <xdr:col>24</xdr:col>
      <xdr:colOff>558800</xdr:colOff>
      <xdr:row>40</xdr:row>
      <xdr:rowOff>25400</xdr:rowOff>
    </xdr:to>
    <xdr:sp macro="" textlink="">
      <xdr:nvSpPr>
        <xdr:cNvPr id="195161" name="Oval 398"/>
        <xdr:cNvSpPr>
          <a:spLocks noChangeArrowheads="1"/>
        </xdr:cNvSpPr>
      </xdr:nvSpPr>
      <xdr:spPr bwMode="auto">
        <a:xfrm>
          <a:off x="15551150" y="6527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39</xdr:row>
      <xdr:rowOff>88900</xdr:rowOff>
    </xdr:from>
    <xdr:to>
      <xdr:col>26</xdr:col>
      <xdr:colOff>38100</xdr:colOff>
      <xdr:row>40</xdr:row>
      <xdr:rowOff>127000</xdr:rowOff>
    </xdr:to>
    <xdr:sp macro="" textlink="">
      <xdr:nvSpPr>
        <xdr:cNvPr id="10639" name="公債費負担の状況該当値テキスト"/>
        <xdr:cNvSpPr txBox="1">
          <a:spLocks noChangeArrowheads="1"/>
        </xdr:cNvSpPr>
      </xdr:nvSpPr>
      <xdr:spPr bwMode="auto">
        <a:xfrm>
          <a:off x="171069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23</xdr:col>
      <xdr:colOff>323850</xdr:colOff>
      <xdr:row>39</xdr:row>
      <xdr:rowOff>120650</xdr:rowOff>
    </xdr:from>
    <xdr:to>
      <xdr:col>23</xdr:col>
      <xdr:colOff>419100</xdr:colOff>
      <xdr:row>40</xdr:row>
      <xdr:rowOff>57150</xdr:rowOff>
    </xdr:to>
    <xdr:sp macro="" textlink="">
      <xdr:nvSpPr>
        <xdr:cNvPr id="195163" name="Oval 400"/>
        <xdr:cNvSpPr>
          <a:spLocks noChangeArrowheads="1"/>
        </xdr:cNvSpPr>
      </xdr:nvSpPr>
      <xdr:spPr bwMode="auto">
        <a:xfrm>
          <a:off x="14782800" y="655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40</xdr:row>
      <xdr:rowOff>60325</xdr:rowOff>
    </xdr:from>
    <xdr:to>
      <xdr:col>24</xdr:col>
      <xdr:colOff>69850</xdr:colOff>
      <xdr:row>41</xdr:row>
      <xdr:rowOff>98425</xdr:rowOff>
    </xdr:to>
    <xdr:sp macro="" textlink="">
      <xdr:nvSpPr>
        <xdr:cNvPr id="10641" name="Text Box 401"/>
        <xdr:cNvSpPr txBox="1">
          <a:spLocks noChangeArrowheads="1"/>
        </xdr:cNvSpPr>
      </xdr:nvSpPr>
      <xdr:spPr bwMode="auto">
        <a:xfrm>
          <a:off x="15801975" y="692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139700</xdr:colOff>
      <xdr:row>40</xdr:row>
      <xdr:rowOff>0</xdr:rowOff>
    </xdr:from>
    <xdr:to>
      <xdr:col>22</xdr:col>
      <xdr:colOff>234950</xdr:colOff>
      <xdr:row>40</xdr:row>
      <xdr:rowOff>101600</xdr:rowOff>
    </xdr:to>
    <xdr:sp macro="" textlink="">
      <xdr:nvSpPr>
        <xdr:cNvPr id="195165" name="Oval 402"/>
        <xdr:cNvSpPr>
          <a:spLocks noChangeArrowheads="1"/>
        </xdr:cNvSpPr>
      </xdr:nvSpPr>
      <xdr:spPr bwMode="auto">
        <a:xfrm>
          <a:off x="13970000" y="6604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40</xdr:row>
      <xdr:rowOff>107950</xdr:rowOff>
    </xdr:from>
    <xdr:to>
      <xdr:col>22</xdr:col>
      <xdr:colOff>530225</xdr:colOff>
      <xdr:row>41</xdr:row>
      <xdr:rowOff>146050</xdr:rowOff>
    </xdr:to>
    <xdr:sp macro="" textlink="">
      <xdr:nvSpPr>
        <xdr:cNvPr id="10643" name="Text Box 403"/>
        <xdr:cNvSpPr txBox="1">
          <a:spLocks noChangeArrowheads="1"/>
        </xdr:cNvSpPr>
      </xdr:nvSpPr>
      <xdr:spPr bwMode="auto">
        <a:xfrm>
          <a:off x="14906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20</xdr:col>
      <xdr:colOff>584200</xdr:colOff>
      <xdr:row>40</xdr:row>
      <xdr:rowOff>57150</xdr:rowOff>
    </xdr:from>
    <xdr:to>
      <xdr:col>21</xdr:col>
      <xdr:colOff>44450</xdr:colOff>
      <xdr:row>40</xdr:row>
      <xdr:rowOff>158750</xdr:rowOff>
    </xdr:to>
    <xdr:sp macro="" textlink="">
      <xdr:nvSpPr>
        <xdr:cNvPr id="195167" name="Oval 404"/>
        <xdr:cNvSpPr>
          <a:spLocks noChangeArrowheads="1"/>
        </xdr:cNvSpPr>
      </xdr:nvSpPr>
      <xdr:spPr bwMode="auto">
        <a:xfrm>
          <a:off x="13157200" y="6661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41</xdr:row>
      <xdr:rowOff>0</xdr:rowOff>
    </xdr:from>
    <xdr:to>
      <xdr:col>21</xdr:col>
      <xdr:colOff>349250</xdr:colOff>
      <xdr:row>42</xdr:row>
      <xdr:rowOff>38100</xdr:rowOff>
    </xdr:to>
    <xdr:sp macro="" textlink="">
      <xdr:nvSpPr>
        <xdr:cNvPr id="10645" name="Text Box 405"/>
        <xdr:cNvSpPr txBox="1">
          <a:spLocks noChangeArrowheads="1"/>
        </xdr:cNvSpPr>
      </xdr:nvSpPr>
      <xdr:spPr bwMode="auto">
        <a:xfrm>
          <a:off x="14020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19</xdr:col>
      <xdr:colOff>393700</xdr:colOff>
      <xdr:row>40</xdr:row>
      <xdr:rowOff>88900</xdr:rowOff>
    </xdr:from>
    <xdr:to>
      <xdr:col>19</xdr:col>
      <xdr:colOff>488950</xdr:colOff>
      <xdr:row>41</xdr:row>
      <xdr:rowOff>19050</xdr:rowOff>
    </xdr:to>
    <xdr:sp macro="" textlink="">
      <xdr:nvSpPr>
        <xdr:cNvPr id="195169" name="Oval 406"/>
        <xdr:cNvSpPr>
          <a:spLocks noChangeArrowheads="1"/>
        </xdr:cNvSpPr>
      </xdr:nvSpPr>
      <xdr:spPr bwMode="auto">
        <a:xfrm>
          <a:off x="12338050" y="6692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41</xdr:row>
      <xdr:rowOff>38100</xdr:rowOff>
    </xdr:from>
    <xdr:to>
      <xdr:col>20</xdr:col>
      <xdr:colOff>161925</xdr:colOff>
      <xdr:row>42</xdr:row>
      <xdr:rowOff>76200</xdr:rowOff>
    </xdr:to>
    <xdr:sp macro="" textlink="">
      <xdr:nvSpPr>
        <xdr:cNvPr id="10647" name="Text Box 407"/>
        <xdr:cNvSpPr txBox="1">
          <a:spLocks noChangeArrowheads="1"/>
        </xdr:cNvSpPr>
      </xdr:nvSpPr>
      <xdr:spPr bwMode="auto">
        <a:xfrm>
          <a:off x="13134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371475</xdr:colOff>
      <xdr:row>9</xdr:row>
      <xdr:rowOff>22225</xdr:rowOff>
    </xdr:from>
    <xdr:to>
      <xdr:col>22</xdr:col>
      <xdr:colOff>387366</xdr:colOff>
      <xdr:row>10</xdr:row>
      <xdr:rowOff>79375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492125</xdr:colOff>
      <xdr:row>9</xdr:row>
      <xdr:rowOff>3175</xdr:rowOff>
    </xdr:from>
    <xdr:to>
      <xdr:col>24</xdr:col>
      <xdr:colOff>142875</xdr:colOff>
      <xdr:row>10</xdr:row>
      <xdr:rowOff>107950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125/172</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95180" name="Rectangle 417"/>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95181" name="Rectangle 418"/>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将来負担額については、集中改革プランに基づいて新規地方債の発行を当該年度償還元金の８０％以内に抑制してきたことや職員数</a:t>
          </a:r>
          <a:r>
            <a:rPr lang="ja-JP" altLang="en-US" sz="1100" b="0" i="0" baseline="0">
              <a:effectLst/>
              <a:latin typeface="+mn-lt"/>
              <a:ea typeface="+mn-ea"/>
              <a:cs typeface="+mn-cs"/>
            </a:rPr>
            <a:t>の減により退職手当負担見込額が減少した</a:t>
          </a:r>
          <a:r>
            <a:rPr lang="ja-JP" altLang="ja-JP" sz="1100" b="0" i="0" baseline="0">
              <a:effectLst/>
              <a:latin typeface="+mn-lt"/>
              <a:ea typeface="+mn-ea"/>
              <a:cs typeface="+mn-cs"/>
            </a:rPr>
            <a:t>ことにより比率が減少した。今後も引き続き地方債残高の削減に努めていく。 </a:t>
          </a:r>
          <a:endParaRPr lang="ja-JP" altLang="ja-JP" sz="1400">
            <a:effectLst/>
          </a:endParaRPr>
        </a:p>
      </xdr:txBody>
    </xdr:sp>
    <xdr:clientData/>
  </xdr:twoCellAnchor>
  <xdr:oneCellAnchor>
    <xdr:from>
      <xdr:col>18</xdr:col>
      <xdr:colOff>441325</xdr:colOff>
      <xdr:row>10</xdr:row>
      <xdr:rowOff>98425</xdr:rowOff>
    </xdr:from>
    <xdr:ext cx="132344" cy="151836"/>
    <xdr:sp macro="" textlink="">
      <xdr:nvSpPr>
        <xdr:cNvPr id="10661" name="Text Box 421"/>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95185" name="Line 422"/>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195187" name="Line 424"/>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195189" name="Line 426"/>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195191" name="Line 428"/>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195193" name="Line 430"/>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195195" name="Line 432"/>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95197"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95198"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23</xdr:row>
      <xdr:rowOff>63500</xdr:rowOff>
    </xdr:to>
    <xdr:sp macro="" textlink="">
      <xdr:nvSpPr>
        <xdr:cNvPr id="195199" name="Line 436"/>
        <xdr:cNvSpPr>
          <a:spLocks noChangeShapeType="1"/>
        </xdr:cNvSpPr>
      </xdr:nvSpPr>
      <xdr:spPr bwMode="auto">
        <a:xfrm flipV="1">
          <a:off x="15601950" y="2286000"/>
          <a:ext cx="0" cy="1574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60325</xdr:rowOff>
    </xdr:from>
    <xdr:to>
      <xdr:col>26</xdr:col>
      <xdr:colOff>38100</xdr:colOff>
      <xdr:row>24</xdr:row>
      <xdr:rowOff>98425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425450</xdr:colOff>
      <xdr:row>23</xdr:row>
      <xdr:rowOff>63500</xdr:rowOff>
    </xdr:from>
    <xdr:to>
      <xdr:col>24</xdr:col>
      <xdr:colOff>590550</xdr:colOff>
      <xdr:row>23</xdr:row>
      <xdr:rowOff>63500</xdr:rowOff>
    </xdr:to>
    <xdr:sp macro="" textlink="">
      <xdr:nvSpPr>
        <xdr:cNvPr id="195201" name="Line 438"/>
        <xdr:cNvSpPr>
          <a:spLocks noChangeShapeType="1"/>
        </xdr:cNvSpPr>
      </xdr:nvSpPr>
      <xdr:spPr bwMode="auto">
        <a:xfrm>
          <a:off x="15513050" y="386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38100</xdr:colOff>
      <xdr:row>13</xdr:row>
      <xdr:rowOff>117475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195203" name="Line 440"/>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15</xdr:row>
      <xdr:rowOff>6350</xdr:rowOff>
    </xdr:from>
    <xdr:to>
      <xdr:col>24</xdr:col>
      <xdr:colOff>514350</xdr:colOff>
      <xdr:row>15</xdr:row>
      <xdr:rowOff>38100</xdr:rowOff>
    </xdr:to>
    <xdr:sp macro="" textlink="">
      <xdr:nvSpPr>
        <xdr:cNvPr id="195204" name="Line 441"/>
        <xdr:cNvSpPr>
          <a:spLocks noChangeShapeType="1"/>
        </xdr:cNvSpPr>
      </xdr:nvSpPr>
      <xdr:spPr bwMode="auto">
        <a:xfrm flipV="1">
          <a:off x="14833600" y="24828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107950</xdr:rowOff>
    </xdr:from>
    <xdr:to>
      <xdr:col>26</xdr:col>
      <xdr:colOff>38100</xdr:colOff>
      <xdr:row>14</xdr:row>
      <xdr:rowOff>146050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463550</xdr:colOff>
      <xdr:row>14</xdr:row>
      <xdr:rowOff>76200</xdr:rowOff>
    </xdr:from>
    <xdr:to>
      <xdr:col>24</xdr:col>
      <xdr:colOff>558800</xdr:colOff>
      <xdr:row>15</xdr:row>
      <xdr:rowOff>0</xdr:rowOff>
    </xdr:to>
    <xdr:sp macro="" textlink="">
      <xdr:nvSpPr>
        <xdr:cNvPr id="195206" name="AutoShape 443"/>
        <xdr:cNvSpPr>
          <a:spLocks noChangeArrowheads="1"/>
        </xdr:cNvSpPr>
      </xdr:nvSpPr>
      <xdr:spPr bwMode="auto">
        <a:xfrm>
          <a:off x="15551150" y="2387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15</xdr:row>
      <xdr:rowOff>38100</xdr:rowOff>
    </xdr:from>
    <xdr:to>
      <xdr:col>23</xdr:col>
      <xdr:colOff>374650</xdr:colOff>
      <xdr:row>15</xdr:row>
      <xdr:rowOff>82550</xdr:rowOff>
    </xdr:to>
    <xdr:sp macro="" textlink="">
      <xdr:nvSpPr>
        <xdr:cNvPr id="195207" name="Line 444"/>
        <xdr:cNvSpPr>
          <a:spLocks noChangeShapeType="1"/>
        </xdr:cNvSpPr>
      </xdr:nvSpPr>
      <xdr:spPr bwMode="auto">
        <a:xfrm flipV="1">
          <a:off x="14014450" y="25146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88900</xdr:rowOff>
    </xdr:from>
    <xdr:to>
      <xdr:col>23</xdr:col>
      <xdr:colOff>419100</xdr:colOff>
      <xdr:row>15</xdr:row>
      <xdr:rowOff>25400</xdr:rowOff>
    </xdr:to>
    <xdr:sp macro="" textlink="">
      <xdr:nvSpPr>
        <xdr:cNvPr id="195208" name="AutoShape 445"/>
        <xdr:cNvSpPr>
          <a:spLocks noChangeArrowheads="1"/>
        </xdr:cNvSpPr>
      </xdr:nvSpPr>
      <xdr:spPr bwMode="auto">
        <a:xfrm>
          <a:off x="14782800" y="2400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13</xdr:row>
      <xdr:rowOff>60325</xdr:rowOff>
    </xdr:from>
    <xdr:to>
      <xdr:col>24</xdr:col>
      <xdr:colOff>69850</xdr:colOff>
      <xdr:row>14</xdr:row>
      <xdr:rowOff>98425</xdr:rowOff>
    </xdr:to>
    <xdr:sp macro="" textlink="">
      <xdr:nvSpPr>
        <xdr:cNvPr id="10686" name="Text Box 446"/>
        <xdr:cNvSpPr txBox="1">
          <a:spLocks noChangeArrowheads="1"/>
        </xdr:cNvSpPr>
      </xdr:nvSpPr>
      <xdr:spPr bwMode="auto">
        <a:xfrm>
          <a:off x="15801975" y="229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15</xdr:row>
      <xdr:rowOff>82550</xdr:rowOff>
    </xdr:from>
    <xdr:to>
      <xdr:col>22</xdr:col>
      <xdr:colOff>184150</xdr:colOff>
      <xdr:row>15</xdr:row>
      <xdr:rowOff>146050</xdr:rowOff>
    </xdr:to>
    <xdr:sp macro="" textlink="">
      <xdr:nvSpPr>
        <xdr:cNvPr id="195210" name="Line 447"/>
        <xdr:cNvSpPr>
          <a:spLocks noChangeShapeType="1"/>
        </xdr:cNvSpPr>
      </xdr:nvSpPr>
      <xdr:spPr bwMode="auto">
        <a:xfrm flipV="1">
          <a:off x="13201650" y="25590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14</xdr:row>
      <xdr:rowOff>101600</xdr:rowOff>
    </xdr:from>
    <xdr:to>
      <xdr:col>22</xdr:col>
      <xdr:colOff>234950</xdr:colOff>
      <xdr:row>15</xdr:row>
      <xdr:rowOff>38100</xdr:rowOff>
    </xdr:to>
    <xdr:sp macro="" textlink="">
      <xdr:nvSpPr>
        <xdr:cNvPr id="195211" name="AutoShape 448"/>
        <xdr:cNvSpPr>
          <a:spLocks noChangeArrowheads="1"/>
        </xdr:cNvSpPr>
      </xdr:nvSpPr>
      <xdr:spPr bwMode="auto">
        <a:xfrm>
          <a:off x="13970000" y="2413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13</xdr:row>
      <xdr:rowOff>76200</xdr:rowOff>
    </xdr:from>
    <xdr:to>
      <xdr:col>22</xdr:col>
      <xdr:colOff>530225</xdr:colOff>
      <xdr:row>14</xdr:row>
      <xdr:rowOff>107950</xdr:rowOff>
    </xdr:to>
    <xdr:sp macro="" textlink="">
      <xdr:nvSpPr>
        <xdr:cNvPr id="10689" name="Text Box 449"/>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19</xdr:col>
      <xdr:colOff>444500</xdr:colOff>
      <xdr:row>15</xdr:row>
      <xdr:rowOff>146050</xdr:rowOff>
    </xdr:from>
    <xdr:to>
      <xdr:col>21</xdr:col>
      <xdr:colOff>0</xdr:colOff>
      <xdr:row>16</xdr:row>
      <xdr:rowOff>19050</xdr:rowOff>
    </xdr:to>
    <xdr:sp macro="" textlink="">
      <xdr:nvSpPr>
        <xdr:cNvPr id="195213" name="Line 450"/>
        <xdr:cNvSpPr>
          <a:spLocks noChangeShapeType="1"/>
        </xdr:cNvSpPr>
      </xdr:nvSpPr>
      <xdr:spPr bwMode="auto">
        <a:xfrm flipV="1">
          <a:off x="12388850" y="26225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14</xdr:row>
      <xdr:rowOff>146050</xdr:rowOff>
    </xdr:from>
    <xdr:to>
      <xdr:col>21</xdr:col>
      <xdr:colOff>44450</xdr:colOff>
      <xdr:row>15</xdr:row>
      <xdr:rowOff>82550</xdr:rowOff>
    </xdr:to>
    <xdr:sp macro="" textlink="">
      <xdr:nvSpPr>
        <xdr:cNvPr id="195214" name="AutoShape 451"/>
        <xdr:cNvSpPr>
          <a:spLocks noChangeArrowheads="1"/>
        </xdr:cNvSpPr>
      </xdr:nvSpPr>
      <xdr:spPr bwMode="auto">
        <a:xfrm>
          <a:off x="13157200" y="2457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13</xdr:row>
      <xdr:rowOff>117475</xdr:rowOff>
    </xdr:from>
    <xdr:to>
      <xdr:col>21</xdr:col>
      <xdr:colOff>349250</xdr:colOff>
      <xdr:row>14</xdr:row>
      <xdr:rowOff>155575</xdr:rowOff>
    </xdr:to>
    <xdr:sp macro="" textlink="">
      <xdr:nvSpPr>
        <xdr:cNvPr id="10692" name="Text Box 452"/>
        <xdr:cNvSpPr txBox="1">
          <a:spLocks noChangeArrowheads="1"/>
        </xdr:cNvSpPr>
      </xdr:nvSpPr>
      <xdr:spPr bwMode="auto">
        <a:xfrm>
          <a:off x="140208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19</xdr:col>
      <xdr:colOff>393700</xdr:colOff>
      <xdr:row>15</xdr:row>
      <xdr:rowOff>6350</xdr:rowOff>
    </xdr:from>
    <xdr:to>
      <xdr:col>19</xdr:col>
      <xdr:colOff>488950</xdr:colOff>
      <xdr:row>15</xdr:row>
      <xdr:rowOff>95250</xdr:rowOff>
    </xdr:to>
    <xdr:sp macro="" textlink="">
      <xdr:nvSpPr>
        <xdr:cNvPr id="195216" name="AutoShape 453"/>
        <xdr:cNvSpPr>
          <a:spLocks noChangeArrowheads="1"/>
        </xdr:cNvSpPr>
      </xdr:nvSpPr>
      <xdr:spPr bwMode="auto">
        <a:xfrm>
          <a:off x="12338050" y="2482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13</xdr:row>
      <xdr:rowOff>136525</xdr:rowOff>
    </xdr:from>
    <xdr:to>
      <xdr:col>20</xdr:col>
      <xdr:colOff>161925</xdr:colOff>
      <xdr:row>15</xdr:row>
      <xdr:rowOff>3175</xdr:rowOff>
    </xdr:to>
    <xdr:sp macro="" textlink="">
      <xdr:nvSpPr>
        <xdr:cNvPr id="10694" name="Text Box 454"/>
        <xdr:cNvSpPr txBox="1">
          <a:spLocks noChangeArrowheads="1"/>
        </xdr:cNvSpPr>
      </xdr:nvSpPr>
      <xdr:spPr bwMode="auto">
        <a:xfrm>
          <a:off x="131349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120650</xdr:rowOff>
    </xdr:from>
    <xdr:to>
      <xdr:col>24</xdr:col>
      <xdr:colOff>558800</xdr:colOff>
      <xdr:row>15</xdr:row>
      <xdr:rowOff>57150</xdr:rowOff>
    </xdr:to>
    <xdr:sp macro="" textlink="">
      <xdr:nvSpPr>
        <xdr:cNvPr id="195223" name="Oval 460"/>
        <xdr:cNvSpPr>
          <a:spLocks noChangeArrowheads="1"/>
        </xdr:cNvSpPr>
      </xdr:nvSpPr>
      <xdr:spPr bwMode="auto">
        <a:xfrm>
          <a:off x="15551150" y="2432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14</xdr:row>
      <xdr:rowOff>117475</xdr:rowOff>
    </xdr:from>
    <xdr:to>
      <xdr:col>26</xdr:col>
      <xdr:colOff>38100</xdr:colOff>
      <xdr:row>15</xdr:row>
      <xdr:rowOff>155575</xdr:rowOff>
    </xdr:to>
    <xdr:sp macro="" textlink="">
      <xdr:nvSpPr>
        <xdr:cNvPr id="10701" name="将来負担の状況該当値テキスト"/>
        <xdr:cNvSpPr txBox="1">
          <a:spLocks noChangeArrowheads="1"/>
        </xdr:cNvSpPr>
      </xdr:nvSpPr>
      <xdr:spPr bwMode="auto">
        <a:xfrm>
          <a:off x="171069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23</xdr:col>
      <xdr:colOff>323850</xdr:colOff>
      <xdr:row>14</xdr:row>
      <xdr:rowOff>158750</xdr:rowOff>
    </xdr:from>
    <xdr:to>
      <xdr:col>23</xdr:col>
      <xdr:colOff>419100</xdr:colOff>
      <xdr:row>15</xdr:row>
      <xdr:rowOff>82550</xdr:rowOff>
    </xdr:to>
    <xdr:sp macro="" textlink="">
      <xdr:nvSpPr>
        <xdr:cNvPr id="195225" name="Oval 462"/>
        <xdr:cNvSpPr>
          <a:spLocks noChangeArrowheads="1"/>
        </xdr:cNvSpPr>
      </xdr:nvSpPr>
      <xdr:spPr bwMode="auto">
        <a:xfrm>
          <a:off x="14782800" y="2470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15</xdr:row>
      <xdr:rowOff>98425</xdr:rowOff>
    </xdr:from>
    <xdr:to>
      <xdr:col>24</xdr:col>
      <xdr:colOff>69850</xdr:colOff>
      <xdr:row>16</xdr:row>
      <xdr:rowOff>136525</xdr:rowOff>
    </xdr:to>
    <xdr:sp macro="" textlink="">
      <xdr:nvSpPr>
        <xdr:cNvPr id="10703" name="Text Box 463"/>
        <xdr:cNvSpPr txBox="1">
          <a:spLocks noChangeArrowheads="1"/>
        </xdr:cNvSpPr>
      </xdr:nvSpPr>
      <xdr:spPr bwMode="auto">
        <a:xfrm>
          <a:off x="15801975" y="267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118.3</a:t>
          </a:r>
        </a:p>
      </xdr:txBody>
    </xdr:sp>
    <xdr:clientData/>
  </xdr:twoCellAnchor>
  <xdr:twoCellAnchor>
    <xdr:from>
      <xdr:col>22</xdr:col>
      <xdr:colOff>139700</xdr:colOff>
      <xdr:row>15</xdr:row>
      <xdr:rowOff>25400</xdr:rowOff>
    </xdr:from>
    <xdr:to>
      <xdr:col>22</xdr:col>
      <xdr:colOff>234950</xdr:colOff>
      <xdr:row>15</xdr:row>
      <xdr:rowOff>127000</xdr:rowOff>
    </xdr:to>
    <xdr:sp macro="" textlink="">
      <xdr:nvSpPr>
        <xdr:cNvPr id="195227" name="Oval 464"/>
        <xdr:cNvSpPr>
          <a:spLocks noChangeArrowheads="1"/>
        </xdr:cNvSpPr>
      </xdr:nvSpPr>
      <xdr:spPr bwMode="auto">
        <a:xfrm>
          <a:off x="13970000" y="2501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15</xdr:row>
      <xdr:rowOff>136525</xdr:rowOff>
    </xdr:from>
    <xdr:to>
      <xdr:col>22</xdr:col>
      <xdr:colOff>530225</xdr:colOff>
      <xdr:row>17</xdr:row>
      <xdr:rowOff>3175</xdr:rowOff>
    </xdr:to>
    <xdr:sp macro="" textlink="">
      <xdr:nvSpPr>
        <xdr:cNvPr id="10705" name="Text Box 465"/>
        <xdr:cNvSpPr txBox="1">
          <a:spLocks noChangeArrowheads="1"/>
        </xdr:cNvSpPr>
      </xdr:nvSpPr>
      <xdr:spPr bwMode="auto">
        <a:xfrm>
          <a:off x="149066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140.8</a:t>
          </a:r>
        </a:p>
      </xdr:txBody>
    </xdr:sp>
    <xdr:clientData/>
  </xdr:twoCellAnchor>
  <xdr:twoCellAnchor>
    <xdr:from>
      <xdr:col>20</xdr:col>
      <xdr:colOff>584200</xdr:colOff>
      <xdr:row>15</xdr:row>
      <xdr:rowOff>101600</xdr:rowOff>
    </xdr:from>
    <xdr:to>
      <xdr:col>21</xdr:col>
      <xdr:colOff>44450</xdr:colOff>
      <xdr:row>16</xdr:row>
      <xdr:rowOff>25400</xdr:rowOff>
    </xdr:to>
    <xdr:sp macro="" textlink="">
      <xdr:nvSpPr>
        <xdr:cNvPr id="195229" name="Oval 466"/>
        <xdr:cNvSpPr>
          <a:spLocks noChangeArrowheads="1"/>
        </xdr:cNvSpPr>
      </xdr:nvSpPr>
      <xdr:spPr bwMode="auto">
        <a:xfrm>
          <a:off x="13157200" y="25781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16</xdr:row>
      <xdr:rowOff>41275</xdr:rowOff>
    </xdr:from>
    <xdr:to>
      <xdr:col>21</xdr:col>
      <xdr:colOff>349250</xdr:colOff>
      <xdr:row>17</xdr:row>
      <xdr:rowOff>79375</xdr:rowOff>
    </xdr:to>
    <xdr:sp macro="" textlink="">
      <xdr:nvSpPr>
        <xdr:cNvPr id="10707" name="Text Box 467"/>
        <xdr:cNvSpPr txBox="1">
          <a:spLocks noChangeArrowheads="1"/>
        </xdr:cNvSpPr>
      </xdr:nvSpPr>
      <xdr:spPr bwMode="auto">
        <a:xfrm>
          <a:off x="140208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176.0</a:t>
          </a:r>
        </a:p>
      </xdr:txBody>
    </xdr:sp>
    <xdr:clientData/>
  </xdr:twoCellAnchor>
  <xdr:twoCellAnchor>
    <xdr:from>
      <xdr:col>19</xdr:col>
      <xdr:colOff>393700</xdr:colOff>
      <xdr:row>15</xdr:row>
      <xdr:rowOff>139700</xdr:rowOff>
    </xdr:from>
    <xdr:to>
      <xdr:col>19</xdr:col>
      <xdr:colOff>488950</xdr:colOff>
      <xdr:row>16</xdr:row>
      <xdr:rowOff>63500</xdr:rowOff>
    </xdr:to>
    <xdr:sp macro="" textlink="">
      <xdr:nvSpPr>
        <xdr:cNvPr id="195231" name="Oval 468"/>
        <xdr:cNvSpPr>
          <a:spLocks noChangeArrowheads="1"/>
        </xdr:cNvSpPr>
      </xdr:nvSpPr>
      <xdr:spPr bwMode="auto">
        <a:xfrm>
          <a:off x="12338050" y="2616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16</xdr:row>
      <xdr:rowOff>79375</xdr:rowOff>
    </xdr:from>
    <xdr:to>
      <xdr:col>20</xdr:col>
      <xdr:colOff>161925</xdr:colOff>
      <xdr:row>17</xdr:row>
      <xdr:rowOff>117475</xdr:rowOff>
    </xdr:to>
    <xdr:sp macro="" textlink="">
      <xdr:nvSpPr>
        <xdr:cNvPr id="10709" name="Text Box 469"/>
        <xdr:cNvSpPr txBox="1">
          <a:spLocks noChangeArrowheads="1"/>
        </xdr:cNvSpPr>
      </xdr:nvSpPr>
      <xdr:spPr bwMode="auto">
        <a:xfrm>
          <a:off x="13134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188063"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188064"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岡山県美作市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188066"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188067"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188070"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30,598</a:t>
          </a:r>
        </a:p>
        <a:p>
          <a:pPr algn="r" rtl="0">
            <a:lnSpc>
              <a:spcPts val="1300"/>
            </a:lnSpc>
            <a:defRPr sz="1000"/>
          </a:pPr>
          <a:r>
            <a:rPr lang="ja-JP" altLang="en-US" sz="1100" b="1" i="0" u="none" strike="noStrike" baseline="0">
              <a:solidFill>
                <a:srgbClr val="000000"/>
              </a:solidFill>
              <a:latin typeface="ＭＳ ゴシック"/>
              <a:ea typeface="ＭＳ ゴシック"/>
            </a:rPr>
            <a:t>30,425</a:t>
          </a:r>
        </a:p>
        <a:p>
          <a:pPr algn="r" rtl="0">
            <a:lnSpc>
              <a:spcPts val="1300"/>
            </a:lnSpc>
            <a:defRPr sz="1000"/>
          </a:pPr>
          <a:r>
            <a:rPr lang="ja-JP" altLang="en-US" sz="1100" b="1" i="0" u="none" strike="noStrike" baseline="0">
              <a:solidFill>
                <a:srgbClr val="000000"/>
              </a:solidFill>
              <a:latin typeface="ＭＳ ゴシック"/>
              <a:ea typeface="ＭＳ ゴシック"/>
            </a:rPr>
            <a:t>429.19</a:t>
          </a:r>
        </a:p>
        <a:p>
          <a:pPr algn="r" rtl="0">
            <a:lnSpc>
              <a:spcPts val="1300"/>
            </a:lnSpc>
            <a:defRPr sz="1000"/>
          </a:pPr>
          <a:r>
            <a:rPr lang="ja-JP" altLang="en-US" sz="1100" b="1" i="0" u="none" strike="noStrike" baseline="0">
              <a:solidFill>
                <a:srgbClr val="000000"/>
              </a:solidFill>
              <a:latin typeface="ＭＳ ゴシック"/>
              <a:ea typeface="ＭＳ ゴシック"/>
            </a:rPr>
            <a:t>22,862,083</a:t>
          </a:r>
        </a:p>
        <a:p>
          <a:pPr algn="r" rtl="0">
            <a:lnSpc>
              <a:spcPts val="1300"/>
            </a:lnSpc>
            <a:defRPr sz="1000"/>
          </a:pPr>
          <a:r>
            <a:rPr lang="ja-JP" altLang="en-US" sz="1100" b="1" i="0" u="none" strike="noStrike" baseline="0">
              <a:solidFill>
                <a:srgbClr val="000000"/>
              </a:solidFill>
              <a:latin typeface="ＭＳ ゴシック"/>
              <a:ea typeface="ＭＳ ゴシック"/>
            </a:rPr>
            <a:t>21,750,837</a:t>
          </a:r>
        </a:p>
        <a:p>
          <a:pPr algn="r" rtl="0">
            <a:lnSpc>
              <a:spcPts val="1300"/>
            </a:lnSpc>
            <a:defRPr sz="1000"/>
          </a:pPr>
          <a:r>
            <a:rPr lang="ja-JP" altLang="en-US" sz="1100" b="1" i="0" u="none" strike="noStrike" baseline="0">
              <a:solidFill>
                <a:srgbClr val="000000"/>
              </a:solidFill>
              <a:latin typeface="ＭＳ ゴシック"/>
              <a:ea typeface="ＭＳ ゴシック"/>
            </a:rPr>
            <a:t>1,066,250</a:t>
          </a:r>
        </a:p>
        <a:p>
          <a:pPr algn="r" rtl="0">
            <a:defRPr sz="1000"/>
          </a:pPr>
          <a:r>
            <a:rPr lang="ja-JP" altLang="en-US" sz="1100" b="1" i="0" u="none" strike="noStrike" baseline="0">
              <a:solidFill>
                <a:srgbClr val="000000"/>
              </a:solidFill>
              <a:latin typeface="ＭＳ ゴシック"/>
              <a:ea typeface="ＭＳ ゴシック"/>
            </a:rPr>
            <a:t>15,123,622</a:t>
          </a:r>
        </a:p>
        <a:p>
          <a:pPr algn="r" rtl="0">
            <a:lnSpc>
              <a:spcPts val="1100"/>
            </a:lnSpc>
            <a:defRPr sz="1000"/>
          </a:pPr>
          <a:r>
            <a:rPr lang="ja-JP" altLang="en-US" sz="1100" b="1" i="0" u="none" strike="noStrike" baseline="0">
              <a:solidFill>
                <a:srgbClr val="000000"/>
              </a:solidFill>
              <a:latin typeface="ＭＳ ゴシック"/>
              <a:ea typeface="ＭＳ ゴシック"/>
            </a:rPr>
            <a:t>28,941,353</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16.2</a:t>
          </a:r>
        </a:p>
        <a:p>
          <a:pPr algn="r" rtl="0">
            <a:lnSpc>
              <a:spcPts val="1200"/>
            </a:lnSpc>
            <a:defRPr sz="1000"/>
          </a:pPr>
          <a:r>
            <a:rPr lang="ja-JP" altLang="en-US" sz="1100" b="1" i="0" u="none" strike="noStrike" baseline="0">
              <a:solidFill>
                <a:srgbClr val="000000"/>
              </a:solidFill>
              <a:latin typeface="ＭＳ ゴシック"/>
              <a:ea typeface="ＭＳ ゴシック"/>
            </a:rPr>
            <a:t>103.0</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188079"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188083"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188084"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188085"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188086"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188087"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188088"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188089"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188092"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67/172</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88100"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188101"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を比較すると、人件費に係る経常収支比率は低くなっているが、人口１人当たりの職員数や人件費及び人件費に準ずる費用の人口１人当たりの決算額は、類似団体平均を上回っており、今後も集中改革プランに掲げた取組の実施により、人件費関係経費全体を抑制していくなどの改善を図っていく必要がある。 </a:t>
          </a:r>
          <a:endParaRPr lang="ja-JP" altLang="ja-JP" sz="1400">
            <a:effectLst/>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188105"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188107"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188109"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188111"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188113"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188115"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88117"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82550</xdr:rowOff>
    </xdr:from>
    <xdr:to>
      <xdr:col>7</xdr:col>
      <xdr:colOff>19050</xdr:colOff>
      <xdr:row>40</xdr:row>
      <xdr:rowOff>44450</xdr:rowOff>
    </xdr:to>
    <xdr:sp macro="" textlink="">
      <xdr:nvSpPr>
        <xdr:cNvPr id="188118" name="Line 57"/>
        <xdr:cNvSpPr>
          <a:spLocks noChangeShapeType="1"/>
        </xdr:cNvSpPr>
      </xdr:nvSpPr>
      <xdr:spPr bwMode="auto">
        <a:xfrm flipV="1">
          <a:off x="4425950" y="56959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41275</xdr:rowOff>
    </xdr:from>
    <xdr:to>
      <xdr:col>8</xdr:col>
      <xdr:colOff>161925</xdr:colOff>
      <xdr:row>41</xdr:row>
      <xdr:rowOff>79375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558800</xdr:colOff>
      <xdr:row>40</xdr:row>
      <xdr:rowOff>44450</xdr:rowOff>
    </xdr:from>
    <xdr:to>
      <xdr:col>7</xdr:col>
      <xdr:colOff>95250</xdr:colOff>
      <xdr:row>40</xdr:row>
      <xdr:rowOff>44450</xdr:rowOff>
    </xdr:to>
    <xdr:sp macro="" textlink="">
      <xdr:nvSpPr>
        <xdr:cNvPr id="188120" name="Line 59"/>
        <xdr:cNvSpPr>
          <a:spLocks noChangeShapeType="1"/>
        </xdr:cNvSpPr>
      </xdr:nvSpPr>
      <xdr:spPr bwMode="auto">
        <a:xfrm>
          <a:off x="4337050" y="6648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22225</xdr:rowOff>
    </xdr:from>
    <xdr:to>
      <xdr:col>8</xdr:col>
      <xdr:colOff>161925</xdr:colOff>
      <xdr:row>34</xdr:row>
      <xdr:rowOff>60325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558800</xdr:colOff>
      <xdr:row>34</xdr:row>
      <xdr:rowOff>82550</xdr:rowOff>
    </xdr:from>
    <xdr:to>
      <xdr:col>7</xdr:col>
      <xdr:colOff>95250</xdr:colOff>
      <xdr:row>34</xdr:row>
      <xdr:rowOff>82550</xdr:rowOff>
    </xdr:to>
    <xdr:sp macro="" textlink="">
      <xdr:nvSpPr>
        <xdr:cNvPr id="188122" name="Line 61"/>
        <xdr:cNvSpPr>
          <a:spLocks noChangeShapeType="1"/>
        </xdr:cNvSpPr>
      </xdr:nvSpPr>
      <xdr:spPr bwMode="auto">
        <a:xfrm>
          <a:off x="4337050" y="5695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6350</xdr:rowOff>
    </xdr:from>
    <xdr:to>
      <xdr:col>7</xdr:col>
      <xdr:colOff>19050</xdr:colOff>
      <xdr:row>37</xdr:row>
      <xdr:rowOff>25400</xdr:rowOff>
    </xdr:to>
    <xdr:sp macro="" textlink="">
      <xdr:nvSpPr>
        <xdr:cNvPr id="188123" name="Line 62"/>
        <xdr:cNvSpPr>
          <a:spLocks noChangeShapeType="1"/>
        </xdr:cNvSpPr>
      </xdr:nvSpPr>
      <xdr:spPr bwMode="auto">
        <a:xfrm flipV="1">
          <a:off x="3657600" y="61150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0</xdr:rowOff>
    </xdr:from>
    <xdr:to>
      <xdr:col>8</xdr:col>
      <xdr:colOff>161925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590550</xdr:colOff>
      <xdr:row>37</xdr:row>
      <xdr:rowOff>0</xdr:rowOff>
    </xdr:from>
    <xdr:to>
      <xdr:col>7</xdr:col>
      <xdr:colOff>63500</xdr:colOff>
      <xdr:row>37</xdr:row>
      <xdr:rowOff>88900</xdr:rowOff>
    </xdr:to>
    <xdr:sp macro="" textlink="">
      <xdr:nvSpPr>
        <xdr:cNvPr id="188125" name="AutoShape 64"/>
        <xdr:cNvSpPr>
          <a:spLocks noChangeArrowheads="1"/>
        </xdr:cNvSpPr>
      </xdr:nvSpPr>
      <xdr:spPr bwMode="auto">
        <a:xfrm>
          <a:off x="4368800" y="61087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146050</xdr:rowOff>
    </xdr:from>
    <xdr:to>
      <xdr:col>5</xdr:col>
      <xdr:colOff>508000</xdr:colOff>
      <xdr:row>37</xdr:row>
      <xdr:rowOff>25400</xdr:rowOff>
    </xdr:to>
    <xdr:sp macro="" textlink="">
      <xdr:nvSpPr>
        <xdr:cNvPr id="188126" name="Line 65"/>
        <xdr:cNvSpPr>
          <a:spLocks noChangeShapeType="1"/>
        </xdr:cNvSpPr>
      </xdr:nvSpPr>
      <xdr:spPr bwMode="auto">
        <a:xfrm>
          <a:off x="2838450" y="60896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188127"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127000</xdr:rowOff>
    </xdr:from>
    <xdr:to>
      <xdr:col>6</xdr:col>
      <xdr:colOff>200055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36</xdr:row>
      <xdr:rowOff>146050</xdr:rowOff>
    </xdr:from>
    <xdr:to>
      <xdr:col>4</xdr:col>
      <xdr:colOff>317500</xdr:colOff>
      <xdr:row>37</xdr:row>
      <xdr:rowOff>57150</xdr:rowOff>
    </xdr:to>
    <xdr:sp macro="" textlink="">
      <xdr:nvSpPr>
        <xdr:cNvPr id="188129" name="Line 68"/>
        <xdr:cNvSpPr>
          <a:spLocks noChangeShapeType="1"/>
        </xdr:cNvSpPr>
      </xdr:nvSpPr>
      <xdr:spPr bwMode="auto">
        <a:xfrm flipV="1">
          <a:off x="2025650" y="608965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139700</xdr:rowOff>
    </xdr:from>
    <xdr:to>
      <xdr:col>4</xdr:col>
      <xdr:colOff>368300</xdr:colOff>
      <xdr:row>37</xdr:row>
      <xdr:rowOff>76200</xdr:rowOff>
    </xdr:to>
    <xdr:sp macro="" textlink="">
      <xdr:nvSpPr>
        <xdr:cNvPr id="188130" name="AutoShape 69"/>
        <xdr:cNvSpPr>
          <a:spLocks noChangeArrowheads="1"/>
        </xdr:cNvSpPr>
      </xdr:nvSpPr>
      <xdr:spPr bwMode="auto">
        <a:xfrm>
          <a:off x="27940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79375</xdr:rowOff>
    </xdr:from>
    <xdr:to>
      <xdr:col>5</xdr:col>
      <xdr:colOff>38100</xdr:colOff>
      <xdr:row>38</xdr:row>
      <xdr:rowOff>117475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577850</xdr:colOff>
      <xdr:row>37</xdr:row>
      <xdr:rowOff>57150</xdr:rowOff>
    </xdr:from>
    <xdr:to>
      <xdr:col>3</xdr:col>
      <xdr:colOff>133350</xdr:colOff>
      <xdr:row>37</xdr:row>
      <xdr:rowOff>63500</xdr:rowOff>
    </xdr:to>
    <xdr:sp macro="" textlink="">
      <xdr:nvSpPr>
        <xdr:cNvPr id="188132" name="Line 71"/>
        <xdr:cNvSpPr>
          <a:spLocks noChangeShapeType="1"/>
        </xdr:cNvSpPr>
      </xdr:nvSpPr>
      <xdr:spPr bwMode="auto">
        <a:xfrm flipV="1">
          <a:off x="1212850" y="61658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44450</xdr:rowOff>
    </xdr:from>
    <xdr:to>
      <xdr:col>3</xdr:col>
      <xdr:colOff>177800</xdr:colOff>
      <xdr:row>37</xdr:row>
      <xdr:rowOff>146050</xdr:rowOff>
    </xdr:to>
    <xdr:sp macro="" textlink="">
      <xdr:nvSpPr>
        <xdr:cNvPr id="188133" name="AutoShape 72"/>
        <xdr:cNvSpPr>
          <a:spLocks noChangeArrowheads="1"/>
        </xdr:cNvSpPr>
      </xdr:nvSpPr>
      <xdr:spPr bwMode="auto">
        <a:xfrm>
          <a:off x="1981200" y="6153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37</xdr:row>
      <xdr:rowOff>155575</xdr:rowOff>
    </xdr:from>
    <xdr:to>
      <xdr:col>3</xdr:col>
      <xdr:colOff>479425</xdr:colOff>
      <xdr:row>39</xdr:row>
      <xdr:rowOff>22225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520700</xdr:colOff>
      <xdr:row>37</xdr:row>
      <xdr:rowOff>63500</xdr:rowOff>
    </xdr:from>
    <xdr:to>
      <xdr:col>1</xdr:col>
      <xdr:colOff>615950</xdr:colOff>
      <xdr:row>37</xdr:row>
      <xdr:rowOff>152400</xdr:rowOff>
    </xdr:to>
    <xdr:sp macro="" textlink="">
      <xdr:nvSpPr>
        <xdr:cNvPr id="188135" name="AutoShape 74"/>
        <xdr:cNvSpPr>
          <a:spLocks noChangeArrowheads="1"/>
        </xdr:cNvSpPr>
      </xdr:nvSpPr>
      <xdr:spPr bwMode="auto">
        <a:xfrm>
          <a:off x="1155700" y="6172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3175</xdr:rowOff>
    </xdr:from>
    <xdr:to>
      <xdr:col>2</xdr:col>
      <xdr:colOff>298450</xdr:colOff>
      <xdr:row>39</xdr:row>
      <xdr:rowOff>41275</xdr:rowOff>
    </xdr:to>
    <xdr:sp macro="" textlink="">
      <xdr:nvSpPr>
        <xdr:cNvPr id="11339" name="Text Box 75"/>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120650</xdr:rowOff>
    </xdr:from>
    <xdr:to>
      <xdr:col>7</xdr:col>
      <xdr:colOff>63500</xdr:colOff>
      <xdr:row>37</xdr:row>
      <xdr:rowOff>57150</xdr:rowOff>
    </xdr:to>
    <xdr:sp macro="" textlink="">
      <xdr:nvSpPr>
        <xdr:cNvPr id="188142" name="Oval 81"/>
        <xdr:cNvSpPr>
          <a:spLocks noChangeArrowheads="1"/>
        </xdr:cNvSpPr>
      </xdr:nvSpPr>
      <xdr:spPr bwMode="auto">
        <a:xfrm>
          <a:off x="4368800" y="60642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36</xdr:row>
      <xdr:rowOff>0</xdr:rowOff>
    </xdr:from>
    <xdr:to>
      <xdr:col>8</xdr:col>
      <xdr:colOff>161925</xdr:colOff>
      <xdr:row>37</xdr:row>
      <xdr:rowOff>38100</xdr:rowOff>
    </xdr:to>
    <xdr:sp macro="" textlink="">
      <xdr:nvSpPr>
        <xdr:cNvPr id="11346" name="人件費該当値テキスト"/>
        <xdr:cNvSpPr txBox="1">
          <a:spLocks noChangeArrowheads="1"/>
        </xdr:cNvSpPr>
      </xdr:nvSpPr>
      <xdr:spPr bwMode="auto">
        <a:xfrm>
          <a:off x="4914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5</xdr:col>
      <xdr:colOff>457200</xdr:colOff>
      <xdr:row>36</xdr:row>
      <xdr:rowOff>146050</xdr:rowOff>
    </xdr:from>
    <xdr:to>
      <xdr:col>5</xdr:col>
      <xdr:colOff>552450</xdr:colOff>
      <xdr:row>37</xdr:row>
      <xdr:rowOff>76200</xdr:rowOff>
    </xdr:to>
    <xdr:sp macro="" textlink="">
      <xdr:nvSpPr>
        <xdr:cNvPr id="188144" name="Oval 83"/>
        <xdr:cNvSpPr>
          <a:spLocks noChangeArrowheads="1"/>
        </xdr:cNvSpPr>
      </xdr:nvSpPr>
      <xdr:spPr bwMode="auto">
        <a:xfrm>
          <a:off x="3606800" y="6089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35</xdr:row>
      <xdr:rowOff>107950</xdr:rowOff>
    </xdr:from>
    <xdr:to>
      <xdr:col>6</xdr:col>
      <xdr:colOff>200055</xdr:colOff>
      <xdr:row>36</xdr:row>
      <xdr:rowOff>146050</xdr:rowOff>
    </xdr:to>
    <xdr:sp macro="" textlink="">
      <xdr:nvSpPr>
        <xdr:cNvPr id="11348" name="Text Box 84"/>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4</xdr:col>
      <xdr:colOff>273050</xdr:colOff>
      <xdr:row>36</xdr:row>
      <xdr:rowOff>101600</xdr:rowOff>
    </xdr:from>
    <xdr:to>
      <xdr:col>4</xdr:col>
      <xdr:colOff>368300</xdr:colOff>
      <xdr:row>37</xdr:row>
      <xdr:rowOff>38100</xdr:rowOff>
    </xdr:to>
    <xdr:sp macro="" textlink="">
      <xdr:nvSpPr>
        <xdr:cNvPr id="188146" name="Oval 85"/>
        <xdr:cNvSpPr>
          <a:spLocks noChangeArrowheads="1"/>
        </xdr:cNvSpPr>
      </xdr:nvSpPr>
      <xdr:spPr bwMode="auto">
        <a:xfrm>
          <a:off x="2794000" y="6045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76200</xdr:rowOff>
    </xdr:from>
    <xdr:to>
      <xdr:col>5</xdr:col>
      <xdr:colOff>38100</xdr:colOff>
      <xdr:row>36</xdr:row>
      <xdr:rowOff>107950</xdr:rowOff>
    </xdr:to>
    <xdr:sp macro="" textlink="">
      <xdr:nvSpPr>
        <xdr:cNvPr id="11350" name="Text Box 86"/>
        <xdr:cNvSpPr txBox="1">
          <a:spLocks noChangeArrowheads="1"/>
        </xdr:cNvSpPr>
      </xdr:nvSpPr>
      <xdr:spPr bwMode="auto">
        <a:xfrm>
          <a:off x="2714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3</xdr:col>
      <xdr:colOff>88900</xdr:colOff>
      <xdr:row>37</xdr:row>
      <xdr:rowOff>6350</xdr:rowOff>
    </xdr:from>
    <xdr:to>
      <xdr:col>3</xdr:col>
      <xdr:colOff>177800</xdr:colOff>
      <xdr:row>37</xdr:row>
      <xdr:rowOff>95250</xdr:rowOff>
    </xdr:to>
    <xdr:sp macro="" textlink="">
      <xdr:nvSpPr>
        <xdr:cNvPr id="188148" name="Oval 87"/>
        <xdr:cNvSpPr>
          <a:spLocks noChangeArrowheads="1"/>
        </xdr:cNvSpPr>
      </xdr:nvSpPr>
      <xdr:spPr bwMode="auto">
        <a:xfrm>
          <a:off x="1981200" y="61150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35</xdr:row>
      <xdr:rowOff>136525</xdr:rowOff>
    </xdr:from>
    <xdr:to>
      <xdr:col>3</xdr:col>
      <xdr:colOff>479425</xdr:colOff>
      <xdr:row>37</xdr:row>
      <xdr:rowOff>3175</xdr:rowOff>
    </xdr:to>
    <xdr:sp macro="" textlink="">
      <xdr:nvSpPr>
        <xdr:cNvPr id="11352" name="Text Box 88"/>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a:t>
          </a:r>
        </a:p>
      </xdr:txBody>
    </xdr:sp>
    <xdr:clientData/>
  </xdr:twoCellAnchor>
  <xdr:twoCellAnchor>
    <xdr:from>
      <xdr:col>1</xdr:col>
      <xdr:colOff>520700</xdr:colOff>
      <xdr:row>37</xdr:row>
      <xdr:rowOff>19050</xdr:rowOff>
    </xdr:from>
    <xdr:to>
      <xdr:col>1</xdr:col>
      <xdr:colOff>615950</xdr:colOff>
      <xdr:row>37</xdr:row>
      <xdr:rowOff>107950</xdr:rowOff>
    </xdr:to>
    <xdr:sp macro="" textlink="">
      <xdr:nvSpPr>
        <xdr:cNvPr id="188150" name="Oval 89"/>
        <xdr:cNvSpPr>
          <a:spLocks noChangeArrowheads="1"/>
        </xdr:cNvSpPr>
      </xdr:nvSpPr>
      <xdr:spPr bwMode="auto">
        <a:xfrm>
          <a:off x="1155700" y="6127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146050</xdr:rowOff>
    </xdr:from>
    <xdr:to>
      <xdr:col>2</xdr:col>
      <xdr:colOff>298450</xdr:colOff>
      <xdr:row>37</xdr:row>
      <xdr:rowOff>19050</xdr:rowOff>
    </xdr:to>
    <xdr:sp macro="" textlink="">
      <xdr:nvSpPr>
        <xdr:cNvPr id="11354" name="Text Box 90"/>
        <xdr:cNvSpPr txBox="1">
          <a:spLocks noChangeArrowheads="1"/>
        </xdr:cNvSpPr>
      </xdr:nvSpPr>
      <xdr:spPr bwMode="auto">
        <a:xfrm>
          <a:off x="942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46/172</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88159"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188160"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と比較すると、若干下回っている。これは、行財政改革の浸透により、経費の削減などの効果が僅かながら表れてきていると思われる。しかしながら、正規職員の減に伴う補充を臨時職員で対応してきたこともあり、１０％前後を推移してきている。今後は、施設の統廃合も含めて、経費節減に努める。 </a:t>
          </a:r>
          <a:endParaRPr lang="ja-JP" altLang="ja-JP" sz="1400">
            <a:effectLst/>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188164"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188166"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188168"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188170"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188172"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188174"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188176"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188178"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88180"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12</xdr:row>
      <xdr:rowOff>139700</xdr:rowOff>
    </xdr:from>
    <xdr:to>
      <xdr:col>24</xdr:col>
      <xdr:colOff>25400</xdr:colOff>
      <xdr:row>21</xdr:row>
      <xdr:rowOff>38100</xdr:rowOff>
    </xdr:to>
    <xdr:sp macro="" textlink="">
      <xdr:nvSpPr>
        <xdr:cNvPr id="188181" name="Line 120"/>
        <xdr:cNvSpPr>
          <a:spLocks noChangeShapeType="1"/>
        </xdr:cNvSpPr>
      </xdr:nvSpPr>
      <xdr:spPr bwMode="auto">
        <a:xfrm flipV="1">
          <a:off x="15125700" y="21209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38100</xdr:rowOff>
    </xdr:from>
    <xdr:to>
      <xdr:col>25</xdr:col>
      <xdr:colOff>180975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577850</xdr:colOff>
      <xdr:row>21</xdr:row>
      <xdr:rowOff>38100</xdr:rowOff>
    </xdr:from>
    <xdr:to>
      <xdr:col>24</xdr:col>
      <xdr:colOff>114300</xdr:colOff>
      <xdr:row>21</xdr:row>
      <xdr:rowOff>38100</xdr:rowOff>
    </xdr:to>
    <xdr:sp macro="" textlink="">
      <xdr:nvSpPr>
        <xdr:cNvPr id="188183" name="Line 122"/>
        <xdr:cNvSpPr>
          <a:spLocks noChangeShapeType="1"/>
        </xdr:cNvSpPr>
      </xdr:nvSpPr>
      <xdr:spPr bwMode="auto">
        <a:xfrm>
          <a:off x="1504950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79375</xdr:rowOff>
    </xdr:from>
    <xdr:to>
      <xdr:col>25</xdr:col>
      <xdr:colOff>180975</xdr:colOff>
      <xdr:row>12</xdr:row>
      <xdr:rowOff>117475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577850</xdr:colOff>
      <xdr:row>12</xdr:row>
      <xdr:rowOff>139700</xdr:rowOff>
    </xdr:from>
    <xdr:to>
      <xdr:col>24</xdr:col>
      <xdr:colOff>114300</xdr:colOff>
      <xdr:row>12</xdr:row>
      <xdr:rowOff>139700</xdr:rowOff>
    </xdr:to>
    <xdr:sp macro="" textlink="">
      <xdr:nvSpPr>
        <xdr:cNvPr id="188185" name="Line 124"/>
        <xdr:cNvSpPr>
          <a:spLocks noChangeShapeType="1"/>
        </xdr:cNvSpPr>
      </xdr:nvSpPr>
      <xdr:spPr bwMode="auto">
        <a:xfrm>
          <a:off x="15049500" y="212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19050</xdr:rowOff>
    </xdr:from>
    <xdr:to>
      <xdr:col>24</xdr:col>
      <xdr:colOff>25400</xdr:colOff>
      <xdr:row>15</xdr:row>
      <xdr:rowOff>57150</xdr:rowOff>
    </xdr:to>
    <xdr:sp macro="" textlink="">
      <xdr:nvSpPr>
        <xdr:cNvPr id="188186" name="Line 125"/>
        <xdr:cNvSpPr>
          <a:spLocks noChangeShapeType="1"/>
        </xdr:cNvSpPr>
      </xdr:nvSpPr>
      <xdr:spPr bwMode="auto">
        <a:xfrm flipV="1">
          <a:off x="14357350" y="24955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3175</xdr:rowOff>
    </xdr:from>
    <xdr:to>
      <xdr:col>25</xdr:col>
      <xdr:colOff>180975</xdr:colOff>
      <xdr:row>17</xdr:row>
      <xdr:rowOff>41275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188188" name="AutoShape 127"/>
        <xdr:cNvSpPr>
          <a:spLocks noChangeArrowheads="1"/>
        </xdr:cNvSpPr>
      </xdr:nvSpPr>
      <xdr:spPr bwMode="auto">
        <a:xfrm>
          <a:off x="15081250" y="264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57150</xdr:rowOff>
    </xdr:from>
    <xdr:to>
      <xdr:col>22</xdr:col>
      <xdr:colOff>514350</xdr:colOff>
      <xdr:row>15</xdr:row>
      <xdr:rowOff>101600</xdr:rowOff>
    </xdr:to>
    <xdr:sp macro="" textlink="">
      <xdr:nvSpPr>
        <xdr:cNvPr id="188189" name="Line 128"/>
        <xdr:cNvSpPr>
          <a:spLocks noChangeShapeType="1"/>
        </xdr:cNvSpPr>
      </xdr:nvSpPr>
      <xdr:spPr bwMode="auto">
        <a:xfrm flipV="1">
          <a:off x="13544550" y="25336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76200</xdr:rowOff>
    </xdr:to>
    <xdr:sp macro="" textlink="">
      <xdr:nvSpPr>
        <xdr:cNvPr id="188190" name="AutoShape 129"/>
        <xdr:cNvSpPr>
          <a:spLocks noChangeArrowheads="1"/>
        </xdr:cNvSpPr>
      </xdr:nvSpPr>
      <xdr:spPr bwMode="auto">
        <a:xfrm>
          <a:off x="1431290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79375</xdr:rowOff>
    </xdr:from>
    <xdr:to>
      <xdr:col>23</xdr:col>
      <xdr:colOff>209550</xdr:colOff>
      <xdr:row>17</xdr:row>
      <xdr:rowOff>117475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15</xdr:row>
      <xdr:rowOff>0</xdr:rowOff>
    </xdr:from>
    <xdr:to>
      <xdr:col>21</xdr:col>
      <xdr:colOff>330200</xdr:colOff>
      <xdr:row>15</xdr:row>
      <xdr:rowOff>101600</xdr:rowOff>
    </xdr:to>
    <xdr:sp macro="" textlink="">
      <xdr:nvSpPr>
        <xdr:cNvPr id="188192" name="Line 131"/>
        <xdr:cNvSpPr>
          <a:spLocks noChangeShapeType="1"/>
        </xdr:cNvSpPr>
      </xdr:nvSpPr>
      <xdr:spPr bwMode="auto">
        <a:xfrm>
          <a:off x="12731750" y="24765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120650</xdr:rowOff>
    </xdr:from>
    <xdr:to>
      <xdr:col>21</xdr:col>
      <xdr:colOff>374650</xdr:colOff>
      <xdr:row>16</xdr:row>
      <xdr:rowOff>57150</xdr:rowOff>
    </xdr:to>
    <xdr:sp macro="" textlink="">
      <xdr:nvSpPr>
        <xdr:cNvPr id="188193" name="AutoShape 132"/>
        <xdr:cNvSpPr>
          <a:spLocks noChangeArrowheads="1"/>
        </xdr:cNvSpPr>
      </xdr:nvSpPr>
      <xdr:spPr bwMode="auto">
        <a:xfrm>
          <a:off x="13500100" y="2597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60325</xdr:rowOff>
    </xdr:from>
    <xdr:to>
      <xdr:col>22</xdr:col>
      <xdr:colOff>50800</xdr:colOff>
      <xdr:row>17</xdr:row>
      <xdr:rowOff>98425</xdr:rowOff>
    </xdr:to>
    <xdr:sp macro="" textlink="">
      <xdr:nvSpPr>
        <xdr:cNvPr id="11397" name="Text Box 133"/>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584200</xdr:colOff>
      <xdr:row>14</xdr:row>
      <xdr:rowOff>146050</xdr:rowOff>
    </xdr:from>
    <xdr:to>
      <xdr:col>20</xdr:col>
      <xdr:colOff>146050</xdr:colOff>
      <xdr:row>15</xdr:row>
      <xdr:rowOff>0</xdr:rowOff>
    </xdr:to>
    <xdr:sp macro="" textlink="">
      <xdr:nvSpPr>
        <xdr:cNvPr id="188195" name="Line 134"/>
        <xdr:cNvSpPr>
          <a:spLocks noChangeShapeType="1"/>
        </xdr:cNvSpPr>
      </xdr:nvSpPr>
      <xdr:spPr bwMode="auto">
        <a:xfrm>
          <a:off x="11912600" y="24574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139700</xdr:rowOff>
    </xdr:from>
    <xdr:to>
      <xdr:col>20</xdr:col>
      <xdr:colOff>190500</xdr:colOff>
      <xdr:row>16</xdr:row>
      <xdr:rowOff>76200</xdr:rowOff>
    </xdr:to>
    <xdr:sp macro="" textlink="">
      <xdr:nvSpPr>
        <xdr:cNvPr id="188196" name="AutoShape 135"/>
        <xdr:cNvSpPr>
          <a:spLocks noChangeArrowheads="1"/>
        </xdr:cNvSpPr>
      </xdr:nvSpPr>
      <xdr:spPr bwMode="auto">
        <a:xfrm>
          <a:off x="1268095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16</xdr:row>
      <xdr:rowOff>79375</xdr:rowOff>
    </xdr:from>
    <xdr:to>
      <xdr:col>20</xdr:col>
      <xdr:colOff>492125</xdr:colOff>
      <xdr:row>17</xdr:row>
      <xdr:rowOff>117475</xdr:rowOff>
    </xdr:to>
    <xdr:sp macro="" textlink="">
      <xdr:nvSpPr>
        <xdr:cNvPr id="11400" name="Text Box 136"/>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539750</xdr:colOff>
      <xdr:row>15</xdr:row>
      <xdr:rowOff>146050</xdr:rowOff>
    </xdr:from>
    <xdr:to>
      <xdr:col>19</xdr:col>
      <xdr:colOff>6350</xdr:colOff>
      <xdr:row>16</xdr:row>
      <xdr:rowOff>82550</xdr:rowOff>
    </xdr:to>
    <xdr:sp macro="" textlink="">
      <xdr:nvSpPr>
        <xdr:cNvPr id="188198" name="AutoShape 137"/>
        <xdr:cNvSpPr>
          <a:spLocks noChangeArrowheads="1"/>
        </xdr:cNvSpPr>
      </xdr:nvSpPr>
      <xdr:spPr bwMode="auto">
        <a:xfrm>
          <a:off x="1186815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16</xdr:row>
      <xdr:rowOff>88900</xdr:rowOff>
    </xdr:from>
    <xdr:to>
      <xdr:col>19</xdr:col>
      <xdr:colOff>301625</xdr:colOff>
      <xdr:row>17</xdr:row>
      <xdr:rowOff>127000</xdr:rowOff>
    </xdr:to>
    <xdr:sp macro="" textlink="">
      <xdr:nvSpPr>
        <xdr:cNvPr id="11402" name="Text Box 138"/>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14</xdr:row>
      <xdr:rowOff>139700</xdr:rowOff>
    </xdr:from>
    <xdr:to>
      <xdr:col>24</xdr:col>
      <xdr:colOff>76200</xdr:colOff>
      <xdr:row>15</xdr:row>
      <xdr:rowOff>76200</xdr:rowOff>
    </xdr:to>
    <xdr:sp macro="" textlink="">
      <xdr:nvSpPr>
        <xdr:cNvPr id="188205" name="Oval 144"/>
        <xdr:cNvSpPr>
          <a:spLocks noChangeArrowheads="1"/>
        </xdr:cNvSpPr>
      </xdr:nvSpPr>
      <xdr:spPr bwMode="auto">
        <a:xfrm>
          <a:off x="15081250" y="2451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14</xdr:row>
      <xdr:rowOff>19050</xdr:rowOff>
    </xdr:from>
    <xdr:to>
      <xdr:col>25</xdr:col>
      <xdr:colOff>180975</xdr:colOff>
      <xdr:row>15</xdr:row>
      <xdr:rowOff>57150</xdr:rowOff>
    </xdr:to>
    <xdr:sp macro="" textlink="">
      <xdr:nvSpPr>
        <xdr:cNvPr id="11409"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22</xdr:col>
      <xdr:colOff>469900</xdr:colOff>
      <xdr:row>15</xdr:row>
      <xdr:rowOff>0</xdr:rowOff>
    </xdr:from>
    <xdr:to>
      <xdr:col>22</xdr:col>
      <xdr:colOff>565150</xdr:colOff>
      <xdr:row>15</xdr:row>
      <xdr:rowOff>101600</xdr:rowOff>
    </xdr:to>
    <xdr:sp macro="" textlink="">
      <xdr:nvSpPr>
        <xdr:cNvPr id="188207" name="Oval 146"/>
        <xdr:cNvSpPr>
          <a:spLocks noChangeArrowheads="1"/>
        </xdr:cNvSpPr>
      </xdr:nvSpPr>
      <xdr:spPr bwMode="auto">
        <a:xfrm>
          <a:off x="14312900" y="2476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13</xdr:row>
      <xdr:rowOff>136525</xdr:rowOff>
    </xdr:from>
    <xdr:to>
      <xdr:col>23</xdr:col>
      <xdr:colOff>209550</xdr:colOff>
      <xdr:row>15</xdr:row>
      <xdr:rowOff>3175</xdr:rowOff>
    </xdr:to>
    <xdr:sp macro="" textlink="">
      <xdr:nvSpPr>
        <xdr:cNvPr id="11411" name="Text Box 147"/>
        <xdr:cNvSpPr txBox="1">
          <a:spLocks noChangeArrowheads="1"/>
        </xdr:cNvSpPr>
      </xdr:nvSpPr>
      <xdr:spPr bwMode="auto">
        <a:xfrm>
          <a:off x="15287625" y="237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21</xdr:col>
      <xdr:colOff>285750</xdr:colOff>
      <xdr:row>15</xdr:row>
      <xdr:rowOff>57150</xdr:rowOff>
    </xdr:from>
    <xdr:to>
      <xdr:col>21</xdr:col>
      <xdr:colOff>374650</xdr:colOff>
      <xdr:row>15</xdr:row>
      <xdr:rowOff>158750</xdr:rowOff>
    </xdr:to>
    <xdr:sp macro="" textlink="">
      <xdr:nvSpPr>
        <xdr:cNvPr id="188209" name="Oval 148"/>
        <xdr:cNvSpPr>
          <a:spLocks noChangeArrowheads="1"/>
        </xdr:cNvSpPr>
      </xdr:nvSpPr>
      <xdr:spPr bwMode="auto">
        <a:xfrm>
          <a:off x="13500100" y="2533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14</xdr:row>
      <xdr:rowOff>22225</xdr:rowOff>
    </xdr:from>
    <xdr:to>
      <xdr:col>22</xdr:col>
      <xdr:colOff>50800</xdr:colOff>
      <xdr:row>15</xdr:row>
      <xdr:rowOff>60325</xdr:rowOff>
    </xdr:to>
    <xdr:sp macro="" textlink="">
      <xdr:nvSpPr>
        <xdr:cNvPr id="11413" name="Text Box 149"/>
        <xdr:cNvSpPr txBox="1">
          <a:spLocks noChangeArrowheads="1"/>
        </xdr:cNvSpPr>
      </xdr:nvSpPr>
      <xdr:spPr bwMode="auto">
        <a:xfrm>
          <a:off x="144018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20</xdr:col>
      <xdr:colOff>95250</xdr:colOff>
      <xdr:row>14</xdr:row>
      <xdr:rowOff>120650</xdr:rowOff>
    </xdr:from>
    <xdr:to>
      <xdr:col>20</xdr:col>
      <xdr:colOff>190500</xdr:colOff>
      <xdr:row>15</xdr:row>
      <xdr:rowOff>44450</xdr:rowOff>
    </xdr:to>
    <xdr:sp macro="" textlink="">
      <xdr:nvSpPr>
        <xdr:cNvPr id="188211" name="Oval 150"/>
        <xdr:cNvSpPr>
          <a:spLocks noChangeArrowheads="1"/>
        </xdr:cNvSpPr>
      </xdr:nvSpPr>
      <xdr:spPr bwMode="auto">
        <a:xfrm>
          <a:off x="12680950" y="2432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13</xdr:row>
      <xdr:rowOff>79375</xdr:rowOff>
    </xdr:from>
    <xdr:to>
      <xdr:col>20</xdr:col>
      <xdr:colOff>492125</xdr:colOff>
      <xdr:row>14</xdr:row>
      <xdr:rowOff>117475</xdr:rowOff>
    </xdr:to>
    <xdr:sp macro="" textlink="">
      <xdr:nvSpPr>
        <xdr:cNvPr id="11415" name="Text Box 151"/>
        <xdr:cNvSpPr txBox="1">
          <a:spLocks noChangeArrowheads="1"/>
        </xdr:cNvSpPr>
      </xdr:nvSpPr>
      <xdr:spPr bwMode="auto">
        <a:xfrm>
          <a:off x="13515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539750</xdr:colOff>
      <xdr:row>14</xdr:row>
      <xdr:rowOff>88900</xdr:rowOff>
    </xdr:from>
    <xdr:to>
      <xdr:col>19</xdr:col>
      <xdr:colOff>6350</xdr:colOff>
      <xdr:row>15</xdr:row>
      <xdr:rowOff>25400</xdr:rowOff>
    </xdr:to>
    <xdr:sp macro="" textlink="">
      <xdr:nvSpPr>
        <xdr:cNvPr id="188213" name="Oval 152"/>
        <xdr:cNvSpPr>
          <a:spLocks noChangeArrowheads="1"/>
        </xdr:cNvSpPr>
      </xdr:nvSpPr>
      <xdr:spPr bwMode="auto">
        <a:xfrm>
          <a:off x="11868150" y="2400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13</xdr:row>
      <xdr:rowOff>60325</xdr:rowOff>
    </xdr:from>
    <xdr:to>
      <xdr:col>19</xdr:col>
      <xdr:colOff>301625</xdr:colOff>
      <xdr:row>14</xdr:row>
      <xdr:rowOff>98425</xdr:rowOff>
    </xdr:to>
    <xdr:sp macro="" textlink="">
      <xdr:nvSpPr>
        <xdr:cNvPr id="11417" name="Text Box 153"/>
        <xdr:cNvSpPr txBox="1">
          <a:spLocks noChangeArrowheads="1"/>
        </xdr:cNvSpPr>
      </xdr:nvSpPr>
      <xdr:spPr bwMode="auto">
        <a:xfrm>
          <a:off x="1262062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88222"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188223"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と比較すると大きく下回っている。しかし、その数値は年々伸びてきている。これは、生活保護費等の増加が影響しているためである。今後も、扶助費については、年々増加していくことが予想されるため、注意が必要である。 </a:t>
          </a:r>
          <a:endParaRPr lang="ja-JP" altLang="ja-JP" sz="1400">
            <a:effectLst/>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188227"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188229"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188231"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188233"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188235"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188237"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188239"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88241"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xdr:rowOff>
    </xdr:from>
    <xdr:to>
      <xdr:col>7</xdr:col>
      <xdr:colOff>19050</xdr:colOff>
      <xdr:row>62</xdr:row>
      <xdr:rowOff>44450</xdr:rowOff>
    </xdr:to>
    <xdr:sp macro="" textlink="">
      <xdr:nvSpPr>
        <xdr:cNvPr id="188242" name="Line 181"/>
        <xdr:cNvSpPr>
          <a:spLocks noChangeShapeType="1"/>
        </xdr:cNvSpPr>
      </xdr:nvSpPr>
      <xdr:spPr bwMode="auto">
        <a:xfrm flipV="1">
          <a:off x="4425950" y="8756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62</xdr:row>
      <xdr:rowOff>41275</xdr:rowOff>
    </xdr:from>
    <xdr:to>
      <xdr:col>8</xdr:col>
      <xdr:colOff>161925</xdr:colOff>
      <xdr:row>63</xdr:row>
      <xdr:rowOff>79375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62</xdr:row>
      <xdr:rowOff>44450</xdr:rowOff>
    </xdr:from>
    <xdr:to>
      <xdr:col>7</xdr:col>
      <xdr:colOff>95250</xdr:colOff>
      <xdr:row>62</xdr:row>
      <xdr:rowOff>44450</xdr:rowOff>
    </xdr:to>
    <xdr:sp macro="" textlink="">
      <xdr:nvSpPr>
        <xdr:cNvPr id="188244" name="Line 183"/>
        <xdr:cNvSpPr>
          <a:spLocks noChangeShapeType="1"/>
        </xdr:cNvSpPr>
      </xdr:nvSpPr>
      <xdr:spPr bwMode="auto">
        <a:xfrm>
          <a:off x="4337050" y="10280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117475</xdr:rowOff>
    </xdr:from>
    <xdr:to>
      <xdr:col>8</xdr:col>
      <xdr:colOff>161925</xdr:colOff>
      <xdr:row>52</xdr:row>
      <xdr:rowOff>155575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53</xdr:row>
      <xdr:rowOff>6350</xdr:rowOff>
    </xdr:from>
    <xdr:to>
      <xdr:col>7</xdr:col>
      <xdr:colOff>95250</xdr:colOff>
      <xdr:row>53</xdr:row>
      <xdr:rowOff>6350</xdr:rowOff>
    </xdr:to>
    <xdr:sp macro="" textlink="">
      <xdr:nvSpPr>
        <xdr:cNvPr id="188246" name="Line 185"/>
        <xdr:cNvSpPr>
          <a:spLocks noChangeShapeType="1"/>
        </xdr:cNvSpPr>
      </xdr:nvSpPr>
      <xdr:spPr bwMode="auto">
        <a:xfrm>
          <a:off x="4337050" y="875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53</xdr:row>
      <xdr:rowOff>6350</xdr:rowOff>
    </xdr:from>
    <xdr:to>
      <xdr:col>7</xdr:col>
      <xdr:colOff>19050</xdr:colOff>
      <xdr:row>53</xdr:row>
      <xdr:rowOff>57150</xdr:rowOff>
    </xdr:to>
    <xdr:sp macro="" textlink="">
      <xdr:nvSpPr>
        <xdr:cNvPr id="188247" name="Line 186"/>
        <xdr:cNvSpPr>
          <a:spLocks noChangeShapeType="1"/>
        </xdr:cNvSpPr>
      </xdr:nvSpPr>
      <xdr:spPr bwMode="auto">
        <a:xfrm>
          <a:off x="3657600" y="87566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56</xdr:row>
      <xdr:rowOff>38100</xdr:rowOff>
    </xdr:from>
    <xdr:to>
      <xdr:col>8</xdr:col>
      <xdr:colOff>161925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188249" name="AutoShape 188"/>
        <xdr:cNvSpPr>
          <a:spLocks noChangeArrowheads="1"/>
        </xdr:cNvSpPr>
      </xdr:nvSpPr>
      <xdr:spPr bwMode="auto">
        <a:xfrm>
          <a:off x="4368800" y="9283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52</xdr:row>
      <xdr:rowOff>158750</xdr:rowOff>
    </xdr:from>
    <xdr:to>
      <xdr:col>5</xdr:col>
      <xdr:colOff>508000</xdr:colOff>
      <xdr:row>53</xdr:row>
      <xdr:rowOff>6350</xdr:rowOff>
    </xdr:to>
    <xdr:sp macro="" textlink="">
      <xdr:nvSpPr>
        <xdr:cNvPr id="188250" name="Line 189"/>
        <xdr:cNvSpPr>
          <a:spLocks noChangeShapeType="1"/>
        </xdr:cNvSpPr>
      </xdr:nvSpPr>
      <xdr:spPr bwMode="auto">
        <a:xfrm>
          <a:off x="2838450" y="87439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139700</xdr:rowOff>
    </xdr:from>
    <xdr:to>
      <xdr:col>5</xdr:col>
      <xdr:colOff>552450</xdr:colOff>
      <xdr:row>56</xdr:row>
      <xdr:rowOff>76200</xdr:rowOff>
    </xdr:to>
    <xdr:sp macro="" textlink="">
      <xdr:nvSpPr>
        <xdr:cNvPr id="188251" name="AutoShape 190"/>
        <xdr:cNvSpPr>
          <a:spLocks noChangeArrowheads="1"/>
        </xdr:cNvSpPr>
      </xdr:nvSpPr>
      <xdr:spPr bwMode="auto">
        <a:xfrm>
          <a:off x="36068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79375</xdr:rowOff>
    </xdr:from>
    <xdr:to>
      <xdr:col>6</xdr:col>
      <xdr:colOff>200055</xdr:colOff>
      <xdr:row>57</xdr:row>
      <xdr:rowOff>117475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133350</xdr:colOff>
      <xdr:row>52</xdr:row>
      <xdr:rowOff>107950</xdr:rowOff>
    </xdr:from>
    <xdr:to>
      <xdr:col>4</xdr:col>
      <xdr:colOff>317500</xdr:colOff>
      <xdr:row>52</xdr:row>
      <xdr:rowOff>158750</xdr:rowOff>
    </xdr:to>
    <xdr:sp macro="" textlink="">
      <xdr:nvSpPr>
        <xdr:cNvPr id="188253" name="Line 192"/>
        <xdr:cNvSpPr>
          <a:spLocks noChangeShapeType="1"/>
        </xdr:cNvSpPr>
      </xdr:nvSpPr>
      <xdr:spPr bwMode="auto">
        <a:xfrm>
          <a:off x="2025650" y="86931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6350</xdr:rowOff>
    </xdr:from>
    <xdr:to>
      <xdr:col>4</xdr:col>
      <xdr:colOff>368300</xdr:colOff>
      <xdr:row>55</xdr:row>
      <xdr:rowOff>95250</xdr:rowOff>
    </xdr:to>
    <xdr:sp macro="" textlink="">
      <xdr:nvSpPr>
        <xdr:cNvPr id="188254" name="AutoShape 193"/>
        <xdr:cNvSpPr>
          <a:spLocks noChangeArrowheads="1"/>
        </xdr:cNvSpPr>
      </xdr:nvSpPr>
      <xdr:spPr bwMode="auto">
        <a:xfrm>
          <a:off x="2794000" y="9086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55</xdr:row>
      <xdr:rowOff>117475</xdr:rowOff>
    </xdr:from>
    <xdr:to>
      <xdr:col>5</xdr:col>
      <xdr:colOff>38100</xdr:colOff>
      <xdr:row>56</xdr:row>
      <xdr:rowOff>155575</xdr:rowOff>
    </xdr:to>
    <xdr:sp macro="" textlink="">
      <xdr:nvSpPr>
        <xdr:cNvPr id="11458" name="Text Box 194"/>
        <xdr:cNvSpPr txBox="1">
          <a:spLocks noChangeArrowheads="1"/>
        </xdr:cNvSpPr>
      </xdr:nvSpPr>
      <xdr:spPr bwMode="auto">
        <a:xfrm>
          <a:off x="271462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1</xdr:col>
      <xdr:colOff>577850</xdr:colOff>
      <xdr:row>52</xdr:row>
      <xdr:rowOff>101600</xdr:rowOff>
    </xdr:from>
    <xdr:to>
      <xdr:col>3</xdr:col>
      <xdr:colOff>133350</xdr:colOff>
      <xdr:row>52</xdr:row>
      <xdr:rowOff>107950</xdr:rowOff>
    </xdr:to>
    <xdr:sp macro="" textlink="">
      <xdr:nvSpPr>
        <xdr:cNvPr id="188256" name="Line 195"/>
        <xdr:cNvSpPr>
          <a:spLocks noChangeShapeType="1"/>
        </xdr:cNvSpPr>
      </xdr:nvSpPr>
      <xdr:spPr bwMode="auto">
        <a:xfrm>
          <a:off x="1212850" y="86868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54</xdr:row>
      <xdr:rowOff>107950</xdr:rowOff>
    </xdr:from>
    <xdr:to>
      <xdr:col>3</xdr:col>
      <xdr:colOff>171450</xdr:colOff>
      <xdr:row>55</xdr:row>
      <xdr:rowOff>44450</xdr:rowOff>
    </xdr:to>
    <xdr:sp macro="" textlink="">
      <xdr:nvSpPr>
        <xdr:cNvPr id="188257" name="AutoShape 196"/>
        <xdr:cNvSpPr>
          <a:spLocks noChangeArrowheads="1"/>
        </xdr:cNvSpPr>
      </xdr:nvSpPr>
      <xdr:spPr bwMode="auto">
        <a:xfrm>
          <a:off x="1981200" y="902335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55</xdr:row>
      <xdr:rowOff>57150</xdr:rowOff>
    </xdr:from>
    <xdr:to>
      <xdr:col>3</xdr:col>
      <xdr:colOff>479425</xdr:colOff>
      <xdr:row>56</xdr:row>
      <xdr:rowOff>88900</xdr:rowOff>
    </xdr:to>
    <xdr:sp macro="" textlink="">
      <xdr:nvSpPr>
        <xdr:cNvPr id="11461" name="Text Box 197"/>
        <xdr:cNvSpPr txBox="1">
          <a:spLocks noChangeArrowheads="1"/>
        </xdr:cNvSpPr>
      </xdr:nvSpPr>
      <xdr:spPr bwMode="auto">
        <a:xfrm>
          <a:off x="18288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520700</xdr:colOff>
      <xdr:row>54</xdr:row>
      <xdr:rowOff>120650</xdr:rowOff>
    </xdr:from>
    <xdr:to>
      <xdr:col>1</xdr:col>
      <xdr:colOff>622300</xdr:colOff>
      <xdr:row>55</xdr:row>
      <xdr:rowOff>57150</xdr:rowOff>
    </xdr:to>
    <xdr:sp macro="" textlink="">
      <xdr:nvSpPr>
        <xdr:cNvPr id="188259" name="AutoShape 198"/>
        <xdr:cNvSpPr>
          <a:spLocks noChangeArrowheads="1"/>
        </xdr:cNvSpPr>
      </xdr:nvSpPr>
      <xdr:spPr bwMode="auto">
        <a:xfrm>
          <a:off x="1155700" y="903605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55</xdr:row>
      <xdr:rowOff>60325</xdr:rowOff>
    </xdr:from>
    <xdr:to>
      <xdr:col>2</xdr:col>
      <xdr:colOff>298450</xdr:colOff>
      <xdr:row>56</xdr:row>
      <xdr:rowOff>98425</xdr:rowOff>
    </xdr:to>
    <xdr:sp macro="" textlink="">
      <xdr:nvSpPr>
        <xdr:cNvPr id="11463" name="Text Box 199"/>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53</xdr:row>
      <xdr:rowOff>6350</xdr:rowOff>
    </xdr:from>
    <xdr:to>
      <xdr:col>7</xdr:col>
      <xdr:colOff>63500</xdr:colOff>
      <xdr:row>53</xdr:row>
      <xdr:rowOff>101600</xdr:rowOff>
    </xdr:to>
    <xdr:sp macro="" textlink="">
      <xdr:nvSpPr>
        <xdr:cNvPr id="188266" name="Oval 205"/>
        <xdr:cNvSpPr>
          <a:spLocks noChangeArrowheads="1"/>
        </xdr:cNvSpPr>
      </xdr:nvSpPr>
      <xdr:spPr bwMode="auto">
        <a:xfrm>
          <a:off x="4368800" y="87566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52</xdr:row>
      <xdr:rowOff>107950</xdr:rowOff>
    </xdr:from>
    <xdr:to>
      <xdr:col>8</xdr:col>
      <xdr:colOff>161925</xdr:colOff>
      <xdr:row>53</xdr:row>
      <xdr:rowOff>146050</xdr:rowOff>
    </xdr:to>
    <xdr:sp macro="" textlink="">
      <xdr:nvSpPr>
        <xdr:cNvPr id="11470" name="扶助費該当値テキスト"/>
        <xdr:cNvSpPr txBox="1">
          <a:spLocks noChangeArrowheads="1"/>
        </xdr:cNvSpPr>
      </xdr:nvSpPr>
      <xdr:spPr bwMode="auto">
        <a:xfrm>
          <a:off x="49149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5</xdr:col>
      <xdr:colOff>457200</xdr:colOff>
      <xdr:row>52</xdr:row>
      <xdr:rowOff>120650</xdr:rowOff>
    </xdr:from>
    <xdr:to>
      <xdr:col>5</xdr:col>
      <xdr:colOff>552450</xdr:colOff>
      <xdr:row>53</xdr:row>
      <xdr:rowOff>57150</xdr:rowOff>
    </xdr:to>
    <xdr:sp macro="" textlink="">
      <xdr:nvSpPr>
        <xdr:cNvPr id="188268" name="Oval 207"/>
        <xdr:cNvSpPr>
          <a:spLocks noChangeArrowheads="1"/>
        </xdr:cNvSpPr>
      </xdr:nvSpPr>
      <xdr:spPr bwMode="auto">
        <a:xfrm>
          <a:off x="3606800" y="8705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51</xdr:row>
      <xdr:rowOff>88900</xdr:rowOff>
    </xdr:from>
    <xdr:to>
      <xdr:col>6</xdr:col>
      <xdr:colOff>200055</xdr:colOff>
      <xdr:row>52</xdr:row>
      <xdr:rowOff>127000</xdr:rowOff>
    </xdr:to>
    <xdr:sp macro="" textlink="">
      <xdr:nvSpPr>
        <xdr:cNvPr id="11472" name="Text Box 208"/>
        <xdr:cNvSpPr txBox="1">
          <a:spLocks noChangeArrowheads="1"/>
        </xdr:cNvSpPr>
      </xdr:nvSpPr>
      <xdr:spPr bwMode="auto">
        <a:xfrm>
          <a:off x="3609975" y="8839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4</xdr:col>
      <xdr:colOff>273050</xdr:colOff>
      <xdr:row>52</xdr:row>
      <xdr:rowOff>107950</xdr:rowOff>
    </xdr:from>
    <xdr:to>
      <xdr:col>4</xdr:col>
      <xdr:colOff>368300</xdr:colOff>
      <xdr:row>53</xdr:row>
      <xdr:rowOff>44450</xdr:rowOff>
    </xdr:to>
    <xdr:sp macro="" textlink="">
      <xdr:nvSpPr>
        <xdr:cNvPr id="188270" name="Oval 209"/>
        <xdr:cNvSpPr>
          <a:spLocks noChangeArrowheads="1"/>
        </xdr:cNvSpPr>
      </xdr:nvSpPr>
      <xdr:spPr bwMode="auto">
        <a:xfrm>
          <a:off x="2794000" y="869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51</xdr:row>
      <xdr:rowOff>79375</xdr:rowOff>
    </xdr:from>
    <xdr:to>
      <xdr:col>5</xdr:col>
      <xdr:colOff>38100</xdr:colOff>
      <xdr:row>52</xdr:row>
      <xdr:rowOff>117475</xdr:rowOff>
    </xdr:to>
    <xdr:sp macro="" textlink="">
      <xdr:nvSpPr>
        <xdr:cNvPr id="11474" name="Text Box 210"/>
        <xdr:cNvSpPr txBox="1">
          <a:spLocks noChangeArrowheads="1"/>
        </xdr:cNvSpPr>
      </xdr:nvSpPr>
      <xdr:spPr bwMode="auto">
        <a:xfrm>
          <a:off x="271462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3</xdr:col>
      <xdr:colOff>88900</xdr:colOff>
      <xdr:row>52</xdr:row>
      <xdr:rowOff>63500</xdr:rowOff>
    </xdr:from>
    <xdr:to>
      <xdr:col>3</xdr:col>
      <xdr:colOff>177800</xdr:colOff>
      <xdr:row>52</xdr:row>
      <xdr:rowOff>152400</xdr:rowOff>
    </xdr:to>
    <xdr:sp macro="" textlink="">
      <xdr:nvSpPr>
        <xdr:cNvPr id="188272" name="Oval 211"/>
        <xdr:cNvSpPr>
          <a:spLocks noChangeArrowheads="1"/>
        </xdr:cNvSpPr>
      </xdr:nvSpPr>
      <xdr:spPr bwMode="auto">
        <a:xfrm>
          <a:off x="1981200" y="86487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51</xdr:row>
      <xdr:rowOff>22225</xdr:rowOff>
    </xdr:from>
    <xdr:to>
      <xdr:col>3</xdr:col>
      <xdr:colOff>479425</xdr:colOff>
      <xdr:row>52</xdr:row>
      <xdr:rowOff>60325</xdr:rowOff>
    </xdr:to>
    <xdr:sp macro="" textlink="">
      <xdr:nvSpPr>
        <xdr:cNvPr id="11476" name="Text Box 212"/>
        <xdr:cNvSpPr txBox="1">
          <a:spLocks noChangeArrowheads="1"/>
        </xdr:cNvSpPr>
      </xdr:nvSpPr>
      <xdr:spPr bwMode="auto">
        <a:xfrm>
          <a:off x="18288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xdr:col>
      <xdr:colOff>520700</xdr:colOff>
      <xdr:row>52</xdr:row>
      <xdr:rowOff>44450</xdr:rowOff>
    </xdr:from>
    <xdr:to>
      <xdr:col>1</xdr:col>
      <xdr:colOff>615950</xdr:colOff>
      <xdr:row>52</xdr:row>
      <xdr:rowOff>146050</xdr:rowOff>
    </xdr:to>
    <xdr:sp macro="" textlink="">
      <xdr:nvSpPr>
        <xdr:cNvPr id="188274" name="Oval 213"/>
        <xdr:cNvSpPr>
          <a:spLocks noChangeArrowheads="1"/>
        </xdr:cNvSpPr>
      </xdr:nvSpPr>
      <xdr:spPr bwMode="auto">
        <a:xfrm>
          <a:off x="1155700" y="8629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51</xdr:row>
      <xdr:rowOff>19050</xdr:rowOff>
    </xdr:from>
    <xdr:to>
      <xdr:col>2</xdr:col>
      <xdr:colOff>298450</xdr:colOff>
      <xdr:row>52</xdr:row>
      <xdr:rowOff>57150</xdr:rowOff>
    </xdr:to>
    <xdr:sp macro="" textlink="">
      <xdr:nvSpPr>
        <xdr:cNvPr id="11478" name="Text Box 214"/>
        <xdr:cNvSpPr txBox="1">
          <a:spLocks noChangeArrowheads="1"/>
        </xdr:cNvSpPr>
      </xdr:nvSpPr>
      <xdr:spPr bwMode="auto">
        <a:xfrm>
          <a:off x="942975" y="876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104/172</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88283"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88284"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と比較すると若干下回っている。しかし、前年度と比較すると比率が増加している。これは、下水道事業会計に対する出資金の増加が原因であると思われる。今後は、企業会計の経費節減により出資金の抑制に努める。 </a:t>
          </a:r>
          <a:endParaRPr lang="ja-JP" altLang="ja-JP" sz="1400">
            <a:effectLst/>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88288"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188290" name="Line 229"/>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188292" name="Line 231"/>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188294" name="Line 233"/>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188296" name="Line 235"/>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188298" name="Line 237"/>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88300" name="Line 239"/>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88302"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54</xdr:row>
      <xdr:rowOff>25400</xdr:rowOff>
    </xdr:from>
    <xdr:to>
      <xdr:col>24</xdr:col>
      <xdr:colOff>25400</xdr:colOff>
      <xdr:row>62</xdr:row>
      <xdr:rowOff>6350</xdr:rowOff>
    </xdr:to>
    <xdr:sp macro="" textlink="">
      <xdr:nvSpPr>
        <xdr:cNvPr id="188303" name="Line 242"/>
        <xdr:cNvSpPr>
          <a:spLocks noChangeShapeType="1"/>
        </xdr:cNvSpPr>
      </xdr:nvSpPr>
      <xdr:spPr bwMode="auto">
        <a:xfrm flipV="1">
          <a:off x="15125700" y="894080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3175</xdr:rowOff>
    </xdr:from>
    <xdr:to>
      <xdr:col>25</xdr:col>
      <xdr:colOff>180975</xdr:colOff>
      <xdr:row>63</xdr:row>
      <xdr:rowOff>41275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577850</xdr:colOff>
      <xdr:row>62</xdr:row>
      <xdr:rowOff>6350</xdr:rowOff>
    </xdr:from>
    <xdr:to>
      <xdr:col>24</xdr:col>
      <xdr:colOff>114300</xdr:colOff>
      <xdr:row>62</xdr:row>
      <xdr:rowOff>6350</xdr:rowOff>
    </xdr:to>
    <xdr:sp macro="" textlink="">
      <xdr:nvSpPr>
        <xdr:cNvPr id="188305" name="Line 244"/>
        <xdr:cNvSpPr>
          <a:spLocks noChangeShapeType="1"/>
        </xdr:cNvSpPr>
      </xdr:nvSpPr>
      <xdr:spPr bwMode="auto">
        <a:xfrm>
          <a:off x="15049500" y="10242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136525</xdr:rowOff>
    </xdr:from>
    <xdr:to>
      <xdr:col>25</xdr:col>
      <xdr:colOff>180975</xdr:colOff>
      <xdr:row>54</xdr:row>
      <xdr:rowOff>3175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54</xdr:row>
      <xdr:rowOff>25400</xdr:rowOff>
    </xdr:from>
    <xdr:to>
      <xdr:col>24</xdr:col>
      <xdr:colOff>114300</xdr:colOff>
      <xdr:row>54</xdr:row>
      <xdr:rowOff>25400</xdr:rowOff>
    </xdr:to>
    <xdr:sp macro="" textlink="">
      <xdr:nvSpPr>
        <xdr:cNvPr id="188307" name="Line 246"/>
        <xdr:cNvSpPr>
          <a:spLocks noChangeShapeType="1"/>
        </xdr:cNvSpPr>
      </xdr:nvSpPr>
      <xdr:spPr bwMode="auto">
        <a:xfrm>
          <a:off x="15049500" y="894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24</xdr:col>
      <xdr:colOff>25400</xdr:colOff>
      <xdr:row>57</xdr:row>
      <xdr:rowOff>101600</xdr:rowOff>
    </xdr:to>
    <xdr:sp macro="" textlink="">
      <xdr:nvSpPr>
        <xdr:cNvPr id="188308" name="Line 247"/>
        <xdr:cNvSpPr>
          <a:spLocks noChangeShapeType="1"/>
        </xdr:cNvSpPr>
      </xdr:nvSpPr>
      <xdr:spPr bwMode="auto">
        <a:xfrm>
          <a:off x="14357350" y="9321800"/>
          <a:ext cx="768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19050</xdr:rowOff>
    </xdr:from>
    <xdr:to>
      <xdr:col>25</xdr:col>
      <xdr:colOff>180975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56</xdr:row>
      <xdr:rowOff>139700</xdr:rowOff>
    </xdr:from>
    <xdr:to>
      <xdr:col>24</xdr:col>
      <xdr:colOff>76200</xdr:colOff>
      <xdr:row>57</xdr:row>
      <xdr:rowOff>76200</xdr:rowOff>
    </xdr:to>
    <xdr:sp macro="" textlink="">
      <xdr:nvSpPr>
        <xdr:cNvPr id="188310" name="AutoShape 249"/>
        <xdr:cNvSpPr>
          <a:spLocks noChangeArrowheads="1"/>
        </xdr:cNvSpPr>
      </xdr:nvSpPr>
      <xdr:spPr bwMode="auto">
        <a:xfrm>
          <a:off x="15081250" y="9385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25400</xdr:rowOff>
    </xdr:from>
    <xdr:to>
      <xdr:col>22</xdr:col>
      <xdr:colOff>514350</xdr:colOff>
      <xdr:row>56</xdr:row>
      <xdr:rowOff>76200</xdr:rowOff>
    </xdr:to>
    <xdr:sp macro="" textlink="">
      <xdr:nvSpPr>
        <xdr:cNvPr id="188311" name="Line 250"/>
        <xdr:cNvSpPr>
          <a:spLocks noChangeShapeType="1"/>
        </xdr:cNvSpPr>
      </xdr:nvSpPr>
      <xdr:spPr bwMode="auto">
        <a:xfrm>
          <a:off x="13544550" y="92710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101600</xdr:rowOff>
    </xdr:from>
    <xdr:to>
      <xdr:col>22</xdr:col>
      <xdr:colOff>565150</xdr:colOff>
      <xdr:row>57</xdr:row>
      <xdr:rowOff>38100</xdr:rowOff>
    </xdr:to>
    <xdr:sp macro="" textlink="">
      <xdr:nvSpPr>
        <xdr:cNvPr id="188312" name="AutoShape 251"/>
        <xdr:cNvSpPr>
          <a:spLocks noChangeArrowheads="1"/>
        </xdr:cNvSpPr>
      </xdr:nvSpPr>
      <xdr:spPr bwMode="auto">
        <a:xfrm>
          <a:off x="14312900" y="934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57</xdr:row>
      <xdr:rowOff>41275</xdr:rowOff>
    </xdr:from>
    <xdr:to>
      <xdr:col>23</xdr:col>
      <xdr:colOff>209550</xdr:colOff>
      <xdr:row>58</xdr:row>
      <xdr:rowOff>79375</xdr:rowOff>
    </xdr:to>
    <xdr:sp macro="" textlink="">
      <xdr:nvSpPr>
        <xdr:cNvPr id="11516" name="Text Box 252"/>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146050</xdr:colOff>
      <xdr:row>54</xdr:row>
      <xdr:rowOff>107950</xdr:rowOff>
    </xdr:from>
    <xdr:to>
      <xdr:col>21</xdr:col>
      <xdr:colOff>330200</xdr:colOff>
      <xdr:row>56</xdr:row>
      <xdr:rowOff>25400</xdr:rowOff>
    </xdr:to>
    <xdr:sp macro="" textlink="">
      <xdr:nvSpPr>
        <xdr:cNvPr id="188314" name="Line 253"/>
        <xdr:cNvSpPr>
          <a:spLocks noChangeShapeType="1"/>
        </xdr:cNvSpPr>
      </xdr:nvSpPr>
      <xdr:spPr bwMode="auto">
        <a:xfrm>
          <a:off x="12731750" y="9023350"/>
          <a:ext cx="8128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88900</xdr:rowOff>
    </xdr:from>
    <xdr:to>
      <xdr:col>21</xdr:col>
      <xdr:colOff>374650</xdr:colOff>
      <xdr:row>57</xdr:row>
      <xdr:rowOff>25400</xdr:rowOff>
    </xdr:to>
    <xdr:sp macro="" textlink="">
      <xdr:nvSpPr>
        <xdr:cNvPr id="188315" name="AutoShape 254"/>
        <xdr:cNvSpPr>
          <a:spLocks noChangeArrowheads="1"/>
        </xdr:cNvSpPr>
      </xdr:nvSpPr>
      <xdr:spPr bwMode="auto">
        <a:xfrm>
          <a:off x="13500100" y="93345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57</xdr:row>
      <xdr:rowOff>38100</xdr:rowOff>
    </xdr:from>
    <xdr:to>
      <xdr:col>22</xdr:col>
      <xdr:colOff>50800</xdr:colOff>
      <xdr:row>58</xdr:row>
      <xdr:rowOff>76200</xdr:rowOff>
    </xdr:to>
    <xdr:sp macro="" textlink="">
      <xdr:nvSpPr>
        <xdr:cNvPr id="11519" name="Text Box 255"/>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584200</xdr:colOff>
      <xdr:row>54</xdr:row>
      <xdr:rowOff>107950</xdr:rowOff>
    </xdr:from>
    <xdr:to>
      <xdr:col>20</xdr:col>
      <xdr:colOff>146050</xdr:colOff>
      <xdr:row>60</xdr:row>
      <xdr:rowOff>107950</xdr:rowOff>
    </xdr:to>
    <xdr:sp macro="" textlink="">
      <xdr:nvSpPr>
        <xdr:cNvPr id="188317" name="Line 256"/>
        <xdr:cNvSpPr>
          <a:spLocks noChangeShapeType="1"/>
        </xdr:cNvSpPr>
      </xdr:nvSpPr>
      <xdr:spPr bwMode="auto">
        <a:xfrm flipV="1">
          <a:off x="11912600" y="9023350"/>
          <a:ext cx="819150" cy="990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127000</xdr:rowOff>
    </xdr:from>
    <xdr:to>
      <xdr:col>20</xdr:col>
      <xdr:colOff>190500</xdr:colOff>
      <xdr:row>57</xdr:row>
      <xdr:rowOff>57150</xdr:rowOff>
    </xdr:to>
    <xdr:sp macro="" textlink="">
      <xdr:nvSpPr>
        <xdr:cNvPr id="188318" name="AutoShape 257"/>
        <xdr:cNvSpPr>
          <a:spLocks noChangeArrowheads="1"/>
        </xdr:cNvSpPr>
      </xdr:nvSpPr>
      <xdr:spPr bwMode="auto">
        <a:xfrm>
          <a:off x="12680950" y="9372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57</xdr:row>
      <xdr:rowOff>76200</xdr:rowOff>
    </xdr:from>
    <xdr:to>
      <xdr:col>20</xdr:col>
      <xdr:colOff>492125</xdr:colOff>
      <xdr:row>58</xdr:row>
      <xdr:rowOff>107950</xdr:rowOff>
    </xdr:to>
    <xdr:sp macro="" textlink="">
      <xdr:nvSpPr>
        <xdr:cNvPr id="11522" name="Text Box 258"/>
        <xdr:cNvSpPr txBox="1">
          <a:spLocks noChangeArrowheads="1"/>
        </xdr:cNvSpPr>
      </xdr:nvSpPr>
      <xdr:spPr bwMode="auto">
        <a:xfrm>
          <a:off x="13515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539750</xdr:colOff>
      <xdr:row>56</xdr:row>
      <xdr:rowOff>127000</xdr:rowOff>
    </xdr:from>
    <xdr:to>
      <xdr:col>19</xdr:col>
      <xdr:colOff>6350</xdr:colOff>
      <xdr:row>57</xdr:row>
      <xdr:rowOff>63500</xdr:rowOff>
    </xdr:to>
    <xdr:sp macro="" textlink="">
      <xdr:nvSpPr>
        <xdr:cNvPr id="188320" name="AutoShape 259"/>
        <xdr:cNvSpPr>
          <a:spLocks noChangeArrowheads="1"/>
        </xdr:cNvSpPr>
      </xdr:nvSpPr>
      <xdr:spPr bwMode="auto">
        <a:xfrm>
          <a:off x="11868150" y="9372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55</xdr:row>
      <xdr:rowOff>98425</xdr:rowOff>
    </xdr:from>
    <xdr:to>
      <xdr:col>19</xdr:col>
      <xdr:colOff>301625</xdr:colOff>
      <xdr:row>56</xdr:row>
      <xdr:rowOff>136525</xdr:rowOff>
    </xdr:to>
    <xdr:sp macro="" textlink="">
      <xdr:nvSpPr>
        <xdr:cNvPr id="11524" name="Text Box 260"/>
        <xdr:cNvSpPr txBox="1">
          <a:spLocks noChangeArrowheads="1"/>
        </xdr:cNvSpPr>
      </xdr:nvSpPr>
      <xdr:spPr bwMode="auto">
        <a:xfrm>
          <a:off x="12620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57</xdr:row>
      <xdr:rowOff>44450</xdr:rowOff>
    </xdr:from>
    <xdr:to>
      <xdr:col>24</xdr:col>
      <xdr:colOff>76200</xdr:colOff>
      <xdr:row>57</xdr:row>
      <xdr:rowOff>146050</xdr:rowOff>
    </xdr:to>
    <xdr:sp macro="" textlink="">
      <xdr:nvSpPr>
        <xdr:cNvPr id="188327" name="Oval 266"/>
        <xdr:cNvSpPr>
          <a:spLocks noChangeArrowheads="1"/>
        </xdr:cNvSpPr>
      </xdr:nvSpPr>
      <xdr:spPr bwMode="auto">
        <a:xfrm>
          <a:off x="15081250" y="9455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41275</xdr:rowOff>
    </xdr:from>
    <xdr:to>
      <xdr:col>25</xdr:col>
      <xdr:colOff>180975</xdr:colOff>
      <xdr:row>58</xdr:row>
      <xdr:rowOff>79375</xdr:rowOff>
    </xdr:to>
    <xdr:sp macro="" textlink="">
      <xdr:nvSpPr>
        <xdr:cNvPr id="11531" name="その他該当値テキスト"/>
        <xdr:cNvSpPr txBox="1">
          <a:spLocks noChangeArrowheads="1"/>
        </xdr:cNvSpPr>
      </xdr:nvSpPr>
      <xdr:spPr bwMode="auto">
        <a:xfrm>
          <a:off x="166020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22</xdr:col>
      <xdr:colOff>469900</xdr:colOff>
      <xdr:row>56</xdr:row>
      <xdr:rowOff>19050</xdr:rowOff>
    </xdr:from>
    <xdr:to>
      <xdr:col>22</xdr:col>
      <xdr:colOff>565150</xdr:colOff>
      <xdr:row>56</xdr:row>
      <xdr:rowOff>120650</xdr:rowOff>
    </xdr:to>
    <xdr:sp macro="" textlink="">
      <xdr:nvSpPr>
        <xdr:cNvPr id="188329" name="Oval 268"/>
        <xdr:cNvSpPr>
          <a:spLocks noChangeArrowheads="1"/>
        </xdr:cNvSpPr>
      </xdr:nvSpPr>
      <xdr:spPr bwMode="auto">
        <a:xfrm>
          <a:off x="14312900" y="9264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54</xdr:row>
      <xdr:rowOff>155575</xdr:rowOff>
    </xdr:from>
    <xdr:to>
      <xdr:col>23</xdr:col>
      <xdr:colOff>209550</xdr:colOff>
      <xdr:row>56</xdr:row>
      <xdr:rowOff>22225</xdr:rowOff>
    </xdr:to>
    <xdr:sp macro="" textlink="">
      <xdr:nvSpPr>
        <xdr:cNvPr id="11533" name="Text Box 269"/>
        <xdr:cNvSpPr txBox="1">
          <a:spLocks noChangeArrowheads="1"/>
        </xdr:cNvSpPr>
      </xdr:nvSpPr>
      <xdr:spPr bwMode="auto">
        <a:xfrm>
          <a:off x="15287625" y="942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21</xdr:col>
      <xdr:colOff>285750</xdr:colOff>
      <xdr:row>55</xdr:row>
      <xdr:rowOff>146050</xdr:rowOff>
    </xdr:from>
    <xdr:to>
      <xdr:col>21</xdr:col>
      <xdr:colOff>374650</xdr:colOff>
      <xdr:row>56</xdr:row>
      <xdr:rowOff>76200</xdr:rowOff>
    </xdr:to>
    <xdr:sp macro="" textlink="">
      <xdr:nvSpPr>
        <xdr:cNvPr id="188331" name="Oval 270"/>
        <xdr:cNvSpPr>
          <a:spLocks noChangeArrowheads="1"/>
        </xdr:cNvSpPr>
      </xdr:nvSpPr>
      <xdr:spPr bwMode="auto">
        <a:xfrm>
          <a:off x="13500100" y="92265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54</xdr:row>
      <xdr:rowOff>107950</xdr:rowOff>
    </xdr:from>
    <xdr:to>
      <xdr:col>22</xdr:col>
      <xdr:colOff>50800</xdr:colOff>
      <xdr:row>55</xdr:row>
      <xdr:rowOff>146050</xdr:rowOff>
    </xdr:to>
    <xdr:sp macro="" textlink="">
      <xdr:nvSpPr>
        <xdr:cNvPr id="11535" name="Text Box 271"/>
        <xdr:cNvSpPr txBox="1">
          <a:spLocks noChangeArrowheads="1"/>
        </xdr:cNvSpPr>
      </xdr:nvSpPr>
      <xdr:spPr bwMode="auto">
        <a:xfrm>
          <a:off x="14401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95250</xdr:colOff>
      <xdr:row>54</xdr:row>
      <xdr:rowOff>57150</xdr:rowOff>
    </xdr:from>
    <xdr:to>
      <xdr:col>20</xdr:col>
      <xdr:colOff>190500</xdr:colOff>
      <xdr:row>54</xdr:row>
      <xdr:rowOff>158750</xdr:rowOff>
    </xdr:to>
    <xdr:sp macro="" textlink="">
      <xdr:nvSpPr>
        <xdr:cNvPr id="188333" name="Oval 272"/>
        <xdr:cNvSpPr>
          <a:spLocks noChangeArrowheads="1"/>
        </xdr:cNvSpPr>
      </xdr:nvSpPr>
      <xdr:spPr bwMode="auto">
        <a:xfrm>
          <a:off x="12680950" y="8972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53</xdr:row>
      <xdr:rowOff>22225</xdr:rowOff>
    </xdr:from>
    <xdr:to>
      <xdr:col>20</xdr:col>
      <xdr:colOff>492125</xdr:colOff>
      <xdr:row>54</xdr:row>
      <xdr:rowOff>60325</xdr:rowOff>
    </xdr:to>
    <xdr:sp macro="" textlink="">
      <xdr:nvSpPr>
        <xdr:cNvPr id="11537" name="Text Box 273"/>
        <xdr:cNvSpPr txBox="1">
          <a:spLocks noChangeArrowheads="1"/>
        </xdr:cNvSpPr>
      </xdr:nvSpPr>
      <xdr:spPr bwMode="auto">
        <a:xfrm>
          <a:off x="1351597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18</xdr:col>
      <xdr:colOff>539750</xdr:colOff>
      <xdr:row>60</xdr:row>
      <xdr:rowOff>57150</xdr:rowOff>
    </xdr:from>
    <xdr:to>
      <xdr:col>19</xdr:col>
      <xdr:colOff>6350</xdr:colOff>
      <xdr:row>60</xdr:row>
      <xdr:rowOff>158750</xdr:rowOff>
    </xdr:to>
    <xdr:sp macro="" textlink="">
      <xdr:nvSpPr>
        <xdr:cNvPr id="188335" name="Oval 274"/>
        <xdr:cNvSpPr>
          <a:spLocks noChangeArrowheads="1"/>
        </xdr:cNvSpPr>
      </xdr:nvSpPr>
      <xdr:spPr bwMode="auto">
        <a:xfrm>
          <a:off x="11868150" y="996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61</xdr:row>
      <xdr:rowOff>0</xdr:rowOff>
    </xdr:from>
    <xdr:to>
      <xdr:col>19</xdr:col>
      <xdr:colOff>301625</xdr:colOff>
      <xdr:row>62</xdr:row>
      <xdr:rowOff>38100</xdr:rowOff>
    </xdr:to>
    <xdr:sp macro="" textlink="">
      <xdr:nvSpPr>
        <xdr:cNvPr id="11539" name="Text Box 275"/>
        <xdr:cNvSpPr txBox="1">
          <a:spLocks noChangeArrowheads="1"/>
        </xdr:cNvSpPr>
      </xdr:nvSpPr>
      <xdr:spPr bwMode="auto">
        <a:xfrm>
          <a:off x="12620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153/172</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88344"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88345" name="Rectangle 284"/>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補助費等に係る経常収支比率は、類似団体平均を大きく上回っている。これは、下水道事業会計への補助が大きな影響を与えている。今後は、企業会計においては 独立採算の原則に立ち返り、経費の削減に努める必要がある。 </a:t>
          </a:r>
          <a:endParaRPr lang="ja-JP" altLang="ja-JP" sz="1400">
            <a:effectLst/>
          </a:endParaRPr>
        </a:p>
      </xdr:txBody>
    </xdr:sp>
    <xdr:clientData/>
  </xdr:twoCellAnchor>
  <xdr:oneCellAnchor>
    <xdr:from>
      <xdr:col>18</xdr:col>
      <xdr:colOff>73025</xdr:colOff>
      <xdr:row>29</xdr:row>
      <xdr:rowOff>136525</xdr:rowOff>
    </xdr:from>
    <xdr:ext cx="132344" cy="151836"/>
    <xdr:sp macro="" textlink="">
      <xdr:nvSpPr>
        <xdr:cNvPr id="11551" name="Text Box 287"/>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88349"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188351"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188353"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188355"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188357"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88359"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88360"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127000</xdr:rowOff>
    </xdr:from>
    <xdr:to>
      <xdr:col>24</xdr:col>
      <xdr:colOff>25400</xdr:colOff>
      <xdr:row>42</xdr:row>
      <xdr:rowOff>6350</xdr:rowOff>
    </xdr:to>
    <xdr:sp macro="" textlink="">
      <xdr:nvSpPr>
        <xdr:cNvPr id="188361" name="Line 300"/>
        <xdr:cNvSpPr>
          <a:spLocks noChangeShapeType="1"/>
        </xdr:cNvSpPr>
      </xdr:nvSpPr>
      <xdr:spPr bwMode="auto">
        <a:xfrm flipV="1">
          <a:off x="15125700" y="5575300"/>
          <a:ext cx="0" cy="1365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42</xdr:row>
      <xdr:rowOff>3175</xdr:rowOff>
    </xdr:from>
    <xdr:to>
      <xdr:col>25</xdr:col>
      <xdr:colOff>180975</xdr:colOff>
      <xdr:row>43</xdr:row>
      <xdr:rowOff>41275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577850</xdr:colOff>
      <xdr:row>42</xdr:row>
      <xdr:rowOff>6350</xdr:rowOff>
    </xdr:from>
    <xdr:to>
      <xdr:col>24</xdr:col>
      <xdr:colOff>114300</xdr:colOff>
      <xdr:row>42</xdr:row>
      <xdr:rowOff>6350</xdr:rowOff>
    </xdr:to>
    <xdr:sp macro="" textlink="">
      <xdr:nvSpPr>
        <xdr:cNvPr id="188363" name="Line 302"/>
        <xdr:cNvSpPr>
          <a:spLocks noChangeShapeType="1"/>
        </xdr:cNvSpPr>
      </xdr:nvSpPr>
      <xdr:spPr bwMode="auto">
        <a:xfrm>
          <a:off x="15049500" y="694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76200</xdr:rowOff>
    </xdr:from>
    <xdr:to>
      <xdr:col>25</xdr:col>
      <xdr:colOff>180975</xdr:colOff>
      <xdr:row>33</xdr:row>
      <xdr:rowOff>107950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577850</xdr:colOff>
      <xdr:row>33</xdr:row>
      <xdr:rowOff>127000</xdr:rowOff>
    </xdr:from>
    <xdr:to>
      <xdr:col>24</xdr:col>
      <xdr:colOff>114300</xdr:colOff>
      <xdr:row>33</xdr:row>
      <xdr:rowOff>127000</xdr:rowOff>
    </xdr:to>
    <xdr:sp macro="" textlink="">
      <xdr:nvSpPr>
        <xdr:cNvPr id="188365" name="Line 304"/>
        <xdr:cNvSpPr>
          <a:spLocks noChangeShapeType="1"/>
        </xdr:cNvSpPr>
      </xdr:nvSpPr>
      <xdr:spPr bwMode="auto">
        <a:xfrm>
          <a:off x="15049500" y="557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107950</xdr:rowOff>
    </xdr:from>
    <xdr:to>
      <xdr:col>24</xdr:col>
      <xdr:colOff>25400</xdr:colOff>
      <xdr:row>37</xdr:row>
      <xdr:rowOff>127000</xdr:rowOff>
    </xdr:to>
    <xdr:sp macro="" textlink="">
      <xdr:nvSpPr>
        <xdr:cNvPr id="188366" name="Line 305"/>
        <xdr:cNvSpPr>
          <a:spLocks noChangeShapeType="1"/>
        </xdr:cNvSpPr>
      </xdr:nvSpPr>
      <xdr:spPr bwMode="auto">
        <a:xfrm>
          <a:off x="14357350" y="62166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35</xdr:row>
      <xdr:rowOff>41275</xdr:rowOff>
    </xdr:from>
    <xdr:to>
      <xdr:col>25</xdr:col>
      <xdr:colOff>180975</xdr:colOff>
      <xdr:row>36</xdr:row>
      <xdr:rowOff>79375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609600</xdr:colOff>
      <xdr:row>36</xdr:row>
      <xdr:rowOff>0</xdr:rowOff>
    </xdr:from>
    <xdr:to>
      <xdr:col>24</xdr:col>
      <xdr:colOff>76200</xdr:colOff>
      <xdr:row>36</xdr:row>
      <xdr:rowOff>101600</xdr:rowOff>
    </xdr:to>
    <xdr:sp macro="" textlink="">
      <xdr:nvSpPr>
        <xdr:cNvPr id="188368" name="AutoShape 307"/>
        <xdr:cNvSpPr>
          <a:spLocks noChangeArrowheads="1"/>
        </xdr:cNvSpPr>
      </xdr:nvSpPr>
      <xdr:spPr bwMode="auto">
        <a:xfrm>
          <a:off x="150812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37</xdr:row>
      <xdr:rowOff>107950</xdr:rowOff>
    </xdr:from>
    <xdr:to>
      <xdr:col>22</xdr:col>
      <xdr:colOff>514350</xdr:colOff>
      <xdr:row>37</xdr:row>
      <xdr:rowOff>139700</xdr:rowOff>
    </xdr:to>
    <xdr:sp macro="" textlink="">
      <xdr:nvSpPr>
        <xdr:cNvPr id="188369" name="Line 308"/>
        <xdr:cNvSpPr>
          <a:spLocks noChangeShapeType="1"/>
        </xdr:cNvSpPr>
      </xdr:nvSpPr>
      <xdr:spPr bwMode="auto">
        <a:xfrm flipV="1">
          <a:off x="13544550" y="62166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0</xdr:rowOff>
    </xdr:from>
    <xdr:to>
      <xdr:col>22</xdr:col>
      <xdr:colOff>565150</xdr:colOff>
      <xdr:row>36</xdr:row>
      <xdr:rowOff>101600</xdr:rowOff>
    </xdr:to>
    <xdr:sp macro="" textlink="">
      <xdr:nvSpPr>
        <xdr:cNvPr id="188370" name="AutoShape 309"/>
        <xdr:cNvSpPr>
          <a:spLocks noChangeArrowheads="1"/>
        </xdr:cNvSpPr>
      </xdr:nvSpPr>
      <xdr:spPr bwMode="auto">
        <a:xfrm>
          <a:off x="1431290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34</xdr:row>
      <xdr:rowOff>136525</xdr:rowOff>
    </xdr:from>
    <xdr:to>
      <xdr:col>23</xdr:col>
      <xdr:colOff>209550</xdr:colOff>
      <xdr:row>36</xdr:row>
      <xdr:rowOff>3175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37</xdr:row>
      <xdr:rowOff>139700</xdr:rowOff>
    </xdr:from>
    <xdr:to>
      <xdr:col>21</xdr:col>
      <xdr:colOff>330200</xdr:colOff>
      <xdr:row>38</xdr:row>
      <xdr:rowOff>107950</xdr:rowOff>
    </xdr:to>
    <xdr:sp macro="" textlink="">
      <xdr:nvSpPr>
        <xdr:cNvPr id="188372" name="Line 311"/>
        <xdr:cNvSpPr>
          <a:spLocks noChangeShapeType="1"/>
        </xdr:cNvSpPr>
      </xdr:nvSpPr>
      <xdr:spPr bwMode="auto">
        <a:xfrm flipV="1">
          <a:off x="12731750" y="6248400"/>
          <a:ext cx="8128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35</xdr:row>
      <xdr:rowOff>158750</xdr:rowOff>
    </xdr:from>
    <xdr:to>
      <xdr:col>21</xdr:col>
      <xdr:colOff>374650</xdr:colOff>
      <xdr:row>36</xdr:row>
      <xdr:rowOff>88900</xdr:rowOff>
    </xdr:to>
    <xdr:sp macro="" textlink="">
      <xdr:nvSpPr>
        <xdr:cNvPr id="188373" name="AutoShape 312"/>
        <xdr:cNvSpPr>
          <a:spLocks noChangeArrowheads="1"/>
        </xdr:cNvSpPr>
      </xdr:nvSpPr>
      <xdr:spPr bwMode="auto">
        <a:xfrm>
          <a:off x="13500100" y="59372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34</xdr:row>
      <xdr:rowOff>127000</xdr:rowOff>
    </xdr:from>
    <xdr:to>
      <xdr:col>22</xdr:col>
      <xdr:colOff>50800</xdr:colOff>
      <xdr:row>36</xdr:row>
      <xdr:rowOff>0</xdr:rowOff>
    </xdr:to>
    <xdr:sp macro="" textlink="">
      <xdr:nvSpPr>
        <xdr:cNvPr id="11577" name="Text Box 313"/>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584200</xdr:colOff>
      <xdr:row>34</xdr:row>
      <xdr:rowOff>146050</xdr:rowOff>
    </xdr:from>
    <xdr:to>
      <xdr:col>20</xdr:col>
      <xdr:colOff>146050</xdr:colOff>
      <xdr:row>38</xdr:row>
      <xdr:rowOff>107950</xdr:rowOff>
    </xdr:to>
    <xdr:sp macro="" textlink="">
      <xdr:nvSpPr>
        <xdr:cNvPr id="188375" name="Line 314"/>
        <xdr:cNvSpPr>
          <a:spLocks noChangeShapeType="1"/>
        </xdr:cNvSpPr>
      </xdr:nvSpPr>
      <xdr:spPr bwMode="auto">
        <a:xfrm>
          <a:off x="11912600" y="5759450"/>
          <a:ext cx="819150" cy="622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0</xdr:rowOff>
    </xdr:from>
    <xdr:to>
      <xdr:col>20</xdr:col>
      <xdr:colOff>190500</xdr:colOff>
      <xdr:row>36</xdr:row>
      <xdr:rowOff>101600</xdr:rowOff>
    </xdr:to>
    <xdr:sp macro="" textlink="">
      <xdr:nvSpPr>
        <xdr:cNvPr id="188376" name="AutoShape 315"/>
        <xdr:cNvSpPr>
          <a:spLocks noChangeArrowheads="1"/>
        </xdr:cNvSpPr>
      </xdr:nvSpPr>
      <xdr:spPr bwMode="auto">
        <a:xfrm>
          <a:off x="126809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34</xdr:row>
      <xdr:rowOff>136525</xdr:rowOff>
    </xdr:from>
    <xdr:to>
      <xdr:col>20</xdr:col>
      <xdr:colOff>492125</xdr:colOff>
      <xdr:row>36</xdr:row>
      <xdr:rowOff>3175</xdr:rowOff>
    </xdr:to>
    <xdr:sp macro="" textlink="">
      <xdr:nvSpPr>
        <xdr:cNvPr id="11580" name="Text Box 316"/>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539750</xdr:colOff>
      <xdr:row>35</xdr:row>
      <xdr:rowOff>127000</xdr:rowOff>
    </xdr:from>
    <xdr:to>
      <xdr:col>19</xdr:col>
      <xdr:colOff>6350</xdr:colOff>
      <xdr:row>36</xdr:row>
      <xdr:rowOff>63500</xdr:rowOff>
    </xdr:to>
    <xdr:sp macro="" textlink="">
      <xdr:nvSpPr>
        <xdr:cNvPr id="188378" name="AutoShape 317"/>
        <xdr:cNvSpPr>
          <a:spLocks noChangeArrowheads="1"/>
        </xdr:cNvSpPr>
      </xdr:nvSpPr>
      <xdr:spPr bwMode="auto">
        <a:xfrm>
          <a:off x="11868150" y="5905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36</xdr:row>
      <xdr:rowOff>76200</xdr:rowOff>
    </xdr:from>
    <xdr:to>
      <xdr:col>19</xdr:col>
      <xdr:colOff>301625</xdr:colOff>
      <xdr:row>37</xdr:row>
      <xdr:rowOff>107950</xdr:rowOff>
    </xdr:to>
    <xdr:sp macro="" textlink="">
      <xdr:nvSpPr>
        <xdr:cNvPr id="11582" name="Text Box 318"/>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37</xdr:row>
      <xdr:rowOff>82550</xdr:rowOff>
    </xdr:from>
    <xdr:to>
      <xdr:col>24</xdr:col>
      <xdr:colOff>76200</xdr:colOff>
      <xdr:row>38</xdr:row>
      <xdr:rowOff>6350</xdr:rowOff>
    </xdr:to>
    <xdr:sp macro="" textlink="">
      <xdr:nvSpPr>
        <xdr:cNvPr id="188385" name="Oval 324"/>
        <xdr:cNvSpPr>
          <a:spLocks noChangeArrowheads="1"/>
        </xdr:cNvSpPr>
      </xdr:nvSpPr>
      <xdr:spPr bwMode="auto">
        <a:xfrm>
          <a:off x="15081250" y="6191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37</xdr:row>
      <xdr:rowOff>79375</xdr:rowOff>
    </xdr:from>
    <xdr:to>
      <xdr:col>25</xdr:col>
      <xdr:colOff>180975</xdr:colOff>
      <xdr:row>38</xdr:row>
      <xdr:rowOff>117475</xdr:rowOff>
    </xdr:to>
    <xdr:sp macro="" textlink="">
      <xdr:nvSpPr>
        <xdr:cNvPr id="11589" name="補助費等該当値テキスト"/>
        <xdr:cNvSpPr txBox="1">
          <a:spLocks noChangeArrowheads="1"/>
        </xdr:cNvSpPr>
      </xdr:nvSpPr>
      <xdr:spPr bwMode="auto">
        <a:xfrm>
          <a:off x="166020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22</xdr:col>
      <xdr:colOff>469900</xdr:colOff>
      <xdr:row>37</xdr:row>
      <xdr:rowOff>63500</xdr:rowOff>
    </xdr:from>
    <xdr:to>
      <xdr:col>22</xdr:col>
      <xdr:colOff>565150</xdr:colOff>
      <xdr:row>37</xdr:row>
      <xdr:rowOff>152400</xdr:rowOff>
    </xdr:to>
    <xdr:sp macro="" textlink="">
      <xdr:nvSpPr>
        <xdr:cNvPr id="188387" name="Oval 326"/>
        <xdr:cNvSpPr>
          <a:spLocks noChangeArrowheads="1"/>
        </xdr:cNvSpPr>
      </xdr:nvSpPr>
      <xdr:spPr bwMode="auto">
        <a:xfrm>
          <a:off x="14312900" y="6172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38</xdr:row>
      <xdr:rowOff>3175</xdr:rowOff>
    </xdr:from>
    <xdr:to>
      <xdr:col>23</xdr:col>
      <xdr:colOff>209550</xdr:colOff>
      <xdr:row>39</xdr:row>
      <xdr:rowOff>41275</xdr:rowOff>
    </xdr:to>
    <xdr:sp macro="" textlink="">
      <xdr:nvSpPr>
        <xdr:cNvPr id="11591" name="Text Box 327"/>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21</xdr:col>
      <xdr:colOff>285750</xdr:colOff>
      <xdr:row>37</xdr:row>
      <xdr:rowOff>82550</xdr:rowOff>
    </xdr:from>
    <xdr:to>
      <xdr:col>21</xdr:col>
      <xdr:colOff>374650</xdr:colOff>
      <xdr:row>38</xdr:row>
      <xdr:rowOff>19050</xdr:rowOff>
    </xdr:to>
    <xdr:sp macro="" textlink="">
      <xdr:nvSpPr>
        <xdr:cNvPr id="188389" name="Oval 328"/>
        <xdr:cNvSpPr>
          <a:spLocks noChangeArrowheads="1"/>
        </xdr:cNvSpPr>
      </xdr:nvSpPr>
      <xdr:spPr bwMode="auto">
        <a:xfrm>
          <a:off x="13500100" y="61912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38</xdr:row>
      <xdr:rowOff>22225</xdr:rowOff>
    </xdr:from>
    <xdr:to>
      <xdr:col>22</xdr:col>
      <xdr:colOff>50800</xdr:colOff>
      <xdr:row>39</xdr:row>
      <xdr:rowOff>60325</xdr:rowOff>
    </xdr:to>
    <xdr:sp macro="" textlink="">
      <xdr:nvSpPr>
        <xdr:cNvPr id="11593" name="Text Box 329"/>
        <xdr:cNvSpPr txBox="1">
          <a:spLocks noChangeArrowheads="1"/>
        </xdr:cNvSpPr>
      </xdr:nvSpPr>
      <xdr:spPr bwMode="auto">
        <a:xfrm>
          <a:off x="144018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20</xdr:col>
      <xdr:colOff>95250</xdr:colOff>
      <xdr:row>38</xdr:row>
      <xdr:rowOff>63500</xdr:rowOff>
    </xdr:from>
    <xdr:to>
      <xdr:col>20</xdr:col>
      <xdr:colOff>190500</xdr:colOff>
      <xdr:row>38</xdr:row>
      <xdr:rowOff>152400</xdr:rowOff>
    </xdr:to>
    <xdr:sp macro="" textlink="">
      <xdr:nvSpPr>
        <xdr:cNvPr id="188391" name="Oval 330"/>
        <xdr:cNvSpPr>
          <a:spLocks noChangeArrowheads="1"/>
        </xdr:cNvSpPr>
      </xdr:nvSpPr>
      <xdr:spPr bwMode="auto">
        <a:xfrm>
          <a:off x="12680950" y="6337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39</xdr:row>
      <xdr:rowOff>3175</xdr:rowOff>
    </xdr:from>
    <xdr:to>
      <xdr:col>20</xdr:col>
      <xdr:colOff>492125</xdr:colOff>
      <xdr:row>40</xdr:row>
      <xdr:rowOff>41275</xdr:rowOff>
    </xdr:to>
    <xdr:sp macro="" textlink="">
      <xdr:nvSpPr>
        <xdr:cNvPr id="11595" name="Text Box 331"/>
        <xdr:cNvSpPr txBox="1">
          <a:spLocks noChangeArrowheads="1"/>
        </xdr:cNvSpPr>
      </xdr:nvSpPr>
      <xdr:spPr bwMode="auto">
        <a:xfrm>
          <a:off x="135159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18</xdr:col>
      <xdr:colOff>539750</xdr:colOff>
      <xdr:row>34</xdr:row>
      <xdr:rowOff>88900</xdr:rowOff>
    </xdr:from>
    <xdr:to>
      <xdr:col>19</xdr:col>
      <xdr:colOff>6350</xdr:colOff>
      <xdr:row>35</xdr:row>
      <xdr:rowOff>25400</xdr:rowOff>
    </xdr:to>
    <xdr:sp macro="" textlink="">
      <xdr:nvSpPr>
        <xdr:cNvPr id="188393" name="Oval 332"/>
        <xdr:cNvSpPr>
          <a:spLocks noChangeArrowheads="1"/>
        </xdr:cNvSpPr>
      </xdr:nvSpPr>
      <xdr:spPr bwMode="auto">
        <a:xfrm>
          <a:off x="11868150" y="5702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33</xdr:row>
      <xdr:rowOff>60325</xdr:rowOff>
    </xdr:from>
    <xdr:to>
      <xdr:col>19</xdr:col>
      <xdr:colOff>301625</xdr:colOff>
      <xdr:row>34</xdr:row>
      <xdr:rowOff>98425</xdr:rowOff>
    </xdr:to>
    <xdr:sp macro="" textlink="">
      <xdr:nvSpPr>
        <xdr:cNvPr id="11597" name="Text Box 333"/>
        <xdr:cNvSpPr txBox="1">
          <a:spLocks noChangeArrowheads="1"/>
        </xdr:cNvSpPr>
      </xdr:nvSpPr>
      <xdr:spPr bwMode="auto">
        <a:xfrm>
          <a:off x="1262062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125/172</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88402"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88403" name="Rectangle 342"/>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と比較すると若干上回っている。しかしながら、新規に発行する地方債を当該年度の償還元金の８０％以内に抑制したり、毎年度繰上償還を実施してきたことにより、その比率は年々改善してきている。今後も引き続きそうした取り組みを継続し、改善に努める。 </a:t>
          </a:r>
          <a:endParaRPr lang="ja-JP" altLang="ja-JP" sz="1400">
            <a:effectLst/>
          </a:endParaRPr>
        </a:p>
      </xdr:txBody>
    </xdr:sp>
    <xdr:clientData/>
  </xdr:twoCellAnchor>
  <xdr:oneCellAnchor>
    <xdr:from>
      <xdr:col>1</xdr:col>
      <xdr:colOff>60325</xdr:colOff>
      <xdr:row>69</xdr:row>
      <xdr:rowOff>136525</xdr:rowOff>
    </xdr:from>
    <xdr:ext cx="132344" cy="151836"/>
    <xdr:sp macro="" textlink="">
      <xdr:nvSpPr>
        <xdr:cNvPr id="11609" name="Text Box 345"/>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88407"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188409"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41275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188411"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188413"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88415"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01729"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146050</xdr:rowOff>
    </xdr:from>
    <xdr:to>
      <xdr:col>7</xdr:col>
      <xdr:colOff>19050</xdr:colOff>
      <xdr:row>81</xdr:row>
      <xdr:rowOff>88900</xdr:rowOff>
    </xdr:to>
    <xdr:sp macro="" textlink="">
      <xdr:nvSpPr>
        <xdr:cNvPr id="201730" name="Line 357"/>
        <xdr:cNvSpPr>
          <a:spLocks noChangeShapeType="1"/>
        </xdr:cNvSpPr>
      </xdr:nvSpPr>
      <xdr:spPr bwMode="auto">
        <a:xfrm flipV="1">
          <a:off x="4425950" y="121983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88900</xdr:rowOff>
    </xdr:from>
    <xdr:to>
      <xdr:col>8</xdr:col>
      <xdr:colOff>161925</xdr:colOff>
      <xdr:row>82</xdr:row>
      <xdr:rowOff>127000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201732" name="Line 359"/>
        <xdr:cNvSpPr>
          <a:spLocks noChangeShapeType="1"/>
        </xdr:cNvSpPr>
      </xdr:nvSpPr>
      <xdr:spPr bwMode="auto">
        <a:xfrm>
          <a:off x="4337050" y="1346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88900</xdr:rowOff>
    </xdr:from>
    <xdr:to>
      <xdr:col>8</xdr:col>
      <xdr:colOff>161925</xdr:colOff>
      <xdr:row>73</xdr:row>
      <xdr:rowOff>127000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558800</xdr:colOff>
      <xdr:row>73</xdr:row>
      <xdr:rowOff>146050</xdr:rowOff>
    </xdr:from>
    <xdr:to>
      <xdr:col>7</xdr:col>
      <xdr:colOff>95250</xdr:colOff>
      <xdr:row>73</xdr:row>
      <xdr:rowOff>146050</xdr:rowOff>
    </xdr:to>
    <xdr:sp macro="" textlink="">
      <xdr:nvSpPr>
        <xdr:cNvPr id="201734" name="Line 361"/>
        <xdr:cNvSpPr>
          <a:spLocks noChangeShapeType="1"/>
        </xdr:cNvSpPr>
      </xdr:nvSpPr>
      <xdr:spPr bwMode="auto">
        <a:xfrm>
          <a:off x="433705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78</xdr:row>
      <xdr:rowOff>57150</xdr:rowOff>
    </xdr:from>
    <xdr:to>
      <xdr:col>7</xdr:col>
      <xdr:colOff>19050</xdr:colOff>
      <xdr:row>78</xdr:row>
      <xdr:rowOff>120650</xdr:rowOff>
    </xdr:to>
    <xdr:sp macro="" textlink="">
      <xdr:nvSpPr>
        <xdr:cNvPr id="201735" name="Line 362"/>
        <xdr:cNvSpPr>
          <a:spLocks noChangeShapeType="1"/>
        </xdr:cNvSpPr>
      </xdr:nvSpPr>
      <xdr:spPr bwMode="auto">
        <a:xfrm flipV="1">
          <a:off x="3657600" y="129349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76200</xdr:rowOff>
    </xdr:from>
    <xdr:to>
      <xdr:col>8</xdr:col>
      <xdr:colOff>161925</xdr:colOff>
      <xdr:row>77</xdr:row>
      <xdr:rowOff>107950</xdr:rowOff>
    </xdr:to>
    <xdr:sp macro="" textlink="">
      <xdr:nvSpPr>
        <xdr:cNvPr id="11627" name="公債費平均値テキスト"/>
        <xdr:cNvSpPr txBox="1">
          <a:spLocks noChangeArrowheads="1"/>
        </xdr:cNvSpPr>
      </xdr:nvSpPr>
      <xdr:spPr bwMode="auto">
        <a:xfrm>
          <a:off x="49149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201737" name="AutoShape 364"/>
        <xdr:cNvSpPr>
          <a:spLocks noChangeArrowheads="1"/>
        </xdr:cNvSpPr>
      </xdr:nvSpPr>
      <xdr:spPr bwMode="auto">
        <a:xfrm>
          <a:off x="4368800" y="127381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78</xdr:row>
      <xdr:rowOff>88900</xdr:rowOff>
    </xdr:from>
    <xdr:to>
      <xdr:col>5</xdr:col>
      <xdr:colOff>508000</xdr:colOff>
      <xdr:row>78</xdr:row>
      <xdr:rowOff>120650</xdr:rowOff>
    </xdr:to>
    <xdr:sp macro="" textlink="">
      <xdr:nvSpPr>
        <xdr:cNvPr id="201738" name="Line 365"/>
        <xdr:cNvSpPr>
          <a:spLocks noChangeShapeType="1"/>
        </xdr:cNvSpPr>
      </xdr:nvSpPr>
      <xdr:spPr bwMode="auto">
        <a:xfrm>
          <a:off x="2838450" y="1296670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201739" name="AutoShape 366"/>
        <xdr:cNvSpPr>
          <a:spLocks noChangeArrowheads="1"/>
        </xdr:cNvSpPr>
      </xdr:nvSpPr>
      <xdr:spPr bwMode="auto">
        <a:xfrm>
          <a:off x="36068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76</xdr:row>
      <xdr:rowOff>19050</xdr:rowOff>
    </xdr:from>
    <xdr:to>
      <xdr:col>6</xdr:col>
      <xdr:colOff>200055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133350</xdr:colOff>
      <xdr:row>78</xdr:row>
      <xdr:rowOff>88900</xdr:rowOff>
    </xdr:from>
    <xdr:to>
      <xdr:col>4</xdr:col>
      <xdr:colOff>317500</xdr:colOff>
      <xdr:row>79</xdr:row>
      <xdr:rowOff>82550</xdr:rowOff>
    </xdr:to>
    <xdr:sp macro="" textlink="">
      <xdr:nvSpPr>
        <xdr:cNvPr id="201741" name="Line 368"/>
        <xdr:cNvSpPr>
          <a:spLocks noChangeShapeType="1"/>
        </xdr:cNvSpPr>
      </xdr:nvSpPr>
      <xdr:spPr bwMode="auto">
        <a:xfrm flipV="1">
          <a:off x="2025650" y="12966700"/>
          <a:ext cx="812800" cy="158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25400</xdr:rowOff>
    </xdr:from>
    <xdr:to>
      <xdr:col>4</xdr:col>
      <xdr:colOff>368300</xdr:colOff>
      <xdr:row>77</xdr:row>
      <xdr:rowOff>127000</xdr:rowOff>
    </xdr:to>
    <xdr:sp macro="" textlink="">
      <xdr:nvSpPr>
        <xdr:cNvPr id="201742" name="AutoShape 369"/>
        <xdr:cNvSpPr>
          <a:spLocks noChangeArrowheads="1"/>
        </xdr:cNvSpPr>
      </xdr:nvSpPr>
      <xdr:spPr bwMode="auto">
        <a:xfrm>
          <a:off x="2794000" y="12738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0</xdr:rowOff>
    </xdr:from>
    <xdr:to>
      <xdr:col>5</xdr:col>
      <xdr:colOff>38100</xdr:colOff>
      <xdr:row>77</xdr:row>
      <xdr:rowOff>38100</xdr:rowOff>
    </xdr:to>
    <xdr:sp macro="" textlink="">
      <xdr:nvSpPr>
        <xdr:cNvPr id="11634" name="Text Box 370"/>
        <xdr:cNvSpPr txBox="1">
          <a:spLocks noChangeArrowheads="1"/>
        </xdr:cNvSpPr>
      </xdr:nvSpPr>
      <xdr:spPr bwMode="auto">
        <a:xfrm>
          <a:off x="2714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577850</xdr:colOff>
      <xdr:row>79</xdr:row>
      <xdr:rowOff>82550</xdr:rowOff>
    </xdr:from>
    <xdr:to>
      <xdr:col>3</xdr:col>
      <xdr:colOff>133350</xdr:colOff>
      <xdr:row>80</xdr:row>
      <xdr:rowOff>6350</xdr:rowOff>
    </xdr:to>
    <xdr:sp macro="" textlink="">
      <xdr:nvSpPr>
        <xdr:cNvPr id="201744" name="Line 371"/>
        <xdr:cNvSpPr>
          <a:spLocks noChangeShapeType="1"/>
        </xdr:cNvSpPr>
      </xdr:nvSpPr>
      <xdr:spPr bwMode="auto">
        <a:xfrm flipV="1">
          <a:off x="1212850" y="1312545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107950</xdr:rowOff>
    </xdr:from>
    <xdr:to>
      <xdr:col>3</xdr:col>
      <xdr:colOff>171450</xdr:colOff>
      <xdr:row>78</xdr:row>
      <xdr:rowOff>44450</xdr:rowOff>
    </xdr:to>
    <xdr:sp macro="" textlink="">
      <xdr:nvSpPr>
        <xdr:cNvPr id="201745" name="AutoShape 372"/>
        <xdr:cNvSpPr>
          <a:spLocks noChangeArrowheads="1"/>
        </xdr:cNvSpPr>
      </xdr:nvSpPr>
      <xdr:spPr bwMode="auto">
        <a:xfrm>
          <a:off x="1981200" y="1282065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76</xdr:row>
      <xdr:rowOff>79375</xdr:rowOff>
    </xdr:from>
    <xdr:to>
      <xdr:col>3</xdr:col>
      <xdr:colOff>479425</xdr:colOff>
      <xdr:row>77</xdr:row>
      <xdr:rowOff>117475</xdr:rowOff>
    </xdr:to>
    <xdr:sp macro="" textlink="">
      <xdr:nvSpPr>
        <xdr:cNvPr id="11637" name="Text Box 373"/>
        <xdr:cNvSpPr txBox="1">
          <a:spLocks noChangeArrowheads="1"/>
        </xdr:cNvSpPr>
      </xdr:nvSpPr>
      <xdr:spPr bwMode="auto">
        <a:xfrm>
          <a:off x="1828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520700</xdr:colOff>
      <xdr:row>78</xdr:row>
      <xdr:rowOff>0</xdr:rowOff>
    </xdr:from>
    <xdr:to>
      <xdr:col>1</xdr:col>
      <xdr:colOff>615950</xdr:colOff>
      <xdr:row>78</xdr:row>
      <xdr:rowOff>101600</xdr:rowOff>
    </xdr:to>
    <xdr:sp macro="" textlink="">
      <xdr:nvSpPr>
        <xdr:cNvPr id="201747" name="AutoShape 374"/>
        <xdr:cNvSpPr>
          <a:spLocks noChangeArrowheads="1"/>
        </xdr:cNvSpPr>
      </xdr:nvSpPr>
      <xdr:spPr bwMode="auto">
        <a:xfrm>
          <a:off x="1155700" y="12877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76</xdr:row>
      <xdr:rowOff>136525</xdr:rowOff>
    </xdr:from>
    <xdr:to>
      <xdr:col>2</xdr:col>
      <xdr:colOff>298450</xdr:colOff>
      <xdr:row>78</xdr:row>
      <xdr:rowOff>3175</xdr:rowOff>
    </xdr:to>
    <xdr:sp macro="" textlink="">
      <xdr:nvSpPr>
        <xdr:cNvPr id="11639" name="Text Box 375"/>
        <xdr:cNvSpPr txBox="1">
          <a:spLocks noChangeArrowheads="1"/>
        </xdr:cNvSpPr>
      </xdr:nvSpPr>
      <xdr:spPr bwMode="auto">
        <a:xfrm>
          <a:off x="942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78</xdr:row>
      <xdr:rowOff>6350</xdr:rowOff>
    </xdr:from>
    <xdr:to>
      <xdr:col>7</xdr:col>
      <xdr:colOff>63500</xdr:colOff>
      <xdr:row>78</xdr:row>
      <xdr:rowOff>101600</xdr:rowOff>
    </xdr:to>
    <xdr:sp macro="" textlink="">
      <xdr:nvSpPr>
        <xdr:cNvPr id="201754" name="Oval 381"/>
        <xdr:cNvSpPr>
          <a:spLocks noChangeArrowheads="1"/>
        </xdr:cNvSpPr>
      </xdr:nvSpPr>
      <xdr:spPr bwMode="auto">
        <a:xfrm>
          <a:off x="4368800" y="128841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78</xdr:row>
      <xdr:rowOff>3175</xdr:rowOff>
    </xdr:from>
    <xdr:to>
      <xdr:col>8</xdr:col>
      <xdr:colOff>161925</xdr:colOff>
      <xdr:row>79</xdr:row>
      <xdr:rowOff>41275</xdr:rowOff>
    </xdr:to>
    <xdr:sp macro="" textlink="">
      <xdr:nvSpPr>
        <xdr:cNvPr id="11646" name="公債費該当値テキスト"/>
        <xdr:cNvSpPr txBox="1">
          <a:spLocks noChangeArrowheads="1"/>
        </xdr:cNvSpPr>
      </xdr:nvSpPr>
      <xdr:spPr bwMode="auto">
        <a:xfrm>
          <a:off x="49149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5</xdr:col>
      <xdr:colOff>457200</xdr:colOff>
      <xdr:row>78</xdr:row>
      <xdr:rowOff>63500</xdr:rowOff>
    </xdr:from>
    <xdr:to>
      <xdr:col>5</xdr:col>
      <xdr:colOff>552450</xdr:colOff>
      <xdr:row>79</xdr:row>
      <xdr:rowOff>0</xdr:rowOff>
    </xdr:to>
    <xdr:sp macro="" textlink="">
      <xdr:nvSpPr>
        <xdr:cNvPr id="201756" name="Oval 383"/>
        <xdr:cNvSpPr>
          <a:spLocks noChangeArrowheads="1"/>
        </xdr:cNvSpPr>
      </xdr:nvSpPr>
      <xdr:spPr bwMode="auto">
        <a:xfrm>
          <a:off x="3606800" y="12941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79</xdr:row>
      <xdr:rowOff>3175</xdr:rowOff>
    </xdr:from>
    <xdr:to>
      <xdr:col>6</xdr:col>
      <xdr:colOff>200055</xdr:colOff>
      <xdr:row>80</xdr:row>
      <xdr:rowOff>41275</xdr:rowOff>
    </xdr:to>
    <xdr:sp macro="" textlink="">
      <xdr:nvSpPr>
        <xdr:cNvPr id="11648" name="Text Box 384"/>
        <xdr:cNvSpPr txBox="1">
          <a:spLocks noChangeArrowheads="1"/>
        </xdr:cNvSpPr>
      </xdr:nvSpPr>
      <xdr:spPr bwMode="auto">
        <a:xfrm>
          <a:off x="3609975" y="1355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4</xdr:col>
      <xdr:colOff>273050</xdr:colOff>
      <xdr:row>78</xdr:row>
      <xdr:rowOff>44450</xdr:rowOff>
    </xdr:from>
    <xdr:to>
      <xdr:col>4</xdr:col>
      <xdr:colOff>368300</xdr:colOff>
      <xdr:row>78</xdr:row>
      <xdr:rowOff>146050</xdr:rowOff>
    </xdr:to>
    <xdr:sp macro="" textlink="">
      <xdr:nvSpPr>
        <xdr:cNvPr id="201758" name="Oval 385"/>
        <xdr:cNvSpPr>
          <a:spLocks noChangeArrowheads="1"/>
        </xdr:cNvSpPr>
      </xdr:nvSpPr>
      <xdr:spPr bwMode="auto">
        <a:xfrm>
          <a:off x="2794000" y="12922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78</xdr:row>
      <xdr:rowOff>155575</xdr:rowOff>
    </xdr:from>
    <xdr:to>
      <xdr:col>5</xdr:col>
      <xdr:colOff>38100</xdr:colOff>
      <xdr:row>80</xdr:row>
      <xdr:rowOff>22225</xdr:rowOff>
    </xdr:to>
    <xdr:sp macro="" textlink="">
      <xdr:nvSpPr>
        <xdr:cNvPr id="11650" name="Text Box 386"/>
        <xdr:cNvSpPr txBox="1">
          <a:spLocks noChangeArrowheads="1"/>
        </xdr:cNvSpPr>
      </xdr:nvSpPr>
      <xdr:spPr bwMode="auto">
        <a:xfrm>
          <a:off x="2714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3</xdr:col>
      <xdr:colOff>88900</xdr:colOff>
      <xdr:row>79</xdr:row>
      <xdr:rowOff>38100</xdr:rowOff>
    </xdr:from>
    <xdr:to>
      <xdr:col>3</xdr:col>
      <xdr:colOff>177800</xdr:colOff>
      <xdr:row>79</xdr:row>
      <xdr:rowOff>127000</xdr:rowOff>
    </xdr:to>
    <xdr:sp macro="" textlink="">
      <xdr:nvSpPr>
        <xdr:cNvPr id="201760" name="Oval 387"/>
        <xdr:cNvSpPr>
          <a:spLocks noChangeArrowheads="1"/>
        </xdr:cNvSpPr>
      </xdr:nvSpPr>
      <xdr:spPr bwMode="auto">
        <a:xfrm>
          <a:off x="1981200" y="130810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79</xdr:row>
      <xdr:rowOff>146050</xdr:rowOff>
    </xdr:from>
    <xdr:to>
      <xdr:col>3</xdr:col>
      <xdr:colOff>479425</xdr:colOff>
      <xdr:row>81</xdr:row>
      <xdr:rowOff>19050</xdr:rowOff>
    </xdr:to>
    <xdr:sp macro="" textlink="">
      <xdr:nvSpPr>
        <xdr:cNvPr id="11652" name="Text Box 388"/>
        <xdr:cNvSpPr txBox="1">
          <a:spLocks noChangeArrowheads="1"/>
        </xdr:cNvSpPr>
      </xdr:nvSpPr>
      <xdr:spPr bwMode="auto">
        <a:xfrm>
          <a:off x="1828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1</xdr:col>
      <xdr:colOff>520700</xdr:colOff>
      <xdr:row>79</xdr:row>
      <xdr:rowOff>127000</xdr:rowOff>
    </xdr:from>
    <xdr:to>
      <xdr:col>1</xdr:col>
      <xdr:colOff>622300</xdr:colOff>
      <xdr:row>80</xdr:row>
      <xdr:rowOff>63500</xdr:rowOff>
    </xdr:to>
    <xdr:sp macro="" textlink="">
      <xdr:nvSpPr>
        <xdr:cNvPr id="201762" name="Oval 389"/>
        <xdr:cNvSpPr>
          <a:spLocks noChangeArrowheads="1"/>
        </xdr:cNvSpPr>
      </xdr:nvSpPr>
      <xdr:spPr bwMode="auto">
        <a:xfrm>
          <a:off x="1155700" y="131699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80</xdr:row>
      <xdr:rowOff>76200</xdr:rowOff>
    </xdr:from>
    <xdr:to>
      <xdr:col>2</xdr:col>
      <xdr:colOff>298450</xdr:colOff>
      <xdr:row>81</xdr:row>
      <xdr:rowOff>107950</xdr:rowOff>
    </xdr:to>
    <xdr:sp macro="" textlink="">
      <xdr:nvSpPr>
        <xdr:cNvPr id="11654" name="Text Box 390"/>
        <xdr:cNvSpPr txBox="1">
          <a:spLocks noChangeArrowheads="1"/>
        </xdr:cNvSpPr>
      </xdr:nvSpPr>
      <xdr:spPr bwMode="auto">
        <a:xfrm>
          <a:off x="942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66/172</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01771"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201772" name="Rectangle 399"/>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ja-JP" sz="1000" b="0" i="0" baseline="0">
              <a:effectLst/>
              <a:latin typeface="+mn-lt"/>
              <a:ea typeface="+mn-ea"/>
              <a:cs typeface="+mn-cs"/>
            </a:rPr>
            <a:t>　公債費以外の経費については、類似団体平均とほぼ同水準である。全体的にみると公債費のみが類似団体平均を大きく上回っている。それ以外の経費については、類似団体平均並みかそれより良い水準であるが、物件費、扶助費など費目によっては、今後、社会保障費の増大や施設の老朽化に伴う経費の増大などが見込まれるため、注意が必要である。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69</xdr:row>
      <xdr:rowOff>136525</xdr:rowOff>
    </xdr:from>
    <xdr:ext cx="132344" cy="151836"/>
    <xdr:sp macro="" textlink="">
      <xdr:nvSpPr>
        <xdr:cNvPr id="11666" name="Text Box 402"/>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201776"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201778"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201780"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201782"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201784"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201786"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201788"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01790"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19050</xdr:rowOff>
    </xdr:from>
    <xdr:to>
      <xdr:col>24</xdr:col>
      <xdr:colOff>25400</xdr:colOff>
      <xdr:row>80</xdr:row>
      <xdr:rowOff>146050</xdr:rowOff>
    </xdr:to>
    <xdr:sp macro="" textlink="">
      <xdr:nvSpPr>
        <xdr:cNvPr id="201791" name="Line 418"/>
        <xdr:cNvSpPr>
          <a:spLocks noChangeShapeType="1"/>
        </xdr:cNvSpPr>
      </xdr:nvSpPr>
      <xdr:spPr bwMode="auto">
        <a:xfrm flipV="1">
          <a:off x="15125700" y="12071350"/>
          <a:ext cx="0" cy="1282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146050</xdr:rowOff>
    </xdr:from>
    <xdr:to>
      <xdr:col>25</xdr:col>
      <xdr:colOff>180975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577850</xdr:colOff>
      <xdr:row>80</xdr:row>
      <xdr:rowOff>146050</xdr:rowOff>
    </xdr:from>
    <xdr:to>
      <xdr:col>24</xdr:col>
      <xdr:colOff>114300</xdr:colOff>
      <xdr:row>80</xdr:row>
      <xdr:rowOff>146050</xdr:rowOff>
    </xdr:to>
    <xdr:sp macro="" textlink="">
      <xdr:nvSpPr>
        <xdr:cNvPr id="201793" name="Line 420"/>
        <xdr:cNvSpPr>
          <a:spLocks noChangeShapeType="1"/>
        </xdr:cNvSpPr>
      </xdr:nvSpPr>
      <xdr:spPr bwMode="auto">
        <a:xfrm>
          <a:off x="1504950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127000</xdr:rowOff>
    </xdr:from>
    <xdr:to>
      <xdr:col>25</xdr:col>
      <xdr:colOff>180975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577850</xdr:colOff>
      <xdr:row>73</xdr:row>
      <xdr:rowOff>19050</xdr:rowOff>
    </xdr:from>
    <xdr:to>
      <xdr:col>24</xdr:col>
      <xdr:colOff>114300</xdr:colOff>
      <xdr:row>73</xdr:row>
      <xdr:rowOff>19050</xdr:rowOff>
    </xdr:to>
    <xdr:sp macro="" textlink="">
      <xdr:nvSpPr>
        <xdr:cNvPr id="201795" name="Line 422"/>
        <xdr:cNvSpPr>
          <a:spLocks noChangeShapeType="1"/>
        </xdr:cNvSpPr>
      </xdr:nvSpPr>
      <xdr:spPr bwMode="auto">
        <a:xfrm>
          <a:off x="15049500" y="12071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88900</xdr:rowOff>
    </xdr:from>
    <xdr:to>
      <xdr:col>24</xdr:col>
      <xdr:colOff>25400</xdr:colOff>
      <xdr:row>77</xdr:row>
      <xdr:rowOff>25400</xdr:rowOff>
    </xdr:to>
    <xdr:sp macro="" textlink="">
      <xdr:nvSpPr>
        <xdr:cNvPr id="201796" name="Line 423"/>
        <xdr:cNvSpPr>
          <a:spLocks noChangeShapeType="1"/>
        </xdr:cNvSpPr>
      </xdr:nvSpPr>
      <xdr:spPr bwMode="auto">
        <a:xfrm>
          <a:off x="14357350" y="1263650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77</xdr:row>
      <xdr:rowOff>0</xdr:rowOff>
    </xdr:from>
    <xdr:to>
      <xdr:col>25</xdr:col>
      <xdr:colOff>180975</xdr:colOff>
      <xdr:row>78</xdr:row>
      <xdr:rowOff>38100</xdr:rowOff>
    </xdr:to>
    <xdr:sp macro="" textlink="">
      <xdr:nvSpPr>
        <xdr:cNvPr id="11688" name="公債費以外平均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609600</xdr:colOff>
      <xdr:row>77</xdr:row>
      <xdr:rowOff>0</xdr:rowOff>
    </xdr:from>
    <xdr:to>
      <xdr:col>24</xdr:col>
      <xdr:colOff>76200</xdr:colOff>
      <xdr:row>77</xdr:row>
      <xdr:rowOff>88900</xdr:rowOff>
    </xdr:to>
    <xdr:sp macro="" textlink="">
      <xdr:nvSpPr>
        <xdr:cNvPr id="201798" name="AutoShape 425"/>
        <xdr:cNvSpPr>
          <a:spLocks noChangeArrowheads="1"/>
        </xdr:cNvSpPr>
      </xdr:nvSpPr>
      <xdr:spPr bwMode="auto">
        <a:xfrm>
          <a:off x="150812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76</xdr:row>
      <xdr:rowOff>63500</xdr:rowOff>
    </xdr:from>
    <xdr:to>
      <xdr:col>22</xdr:col>
      <xdr:colOff>514350</xdr:colOff>
      <xdr:row>76</xdr:row>
      <xdr:rowOff>88900</xdr:rowOff>
    </xdr:to>
    <xdr:sp macro="" textlink="">
      <xdr:nvSpPr>
        <xdr:cNvPr id="201799" name="Line 426"/>
        <xdr:cNvSpPr>
          <a:spLocks noChangeShapeType="1"/>
        </xdr:cNvSpPr>
      </xdr:nvSpPr>
      <xdr:spPr bwMode="auto">
        <a:xfrm>
          <a:off x="13544550" y="126111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63500</xdr:rowOff>
    </xdr:to>
    <xdr:sp macro="" textlink="">
      <xdr:nvSpPr>
        <xdr:cNvPr id="201800" name="AutoShape 427"/>
        <xdr:cNvSpPr>
          <a:spLocks noChangeArrowheads="1"/>
        </xdr:cNvSpPr>
      </xdr:nvSpPr>
      <xdr:spPr bwMode="auto">
        <a:xfrm>
          <a:off x="14312900" y="1267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77</xdr:row>
      <xdr:rowOff>76200</xdr:rowOff>
    </xdr:from>
    <xdr:to>
      <xdr:col>23</xdr:col>
      <xdr:colOff>209550</xdr:colOff>
      <xdr:row>78</xdr:row>
      <xdr:rowOff>107950</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146050</xdr:colOff>
      <xdr:row>76</xdr:row>
      <xdr:rowOff>63500</xdr:rowOff>
    </xdr:from>
    <xdr:to>
      <xdr:col>21</xdr:col>
      <xdr:colOff>330200</xdr:colOff>
      <xdr:row>76</xdr:row>
      <xdr:rowOff>63500</xdr:rowOff>
    </xdr:to>
    <xdr:sp macro="" textlink="">
      <xdr:nvSpPr>
        <xdr:cNvPr id="201802" name="Line 429"/>
        <xdr:cNvSpPr>
          <a:spLocks noChangeShapeType="1"/>
        </xdr:cNvSpPr>
      </xdr:nvSpPr>
      <xdr:spPr bwMode="auto">
        <a:xfrm>
          <a:off x="12731750" y="126111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38100</xdr:rowOff>
    </xdr:from>
    <xdr:to>
      <xdr:col>21</xdr:col>
      <xdr:colOff>374650</xdr:colOff>
      <xdr:row>76</xdr:row>
      <xdr:rowOff>127000</xdr:rowOff>
    </xdr:to>
    <xdr:sp macro="" textlink="">
      <xdr:nvSpPr>
        <xdr:cNvPr id="201803" name="AutoShape 430"/>
        <xdr:cNvSpPr>
          <a:spLocks noChangeArrowheads="1"/>
        </xdr:cNvSpPr>
      </xdr:nvSpPr>
      <xdr:spPr bwMode="auto">
        <a:xfrm>
          <a:off x="13500100" y="125857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76</xdr:row>
      <xdr:rowOff>146050</xdr:rowOff>
    </xdr:from>
    <xdr:to>
      <xdr:col>22</xdr:col>
      <xdr:colOff>50800</xdr:colOff>
      <xdr:row>78</xdr:row>
      <xdr:rowOff>19050</xdr:rowOff>
    </xdr:to>
    <xdr:sp macro="" textlink="">
      <xdr:nvSpPr>
        <xdr:cNvPr id="11695" name="Text Box 431"/>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584200</xdr:colOff>
      <xdr:row>76</xdr:row>
      <xdr:rowOff>38100</xdr:rowOff>
    </xdr:from>
    <xdr:to>
      <xdr:col>20</xdr:col>
      <xdr:colOff>146050</xdr:colOff>
      <xdr:row>76</xdr:row>
      <xdr:rowOff>63500</xdr:rowOff>
    </xdr:to>
    <xdr:sp macro="" textlink="">
      <xdr:nvSpPr>
        <xdr:cNvPr id="201805" name="Line 432"/>
        <xdr:cNvSpPr>
          <a:spLocks noChangeShapeType="1"/>
        </xdr:cNvSpPr>
      </xdr:nvSpPr>
      <xdr:spPr bwMode="auto">
        <a:xfrm>
          <a:off x="11912600" y="125857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101600</xdr:rowOff>
    </xdr:from>
    <xdr:to>
      <xdr:col>20</xdr:col>
      <xdr:colOff>190500</xdr:colOff>
      <xdr:row>77</xdr:row>
      <xdr:rowOff>38100</xdr:rowOff>
    </xdr:to>
    <xdr:sp macro="" textlink="">
      <xdr:nvSpPr>
        <xdr:cNvPr id="201806" name="AutoShape 433"/>
        <xdr:cNvSpPr>
          <a:spLocks noChangeArrowheads="1"/>
        </xdr:cNvSpPr>
      </xdr:nvSpPr>
      <xdr:spPr bwMode="auto">
        <a:xfrm>
          <a:off x="12680950" y="12649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41275</xdr:rowOff>
    </xdr:from>
    <xdr:to>
      <xdr:col>20</xdr:col>
      <xdr:colOff>492125</xdr:colOff>
      <xdr:row>78</xdr:row>
      <xdr:rowOff>79375</xdr:rowOff>
    </xdr:to>
    <xdr:sp macro="" textlink="">
      <xdr:nvSpPr>
        <xdr:cNvPr id="11698" name="Text Box 434"/>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539750</xdr:colOff>
      <xdr:row>76</xdr:row>
      <xdr:rowOff>101600</xdr:rowOff>
    </xdr:from>
    <xdr:to>
      <xdr:col>19</xdr:col>
      <xdr:colOff>6350</xdr:colOff>
      <xdr:row>77</xdr:row>
      <xdr:rowOff>25400</xdr:rowOff>
    </xdr:to>
    <xdr:sp macro="" textlink="">
      <xdr:nvSpPr>
        <xdr:cNvPr id="201808" name="AutoShape 435"/>
        <xdr:cNvSpPr>
          <a:spLocks noChangeArrowheads="1"/>
        </xdr:cNvSpPr>
      </xdr:nvSpPr>
      <xdr:spPr bwMode="auto">
        <a:xfrm>
          <a:off x="11868150" y="12649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77</xdr:row>
      <xdr:rowOff>41275</xdr:rowOff>
    </xdr:from>
    <xdr:to>
      <xdr:col>19</xdr:col>
      <xdr:colOff>301625</xdr:colOff>
      <xdr:row>78</xdr:row>
      <xdr:rowOff>79375</xdr:rowOff>
    </xdr:to>
    <xdr:sp macro="" textlink="">
      <xdr:nvSpPr>
        <xdr:cNvPr id="11700" name="Text Box 436"/>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76</xdr:row>
      <xdr:rowOff>139700</xdr:rowOff>
    </xdr:from>
    <xdr:to>
      <xdr:col>24</xdr:col>
      <xdr:colOff>76200</xdr:colOff>
      <xdr:row>77</xdr:row>
      <xdr:rowOff>76200</xdr:rowOff>
    </xdr:to>
    <xdr:sp macro="" textlink="">
      <xdr:nvSpPr>
        <xdr:cNvPr id="201815" name="Oval 442"/>
        <xdr:cNvSpPr>
          <a:spLocks noChangeArrowheads="1"/>
        </xdr:cNvSpPr>
      </xdr:nvSpPr>
      <xdr:spPr bwMode="auto">
        <a:xfrm>
          <a:off x="15081250" y="1268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76</xdr:row>
      <xdr:rowOff>19050</xdr:rowOff>
    </xdr:from>
    <xdr:to>
      <xdr:col>25</xdr:col>
      <xdr:colOff>180975</xdr:colOff>
      <xdr:row>77</xdr:row>
      <xdr:rowOff>57150</xdr:rowOff>
    </xdr:to>
    <xdr:sp macro="" textlink="">
      <xdr:nvSpPr>
        <xdr:cNvPr id="11707" name="公債費以外該当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68.8</a:t>
          </a:r>
        </a:p>
      </xdr:txBody>
    </xdr:sp>
    <xdr:clientData/>
  </xdr:twoCellAnchor>
  <xdr:twoCellAnchor>
    <xdr:from>
      <xdr:col>22</xdr:col>
      <xdr:colOff>469900</xdr:colOff>
      <xdr:row>76</xdr:row>
      <xdr:rowOff>44450</xdr:rowOff>
    </xdr:from>
    <xdr:to>
      <xdr:col>22</xdr:col>
      <xdr:colOff>565150</xdr:colOff>
      <xdr:row>76</xdr:row>
      <xdr:rowOff>133350</xdr:rowOff>
    </xdr:to>
    <xdr:sp macro="" textlink="">
      <xdr:nvSpPr>
        <xdr:cNvPr id="201817" name="Oval 444"/>
        <xdr:cNvSpPr>
          <a:spLocks noChangeArrowheads="1"/>
        </xdr:cNvSpPr>
      </xdr:nvSpPr>
      <xdr:spPr bwMode="auto">
        <a:xfrm>
          <a:off x="14312900" y="12592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75</xdr:row>
      <xdr:rowOff>3175</xdr:rowOff>
    </xdr:from>
    <xdr:to>
      <xdr:col>23</xdr:col>
      <xdr:colOff>209550</xdr:colOff>
      <xdr:row>76</xdr:row>
      <xdr:rowOff>41275</xdr:rowOff>
    </xdr:to>
    <xdr:sp macro="" textlink="">
      <xdr:nvSpPr>
        <xdr:cNvPr id="11709" name="Text Box 445"/>
        <xdr:cNvSpPr txBox="1">
          <a:spLocks noChangeArrowheads="1"/>
        </xdr:cNvSpPr>
      </xdr:nvSpPr>
      <xdr:spPr bwMode="auto">
        <a:xfrm>
          <a:off x="1528762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66.2</a:t>
          </a:r>
        </a:p>
      </xdr:txBody>
    </xdr:sp>
    <xdr:clientData/>
  </xdr:twoCellAnchor>
  <xdr:twoCellAnchor>
    <xdr:from>
      <xdr:col>21</xdr:col>
      <xdr:colOff>285750</xdr:colOff>
      <xdr:row>76</xdr:row>
      <xdr:rowOff>19050</xdr:rowOff>
    </xdr:from>
    <xdr:to>
      <xdr:col>21</xdr:col>
      <xdr:colOff>374650</xdr:colOff>
      <xdr:row>76</xdr:row>
      <xdr:rowOff>120650</xdr:rowOff>
    </xdr:to>
    <xdr:sp macro="" textlink="">
      <xdr:nvSpPr>
        <xdr:cNvPr id="201819" name="Oval 446"/>
        <xdr:cNvSpPr>
          <a:spLocks noChangeArrowheads="1"/>
        </xdr:cNvSpPr>
      </xdr:nvSpPr>
      <xdr:spPr bwMode="auto">
        <a:xfrm>
          <a:off x="13500100" y="12566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74</xdr:row>
      <xdr:rowOff>155575</xdr:rowOff>
    </xdr:from>
    <xdr:to>
      <xdr:col>22</xdr:col>
      <xdr:colOff>50800</xdr:colOff>
      <xdr:row>76</xdr:row>
      <xdr:rowOff>22225</xdr:rowOff>
    </xdr:to>
    <xdr:sp macro="" textlink="">
      <xdr:nvSpPr>
        <xdr:cNvPr id="11711" name="Text Box 447"/>
        <xdr:cNvSpPr txBox="1">
          <a:spLocks noChangeArrowheads="1"/>
        </xdr:cNvSpPr>
      </xdr:nvSpPr>
      <xdr:spPr bwMode="auto">
        <a:xfrm>
          <a:off x="14401800"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20</xdr:col>
      <xdr:colOff>95250</xdr:colOff>
      <xdr:row>76</xdr:row>
      <xdr:rowOff>19050</xdr:rowOff>
    </xdr:from>
    <xdr:to>
      <xdr:col>20</xdr:col>
      <xdr:colOff>190500</xdr:colOff>
      <xdr:row>76</xdr:row>
      <xdr:rowOff>120650</xdr:rowOff>
    </xdr:to>
    <xdr:sp macro="" textlink="">
      <xdr:nvSpPr>
        <xdr:cNvPr id="201821" name="Oval 448"/>
        <xdr:cNvSpPr>
          <a:spLocks noChangeArrowheads="1"/>
        </xdr:cNvSpPr>
      </xdr:nvSpPr>
      <xdr:spPr bwMode="auto">
        <a:xfrm>
          <a:off x="12680950" y="12566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74</xdr:row>
      <xdr:rowOff>155575</xdr:rowOff>
    </xdr:from>
    <xdr:to>
      <xdr:col>20</xdr:col>
      <xdr:colOff>492125</xdr:colOff>
      <xdr:row>76</xdr:row>
      <xdr:rowOff>22225</xdr:rowOff>
    </xdr:to>
    <xdr:sp macro="" textlink="">
      <xdr:nvSpPr>
        <xdr:cNvPr id="11713" name="Text Box 449"/>
        <xdr:cNvSpPr txBox="1">
          <a:spLocks noChangeArrowheads="1"/>
        </xdr:cNvSpPr>
      </xdr:nvSpPr>
      <xdr:spPr bwMode="auto">
        <a:xfrm>
          <a:off x="1351597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18</xdr:col>
      <xdr:colOff>539750</xdr:colOff>
      <xdr:row>75</xdr:row>
      <xdr:rowOff>158750</xdr:rowOff>
    </xdr:from>
    <xdr:to>
      <xdr:col>19</xdr:col>
      <xdr:colOff>6350</xdr:colOff>
      <xdr:row>76</xdr:row>
      <xdr:rowOff>82550</xdr:rowOff>
    </xdr:to>
    <xdr:sp macro="" textlink="">
      <xdr:nvSpPr>
        <xdr:cNvPr id="201823" name="Oval 450"/>
        <xdr:cNvSpPr>
          <a:spLocks noChangeArrowheads="1"/>
        </xdr:cNvSpPr>
      </xdr:nvSpPr>
      <xdr:spPr bwMode="auto">
        <a:xfrm>
          <a:off x="11868150" y="12541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74</xdr:row>
      <xdr:rowOff>117475</xdr:rowOff>
    </xdr:from>
    <xdr:to>
      <xdr:col>19</xdr:col>
      <xdr:colOff>301625</xdr:colOff>
      <xdr:row>75</xdr:row>
      <xdr:rowOff>155575</xdr:rowOff>
    </xdr:to>
    <xdr:sp macro="" textlink="">
      <xdr:nvSpPr>
        <xdr:cNvPr id="11715" name="Text Box 451"/>
        <xdr:cNvSpPr txBox="1">
          <a:spLocks noChangeArrowheads="1"/>
        </xdr:cNvSpPr>
      </xdr:nvSpPr>
      <xdr:spPr bwMode="auto">
        <a:xfrm>
          <a:off x="1262062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8965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89656"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89657"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岡山県美作市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89659"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89660"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89662"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189664"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89665"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89666"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89669"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189673"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89674"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89675"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89676"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89677"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89678"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89679"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89680"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89682"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189684"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189686"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189688"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189690"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189692"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89694"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89696"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133350</xdr:rowOff>
    </xdr:from>
    <xdr:to>
      <xdr:col>4</xdr:col>
      <xdr:colOff>1022350</xdr:colOff>
      <xdr:row>20</xdr:row>
      <xdr:rowOff>127000</xdr:rowOff>
    </xdr:to>
    <xdr:sp macro="" textlink="">
      <xdr:nvSpPr>
        <xdr:cNvPr id="189697" name="Line 44"/>
        <xdr:cNvSpPr>
          <a:spLocks noChangeShapeType="1"/>
        </xdr:cNvSpPr>
      </xdr:nvSpPr>
      <xdr:spPr bwMode="auto">
        <a:xfrm flipV="1">
          <a:off x="5187950" y="217170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127000</xdr:rowOff>
    </xdr:from>
    <xdr:to>
      <xdr:col>5</xdr:col>
      <xdr:colOff>768350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946150</xdr:colOff>
      <xdr:row>20</xdr:row>
      <xdr:rowOff>127000</xdr:rowOff>
    </xdr:from>
    <xdr:to>
      <xdr:col>5</xdr:col>
      <xdr:colOff>69850</xdr:colOff>
      <xdr:row>20</xdr:row>
      <xdr:rowOff>127000</xdr:rowOff>
    </xdr:to>
    <xdr:sp macro="" textlink="">
      <xdr:nvSpPr>
        <xdr:cNvPr id="189699" name="Line 46"/>
        <xdr:cNvSpPr>
          <a:spLocks noChangeShapeType="1"/>
        </xdr:cNvSpPr>
      </xdr:nvSpPr>
      <xdr:spPr bwMode="auto">
        <a:xfrm>
          <a:off x="511175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76200</xdr:rowOff>
    </xdr:from>
    <xdr:to>
      <xdr:col>5</xdr:col>
      <xdr:colOff>768350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946150</xdr:colOff>
      <xdr:row>12</xdr:row>
      <xdr:rowOff>133350</xdr:rowOff>
    </xdr:from>
    <xdr:to>
      <xdr:col>5</xdr:col>
      <xdr:colOff>69850</xdr:colOff>
      <xdr:row>12</xdr:row>
      <xdr:rowOff>133350</xdr:rowOff>
    </xdr:to>
    <xdr:sp macro="" textlink="">
      <xdr:nvSpPr>
        <xdr:cNvPr id="189701" name="Line 48"/>
        <xdr:cNvSpPr>
          <a:spLocks noChangeShapeType="1"/>
        </xdr:cNvSpPr>
      </xdr:nvSpPr>
      <xdr:spPr bwMode="auto">
        <a:xfrm>
          <a:off x="5111750" y="217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14</xdr:row>
      <xdr:rowOff>44450</xdr:rowOff>
    </xdr:from>
    <xdr:to>
      <xdr:col>4</xdr:col>
      <xdr:colOff>1028700</xdr:colOff>
      <xdr:row>14</xdr:row>
      <xdr:rowOff>114300</xdr:rowOff>
    </xdr:to>
    <xdr:sp macro="" textlink="">
      <xdr:nvSpPr>
        <xdr:cNvPr id="189702" name="Line 49"/>
        <xdr:cNvSpPr>
          <a:spLocks noChangeShapeType="1"/>
        </xdr:cNvSpPr>
      </xdr:nvSpPr>
      <xdr:spPr bwMode="auto">
        <a:xfrm>
          <a:off x="4597400" y="2425700"/>
          <a:ext cx="596900" cy="69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76200</xdr:rowOff>
    </xdr:from>
    <xdr:to>
      <xdr:col>5</xdr:col>
      <xdr:colOff>768350</xdr:colOff>
      <xdr:row>18</xdr:row>
      <xdr:rowOff>107950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977900</xdr:colOff>
      <xdr:row>17</xdr:row>
      <xdr:rowOff>76200</xdr:rowOff>
    </xdr:from>
    <xdr:to>
      <xdr:col>5</xdr:col>
      <xdr:colOff>31750</xdr:colOff>
      <xdr:row>18</xdr:row>
      <xdr:rowOff>6350</xdr:rowOff>
    </xdr:to>
    <xdr:sp macro="" textlink="">
      <xdr:nvSpPr>
        <xdr:cNvPr id="189704" name="AutoShape 51"/>
        <xdr:cNvSpPr>
          <a:spLocks noChangeArrowheads="1"/>
        </xdr:cNvSpPr>
      </xdr:nvSpPr>
      <xdr:spPr bwMode="auto">
        <a:xfrm>
          <a:off x="5143500" y="29591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14</xdr:row>
      <xdr:rowOff>44450</xdr:rowOff>
    </xdr:from>
    <xdr:to>
      <xdr:col>4</xdr:col>
      <xdr:colOff>431800</xdr:colOff>
      <xdr:row>14</xdr:row>
      <xdr:rowOff>114300</xdr:rowOff>
    </xdr:to>
    <xdr:sp macro="" textlink="">
      <xdr:nvSpPr>
        <xdr:cNvPr id="189705" name="Line 52"/>
        <xdr:cNvSpPr>
          <a:spLocks noChangeShapeType="1"/>
        </xdr:cNvSpPr>
      </xdr:nvSpPr>
      <xdr:spPr bwMode="auto">
        <a:xfrm flipV="1">
          <a:off x="3956050" y="2425700"/>
          <a:ext cx="641350" cy="69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44450</xdr:rowOff>
    </xdr:from>
    <xdr:to>
      <xdr:col>4</xdr:col>
      <xdr:colOff>482600</xdr:colOff>
      <xdr:row>17</xdr:row>
      <xdr:rowOff>146050</xdr:rowOff>
    </xdr:to>
    <xdr:sp macro="" textlink="">
      <xdr:nvSpPr>
        <xdr:cNvPr id="189706" name="AutoShape 53"/>
        <xdr:cNvSpPr>
          <a:spLocks noChangeArrowheads="1"/>
        </xdr:cNvSpPr>
      </xdr:nvSpPr>
      <xdr:spPr bwMode="auto">
        <a:xfrm>
          <a:off x="4552950" y="2927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17</xdr:row>
      <xdr:rowOff>155575</xdr:rowOff>
    </xdr:from>
    <xdr:to>
      <xdr:col>4</xdr:col>
      <xdr:colOff>755429</xdr:colOff>
      <xdr:row>19</xdr:row>
      <xdr:rowOff>22225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190500</xdr:colOff>
      <xdr:row>14</xdr:row>
      <xdr:rowOff>114300</xdr:rowOff>
    </xdr:from>
    <xdr:to>
      <xdr:col>3</xdr:col>
      <xdr:colOff>831850</xdr:colOff>
      <xdr:row>14</xdr:row>
      <xdr:rowOff>114300</xdr:rowOff>
    </xdr:to>
    <xdr:sp macro="" textlink="">
      <xdr:nvSpPr>
        <xdr:cNvPr id="189708" name="Line 55"/>
        <xdr:cNvSpPr>
          <a:spLocks noChangeShapeType="1"/>
        </xdr:cNvSpPr>
      </xdr:nvSpPr>
      <xdr:spPr bwMode="auto">
        <a:xfrm flipV="1">
          <a:off x="3314700" y="249555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17</xdr:row>
      <xdr:rowOff>82550</xdr:rowOff>
    </xdr:from>
    <xdr:to>
      <xdr:col>3</xdr:col>
      <xdr:colOff>876300</xdr:colOff>
      <xdr:row>18</xdr:row>
      <xdr:rowOff>6350</xdr:rowOff>
    </xdr:to>
    <xdr:sp macro="" textlink="">
      <xdr:nvSpPr>
        <xdr:cNvPr id="189709" name="AutoShape 56"/>
        <xdr:cNvSpPr>
          <a:spLocks noChangeArrowheads="1"/>
        </xdr:cNvSpPr>
      </xdr:nvSpPr>
      <xdr:spPr bwMode="auto">
        <a:xfrm>
          <a:off x="3911600" y="2965450"/>
          <a:ext cx="8890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18</xdr:row>
      <xdr:rowOff>22225</xdr:rowOff>
    </xdr:from>
    <xdr:to>
      <xdr:col>4</xdr:col>
      <xdr:colOff>139851</xdr:colOff>
      <xdr:row>19</xdr:row>
      <xdr:rowOff>60325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2</xdr:col>
      <xdr:colOff>584200</xdr:colOff>
      <xdr:row>14</xdr:row>
      <xdr:rowOff>114300</xdr:rowOff>
    </xdr:from>
    <xdr:to>
      <xdr:col>3</xdr:col>
      <xdr:colOff>190500</xdr:colOff>
      <xdr:row>14</xdr:row>
      <xdr:rowOff>114300</xdr:rowOff>
    </xdr:to>
    <xdr:sp macro="" textlink="">
      <xdr:nvSpPr>
        <xdr:cNvPr id="189711" name="Line 58"/>
        <xdr:cNvSpPr>
          <a:spLocks noChangeShapeType="1"/>
        </xdr:cNvSpPr>
      </xdr:nvSpPr>
      <xdr:spPr bwMode="auto">
        <a:xfrm>
          <a:off x="2667000" y="24955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17</xdr:row>
      <xdr:rowOff>82550</xdr:rowOff>
    </xdr:from>
    <xdr:to>
      <xdr:col>3</xdr:col>
      <xdr:colOff>234950</xdr:colOff>
      <xdr:row>18</xdr:row>
      <xdr:rowOff>6350</xdr:rowOff>
    </xdr:to>
    <xdr:sp macro="" textlink="">
      <xdr:nvSpPr>
        <xdr:cNvPr id="189712" name="AutoShape 59"/>
        <xdr:cNvSpPr>
          <a:spLocks noChangeArrowheads="1"/>
        </xdr:cNvSpPr>
      </xdr:nvSpPr>
      <xdr:spPr bwMode="auto">
        <a:xfrm>
          <a:off x="3263900" y="296545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18</xdr:row>
      <xdr:rowOff>22225</xdr:rowOff>
    </xdr:from>
    <xdr:to>
      <xdr:col>3</xdr:col>
      <xdr:colOff>546281</xdr:colOff>
      <xdr:row>19</xdr:row>
      <xdr:rowOff>60325</xdr:rowOff>
    </xdr:to>
    <xdr:sp macro="" textlink="">
      <xdr:nvSpPr>
        <xdr:cNvPr id="12348" name="Text Box 60"/>
        <xdr:cNvSpPr txBox="1">
          <a:spLocks noChangeArrowheads="1"/>
        </xdr:cNvSpPr>
      </xdr:nvSpPr>
      <xdr:spPr bwMode="auto">
        <a:xfrm>
          <a:off x="3228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2</xdr:col>
      <xdr:colOff>546100</xdr:colOff>
      <xdr:row>17</xdr:row>
      <xdr:rowOff>120650</xdr:rowOff>
    </xdr:from>
    <xdr:to>
      <xdr:col>2</xdr:col>
      <xdr:colOff>641350</xdr:colOff>
      <xdr:row>18</xdr:row>
      <xdr:rowOff>57150</xdr:rowOff>
    </xdr:to>
    <xdr:sp macro="" textlink="">
      <xdr:nvSpPr>
        <xdr:cNvPr id="189714" name="AutoShape 61"/>
        <xdr:cNvSpPr>
          <a:spLocks noChangeArrowheads="1"/>
        </xdr:cNvSpPr>
      </xdr:nvSpPr>
      <xdr:spPr bwMode="auto">
        <a:xfrm>
          <a:off x="2628900" y="30035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60325</xdr:rowOff>
    </xdr:from>
    <xdr:to>
      <xdr:col>2</xdr:col>
      <xdr:colOff>936625</xdr:colOff>
      <xdr:row>19</xdr:row>
      <xdr:rowOff>98425</xdr:rowOff>
    </xdr:to>
    <xdr:sp macro="" textlink="">
      <xdr:nvSpPr>
        <xdr:cNvPr id="12350" name="Text Box 62"/>
        <xdr:cNvSpPr txBox="1">
          <a:spLocks noChangeArrowheads="1"/>
        </xdr:cNvSpPr>
      </xdr:nvSpPr>
      <xdr:spPr bwMode="auto">
        <a:xfrm>
          <a:off x="25241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14</xdr:row>
      <xdr:rowOff>69850</xdr:rowOff>
    </xdr:from>
    <xdr:to>
      <xdr:col>5</xdr:col>
      <xdr:colOff>31750</xdr:colOff>
      <xdr:row>15</xdr:row>
      <xdr:rowOff>0</xdr:rowOff>
    </xdr:to>
    <xdr:sp macro="" textlink="">
      <xdr:nvSpPr>
        <xdr:cNvPr id="189721" name="Oval 68"/>
        <xdr:cNvSpPr>
          <a:spLocks noChangeArrowheads="1"/>
        </xdr:cNvSpPr>
      </xdr:nvSpPr>
      <xdr:spPr bwMode="auto">
        <a:xfrm>
          <a:off x="5143500" y="24511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13</xdr:row>
      <xdr:rowOff>114300</xdr:rowOff>
    </xdr:from>
    <xdr:to>
      <xdr:col>5</xdr:col>
      <xdr:colOff>768350</xdr:colOff>
      <xdr:row>14</xdr:row>
      <xdr:rowOff>152400</xdr:rowOff>
    </xdr:to>
    <xdr:sp macro="" textlink="">
      <xdr:nvSpPr>
        <xdr:cNvPr id="12357" name="人口1人当たり決算額の推移該当値テキスト130"/>
        <xdr:cNvSpPr txBox="1">
          <a:spLocks noChangeArrowheads="1"/>
        </xdr:cNvSpPr>
      </xdr:nvSpPr>
      <xdr:spPr bwMode="auto">
        <a:xfrm>
          <a:off x="57435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137,901</a:t>
          </a:r>
        </a:p>
      </xdr:txBody>
    </xdr:sp>
    <xdr:clientData/>
  </xdr:twoCellAnchor>
  <xdr:twoCellAnchor>
    <xdr:from>
      <xdr:col>4</xdr:col>
      <xdr:colOff>387350</xdr:colOff>
      <xdr:row>14</xdr:row>
      <xdr:rowOff>0</xdr:rowOff>
    </xdr:from>
    <xdr:to>
      <xdr:col>4</xdr:col>
      <xdr:colOff>482600</xdr:colOff>
      <xdr:row>14</xdr:row>
      <xdr:rowOff>95250</xdr:rowOff>
    </xdr:to>
    <xdr:sp macro="" textlink="">
      <xdr:nvSpPr>
        <xdr:cNvPr id="189723" name="Oval 70"/>
        <xdr:cNvSpPr>
          <a:spLocks noChangeArrowheads="1"/>
        </xdr:cNvSpPr>
      </xdr:nvSpPr>
      <xdr:spPr bwMode="auto">
        <a:xfrm>
          <a:off x="4552950" y="2381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12</xdr:row>
      <xdr:rowOff>133350</xdr:rowOff>
    </xdr:from>
    <xdr:to>
      <xdr:col>4</xdr:col>
      <xdr:colOff>755429</xdr:colOff>
      <xdr:row>14</xdr:row>
      <xdr:rowOff>0</xdr:rowOff>
    </xdr:to>
    <xdr:sp macro="" textlink="">
      <xdr:nvSpPr>
        <xdr:cNvPr id="12359" name="Text Box 71"/>
        <xdr:cNvSpPr txBox="1">
          <a:spLocks noChangeArrowheads="1"/>
        </xdr:cNvSpPr>
      </xdr:nvSpPr>
      <xdr:spPr bwMode="auto">
        <a:xfrm>
          <a:off x="4619625" y="223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143,560</a:t>
          </a:r>
        </a:p>
      </xdr:txBody>
    </xdr:sp>
    <xdr:clientData/>
  </xdr:twoCellAnchor>
  <xdr:twoCellAnchor>
    <xdr:from>
      <xdr:col>3</xdr:col>
      <xdr:colOff>787400</xdr:colOff>
      <xdr:row>14</xdr:row>
      <xdr:rowOff>69850</xdr:rowOff>
    </xdr:from>
    <xdr:to>
      <xdr:col>3</xdr:col>
      <xdr:colOff>876300</xdr:colOff>
      <xdr:row>14</xdr:row>
      <xdr:rowOff>165100</xdr:rowOff>
    </xdr:to>
    <xdr:sp macro="" textlink="">
      <xdr:nvSpPr>
        <xdr:cNvPr id="189725" name="Oval 72"/>
        <xdr:cNvSpPr>
          <a:spLocks noChangeArrowheads="1"/>
        </xdr:cNvSpPr>
      </xdr:nvSpPr>
      <xdr:spPr bwMode="auto">
        <a:xfrm>
          <a:off x="3911600" y="245110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13</xdr:row>
      <xdr:rowOff>28575</xdr:rowOff>
    </xdr:from>
    <xdr:to>
      <xdr:col>4</xdr:col>
      <xdr:colOff>139851</xdr:colOff>
      <xdr:row>14</xdr:row>
      <xdr:rowOff>66675</xdr:rowOff>
    </xdr:to>
    <xdr:sp macro="" textlink="">
      <xdr:nvSpPr>
        <xdr:cNvPr id="12361" name="Text Box 73"/>
        <xdr:cNvSpPr txBox="1">
          <a:spLocks noChangeArrowheads="1"/>
        </xdr:cNvSpPr>
      </xdr:nvSpPr>
      <xdr:spPr bwMode="auto">
        <a:xfrm>
          <a:off x="39243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138,172</a:t>
          </a:r>
        </a:p>
      </xdr:txBody>
    </xdr:sp>
    <xdr:clientData/>
  </xdr:twoCellAnchor>
  <xdr:twoCellAnchor>
    <xdr:from>
      <xdr:col>3</xdr:col>
      <xdr:colOff>139700</xdr:colOff>
      <xdr:row>14</xdr:row>
      <xdr:rowOff>69850</xdr:rowOff>
    </xdr:from>
    <xdr:to>
      <xdr:col>3</xdr:col>
      <xdr:colOff>234950</xdr:colOff>
      <xdr:row>15</xdr:row>
      <xdr:rowOff>0</xdr:rowOff>
    </xdr:to>
    <xdr:sp macro="" textlink="">
      <xdr:nvSpPr>
        <xdr:cNvPr id="189727" name="Oval 74"/>
        <xdr:cNvSpPr>
          <a:spLocks noChangeArrowheads="1"/>
        </xdr:cNvSpPr>
      </xdr:nvSpPr>
      <xdr:spPr bwMode="auto">
        <a:xfrm>
          <a:off x="3263900" y="24511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13</xdr:row>
      <xdr:rowOff>38100</xdr:rowOff>
    </xdr:from>
    <xdr:to>
      <xdr:col>3</xdr:col>
      <xdr:colOff>546281</xdr:colOff>
      <xdr:row>14</xdr:row>
      <xdr:rowOff>76200</xdr:rowOff>
    </xdr:to>
    <xdr:sp macro="" textlink="">
      <xdr:nvSpPr>
        <xdr:cNvPr id="12363" name="Text Box 75"/>
        <xdr:cNvSpPr txBox="1">
          <a:spLocks noChangeArrowheads="1"/>
        </xdr:cNvSpPr>
      </xdr:nvSpPr>
      <xdr:spPr bwMode="auto">
        <a:xfrm>
          <a:off x="3228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138,117</a:t>
          </a:r>
        </a:p>
      </xdr:txBody>
    </xdr:sp>
    <xdr:clientData/>
  </xdr:twoCellAnchor>
  <xdr:twoCellAnchor>
    <xdr:from>
      <xdr:col>2</xdr:col>
      <xdr:colOff>546100</xdr:colOff>
      <xdr:row>14</xdr:row>
      <xdr:rowOff>69850</xdr:rowOff>
    </xdr:from>
    <xdr:to>
      <xdr:col>2</xdr:col>
      <xdr:colOff>641350</xdr:colOff>
      <xdr:row>14</xdr:row>
      <xdr:rowOff>165100</xdr:rowOff>
    </xdr:to>
    <xdr:sp macro="" textlink="">
      <xdr:nvSpPr>
        <xdr:cNvPr id="189729" name="Oval 76"/>
        <xdr:cNvSpPr>
          <a:spLocks noChangeArrowheads="1"/>
        </xdr:cNvSpPr>
      </xdr:nvSpPr>
      <xdr:spPr bwMode="auto">
        <a:xfrm>
          <a:off x="2628900" y="24511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13</xdr:row>
      <xdr:rowOff>28575</xdr:rowOff>
    </xdr:from>
    <xdr:to>
      <xdr:col>2</xdr:col>
      <xdr:colOff>936625</xdr:colOff>
      <xdr:row>14</xdr:row>
      <xdr:rowOff>66675</xdr:rowOff>
    </xdr:to>
    <xdr:sp macro="" textlink="">
      <xdr:nvSpPr>
        <xdr:cNvPr id="12365" name="Text Box 77"/>
        <xdr:cNvSpPr txBox="1">
          <a:spLocks noChangeArrowheads="1"/>
        </xdr:cNvSpPr>
      </xdr:nvSpPr>
      <xdr:spPr bwMode="auto">
        <a:xfrm>
          <a:off x="25241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138,228</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89732"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189736"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89737"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89738"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89739"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89740"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89741"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89742"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89743"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89745"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189746" name="Line 93"/>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189748" name="Line 95"/>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189750" name="Line 97"/>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189752" name="Line 99"/>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189754" name="Line 101"/>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89756" name="Line 103"/>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89758"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38100</xdr:rowOff>
    </xdr:from>
    <xdr:to>
      <xdr:col>4</xdr:col>
      <xdr:colOff>1022350</xdr:colOff>
      <xdr:row>37</xdr:row>
      <xdr:rowOff>317500</xdr:rowOff>
    </xdr:to>
    <xdr:sp macro="" textlink="">
      <xdr:nvSpPr>
        <xdr:cNvPr id="189759" name="Line 106"/>
        <xdr:cNvSpPr>
          <a:spLocks noChangeShapeType="1"/>
        </xdr:cNvSpPr>
      </xdr:nvSpPr>
      <xdr:spPr bwMode="auto">
        <a:xfrm flipV="1">
          <a:off x="5187950" y="5791200"/>
          <a:ext cx="0" cy="1479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314325</xdr:rowOff>
    </xdr:from>
    <xdr:to>
      <xdr:col>5</xdr:col>
      <xdr:colOff>768350</xdr:colOff>
      <xdr:row>39</xdr:row>
      <xdr:rowOff>3175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946150</xdr:colOff>
      <xdr:row>37</xdr:row>
      <xdr:rowOff>317500</xdr:rowOff>
    </xdr:from>
    <xdr:to>
      <xdr:col>5</xdr:col>
      <xdr:colOff>69850</xdr:colOff>
      <xdr:row>37</xdr:row>
      <xdr:rowOff>317500</xdr:rowOff>
    </xdr:to>
    <xdr:sp macro="" textlink="">
      <xdr:nvSpPr>
        <xdr:cNvPr id="189761" name="Line 108"/>
        <xdr:cNvSpPr>
          <a:spLocks noChangeShapeType="1"/>
        </xdr:cNvSpPr>
      </xdr:nvSpPr>
      <xdr:spPr bwMode="auto">
        <a:xfrm>
          <a:off x="5111750" y="7270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31</xdr:row>
      <xdr:rowOff>323850</xdr:rowOff>
    </xdr:from>
    <xdr:to>
      <xdr:col>5</xdr:col>
      <xdr:colOff>768350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946150</xdr:colOff>
      <xdr:row>33</xdr:row>
      <xdr:rowOff>38100</xdr:rowOff>
    </xdr:from>
    <xdr:to>
      <xdr:col>5</xdr:col>
      <xdr:colOff>69850</xdr:colOff>
      <xdr:row>33</xdr:row>
      <xdr:rowOff>38100</xdr:rowOff>
    </xdr:to>
    <xdr:sp macro="" textlink="">
      <xdr:nvSpPr>
        <xdr:cNvPr id="189763" name="Line 110"/>
        <xdr:cNvSpPr>
          <a:spLocks noChangeShapeType="1"/>
        </xdr:cNvSpPr>
      </xdr:nvSpPr>
      <xdr:spPr bwMode="auto">
        <a:xfrm>
          <a:off x="5111750" y="5791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35</xdr:row>
      <xdr:rowOff>171450</xdr:rowOff>
    </xdr:from>
    <xdr:to>
      <xdr:col>4</xdr:col>
      <xdr:colOff>1028700</xdr:colOff>
      <xdr:row>35</xdr:row>
      <xdr:rowOff>196850</xdr:rowOff>
    </xdr:to>
    <xdr:sp macro="" textlink="">
      <xdr:nvSpPr>
        <xdr:cNvPr id="189764" name="Line 111"/>
        <xdr:cNvSpPr>
          <a:spLocks noChangeShapeType="1"/>
        </xdr:cNvSpPr>
      </xdr:nvSpPr>
      <xdr:spPr bwMode="auto">
        <a:xfrm>
          <a:off x="4597400" y="6610350"/>
          <a:ext cx="5969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161925</xdr:rowOff>
    </xdr:from>
    <xdr:to>
      <xdr:col>5</xdr:col>
      <xdr:colOff>768350</xdr:colOff>
      <xdr:row>37</xdr:row>
      <xdr:rowOff>193675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189766" name="AutoShape 113"/>
        <xdr:cNvSpPr>
          <a:spLocks noChangeArrowheads="1"/>
        </xdr:cNvSpPr>
      </xdr:nvSpPr>
      <xdr:spPr bwMode="auto">
        <a:xfrm>
          <a:off x="5143500" y="694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35</xdr:row>
      <xdr:rowOff>171450</xdr:rowOff>
    </xdr:from>
    <xdr:to>
      <xdr:col>4</xdr:col>
      <xdr:colOff>431800</xdr:colOff>
      <xdr:row>35</xdr:row>
      <xdr:rowOff>177800</xdr:rowOff>
    </xdr:to>
    <xdr:sp macro="" textlink="">
      <xdr:nvSpPr>
        <xdr:cNvPr id="189767" name="Line 114"/>
        <xdr:cNvSpPr>
          <a:spLocks noChangeShapeType="1"/>
        </xdr:cNvSpPr>
      </xdr:nvSpPr>
      <xdr:spPr bwMode="auto">
        <a:xfrm flipV="1">
          <a:off x="3956050" y="6610350"/>
          <a:ext cx="641350" cy="6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36</xdr:row>
      <xdr:rowOff>127000</xdr:rowOff>
    </xdr:from>
    <xdr:to>
      <xdr:col>4</xdr:col>
      <xdr:colOff>482600</xdr:colOff>
      <xdr:row>37</xdr:row>
      <xdr:rowOff>57150</xdr:rowOff>
    </xdr:to>
    <xdr:sp macro="" textlink="">
      <xdr:nvSpPr>
        <xdr:cNvPr id="189768" name="AutoShape 115"/>
        <xdr:cNvSpPr>
          <a:spLocks noChangeArrowheads="1"/>
        </xdr:cNvSpPr>
      </xdr:nvSpPr>
      <xdr:spPr bwMode="auto">
        <a:xfrm>
          <a:off x="4552950" y="6908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37</xdr:row>
      <xdr:rowOff>66675</xdr:rowOff>
    </xdr:from>
    <xdr:to>
      <xdr:col>4</xdr:col>
      <xdr:colOff>749052</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190500</xdr:colOff>
      <xdr:row>35</xdr:row>
      <xdr:rowOff>133350</xdr:rowOff>
    </xdr:from>
    <xdr:to>
      <xdr:col>3</xdr:col>
      <xdr:colOff>831850</xdr:colOff>
      <xdr:row>35</xdr:row>
      <xdr:rowOff>184150</xdr:rowOff>
    </xdr:to>
    <xdr:sp macro="" textlink="">
      <xdr:nvSpPr>
        <xdr:cNvPr id="189770" name="Line 117"/>
        <xdr:cNvSpPr>
          <a:spLocks noChangeShapeType="1"/>
        </xdr:cNvSpPr>
      </xdr:nvSpPr>
      <xdr:spPr bwMode="auto">
        <a:xfrm>
          <a:off x="3314700" y="6572250"/>
          <a:ext cx="641350" cy="50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36</xdr:row>
      <xdr:rowOff>95250</xdr:rowOff>
    </xdr:from>
    <xdr:to>
      <xdr:col>3</xdr:col>
      <xdr:colOff>876300</xdr:colOff>
      <xdr:row>37</xdr:row>
      <xdr:rowOff>25400</xdr:rowOff>
    </xdr:to>
    <xdr:sp macro="" textlink="">
      <xdr:nvSpPr>
        <xdr:cNvPr id="189771" name="AutoShape 118"/>
        <xdr:cNvSpPr>
          <a:spLocks noChangeArrowheads="1"/>
        </xdr:cNvSpPr>
      </xdr:nvSpPr>
      <xdr:spPr bwMode="auto">
        <a:xfrm>
          <a:off x="3911600" y="68770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37</xdr:row>
      <xdr:rowOff>38100</xdr:rowOff>
    </xdr:from>
    <xdr:to>
      <xdr:col>4</xdr:col>
      <xdr:colOff>139851</xdr:colOff>
      <xdr:row>37</xdr:row>
      <xdr:rowOff>247650</xdr:rowOff>
    </xdr:to>
    <xdr:sp macro="" textlink="">
      <xdr:nvSpPr>
        <xdr:cNvPr id="12407" name="Text Box 119"/>
        <xdr:cNvSpPr txBox="1">
          <a:spLocks noChangeArrowheads="1"/>
        </xdr:cNvSpPr>
      </xdr:nvSpPr>
      <xdr:spPr bwMode="auto">
        <a:xfrm>
          <a:off x="39243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2</xdr:col>
      <xdr:colOff>584200</xdr:colOff>
      <xdr:row>35</xdr:row>
      <xdr:rowOff>120650</xdr:rowOff>
    </xdr:from>
    <xdr:to>
      <xdr:col>3</xdr:col>
      <xdr:colOff>190500</xdr:colOff>
      <xdr:row>35</xdr:row>
      <xdr:rowOff>133350</xdr:rowOff>
    </xdr:to>
    <xdr:sp macro="" textlink="">
      <xdr:nvSpPr>
        <xdr:cNvPr id="189773" name="Line 120"/>
        <xdr:cNvSpPr>
          <a:spLocks noChangeShapeType="1"/>
        </xdr:cNvSpPr>
      </xdr:nvSpPr>
      <xdr:spPr bwMode="auto">
        <a:xfrm>
          <a:off x="2667000" y="6559550"/>
          <a:ext cx="647700" cy="12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36</xdr:row>
      <xdr:rowOff>69850</xdr:rowOff>
    </xdr:from>
    <xdr:to>
      <xdr:col>3</xdr:col>
      <xdr:colOff>234950</xdr:colOff>
      <xdr:row>37</xdr:row>
      <xdr:rowOff>0</xdr:rowOff>
    </xdr:to>
    <xdr:sp macro="" textlink="">
      <xdr:nvSpPr>
        <xdr:cNvPr id="189774" name="AutoShape 121"/>
        <xdr:cNvSpPr>
          <a:spLocks noChangeArrowheads="1"/>
        </xdr:cNvSpPr>
      </xdr:nvSpPr>
      <xdr:spPr bwMode="auto">
        <a:xfrm>
          <a:off x="3263900" y="68516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37</xdr:row>
      <xdr:rowOff>3175</xdr:rowOff>
    </xdr:from>
    <xdr:to>
      <xdr:col>3</xdr:col>
      <xdr:colOff>546281</xdr:colOff>
      <xdr:row>37</xdr:row>
      <xdr:rowOff>219075</xdr:rowOff>
    </xdr:to>
    <xdr:sp macro="" textlink="">
      <xdr:nvSpPr>
        <xdr:cNvPr id="12410" name="Text Box 122"/>
        <xdr:cNvSpPr txBox="1">
          <a:spLocks noChangeArrowheads="1"/>
        </xdr:cNvSpPr>
      </xdr:nvSpPr>
      <xdr:spPr bwMode="auto">
        <a:xfrm>
          <a:off x="3228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2</xdr:col>
      <xdr:colOff>546100</xdr:colOff>
      <xdr:row>36</xdr:row>
      <xdr:rowOff>69850</xdr:rowOff>
    </xdr:from>
    <xdr:to>
      <xdr:col>2</xdr:col>
      <xdr:colOff>641350</xdr:colOff>
      <xdr:row>37</xdr:row>
      <xdr:rowOff>0</xdr:rowOff>
    </xdr:to>
    <xdr:sp macro="" textlink="">
      <xdr:nvSpPr>
        <xdr:cNvPr id="189776" name="AutoShape 123"/>
        <xdr:cNvSpPr>
          <a:spLocks noChangeArrowheads="1"/>
        </xdr:cNvSpPr>
      </xdr:nvSpPr>
      <xdr:spPr bwMode="auto">
        <a:xfrm>
          <a:off x="2628900" y="68516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37</xdr:row>
      <xdr:rowOff>3175</xdr:rowOff>
    </xdr:from>
    <xdr:to>
      <xdr:col>2</xdr:col>
      <xdr:colOff>930275</xdr:colOff>
      <xdr:row>37</xdr:row>
      <xdr:rowOff>212725</xdr:rowOff>
    </xdr:to>
    <xdr:sp macro="" textlink="">
      <xdr:nvSpPr>
        <xdr:cNvPr id="12412" name="Text Box 124"/>
        <xdr:cNvSpPr txBox="1">
          <a:spLocks noChangeArrowheads="1"/>
        </xdr:cNvSpPr>
      </xdr:nvSpPr>
      <xdr:spPr bwMode="auto">
        <a:xfrm>
          <a:off x="25241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35</xdr:row>
      <xdr:rowOff>152400</xdr:rowOff>
    </xdr:from>
    <xdr:to>
      <xdr:col>5</xdr:col>
      <xdr:colOff>31750</xdr:colOff>
      <xdr:row>35</xdr:row>
      <xdr:rowOff>260350</xdr:rowOff>
    </xdr:to>
    <xdr:sp macro="" textlink="">
      <xdr:nvSpPr>
        <xdr:cNvPr id="189783" name="Oval 130"/>
        <xdr:cNvSpPr>
          <a:spLocks noChangeArrowheads="1"/>
        </xdr:cNvSpPr>
      </xdr:nvSpPr>
      <xdr:spPr bwMode="auto">
        <a:xfrm>
          <a:off x="5143500" y="65913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22225</xdr:rowOff>
    </xdr:from>
    <xdr:to>
      <xdr:col>5</xdr:col>
      <xdr:colOff>768350</xdr:colOff>
      <xdr:row>35</xdr:row>
      <xdr:rowOff>231775</xdr:rowOff>
    </xdr:to>
    <xdr:sp macro="" textlink="">
      <xdr:nvSpPr>
        <xdr:cNvPr id="12419" name="人口1人当たり決算額の推移該当値テキスト445"/>
        <xdr:cNvSpPr txBox="1">
          <a:spLocks noChangeArrowheads="1"/>
        </xdr:cNvSpPr>
      </xdr:nvSpPr>
      <xdr:spPr bwMode="auto">
        <a:xfrm>
          <a:off x="57435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58,541</a:t>
          </a:r>
        </a:p>
      </xdr:txBody>
    </xdr:sp>
    <xdr:clientData/>
  </xdr:twoCellAnchor>
  <xdr:twoCellAnchor>
    <xdr:from>
      <xdr:col>4</xdr:col>
      <xdr:colOff>387350</xdr:colOff>
      <xdr:row>35</xdr:row>
      <xdr:rowOff>120650</xdr:rowOff>
    </xdr:from>
    <xdr:to>
      <xdr:col>4</xdr:col>
      <xdr:colOff>482600</xdr:colOff>
      <xdr:row>35</xdr:row>
      <xdr:rowOff>222250</xdr:rowOff>
    </xdr:to>
    <xdr:sp macro="" textlink="">
      <xdr:nvSpPr>
        <xdr:cNvPr id="189785" name="Oval 132"/>
        <xdr:cNvSpPr>
          <a:spLocks noChangeArrowheads="1"/>
        </xdr:cNvSpPr>
      </xdr:nvSpPr>
      <xdr:spPr bwMode="auto">
        <a:xfrm>
          <a:off x="4552950" y="65595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34</xdr:row>
      <xdr:rowOff>266700</xdr:rowOff>
    </xdr:from>
    <xdr:to>
      <xdr:col>4</xdr:col>
      <xdr:colOff>755429</xdr:colOff>
      <xdr:row>35</xdr:row>
      <xdr:rowOff>133350</xdr:rowOff>
    </xdr:to>
    <xdr:sp macro="" textlink="">
      <xdr:nvSpPr>
        <xdr:cNvPr id="12421" name="Text Box 133"/>
        <xdr:cNvSpPr txBox="1">
          <a:spLocks noChangeArrowheads="1"/>
        </xdr:cNvSpPr>
      </xdr:nvSpPr>
      <xdr:spPr bwMode="auto">
        <a:xfrm>
          <a:off x="461962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60,712</a:t>
          </a:r>
        </a:p>
      </xdr:txBody>
    </xdr:sp>
    <xdr:clientData/>
  </xdr:twoCellAnchor>
  <xdr:twoCellAnchor>
    <xdr:from>
      <xdr:col>3</xdr:col>
      <xdr:colOff>787400</xdr:colOff>
      <xdr:row>35</xdr:row>
      <xdr:rowOff>133350</xdr:rowOff>
    </xdr:from>
    <xdr:to>
      <xdr:col>3</xdr:col>
      <xdr:colOff>876300</xdr:colOff>
      <xdr:row>35</xdr:row>
      <xdr:rowOff>234950</xdr:rowOff>
    </xdr:to>
    <xdr:sp macro="" textlink="">
      <xdr:nvSpPr>
        <xdr:cNvPr id="189787" name="Oval 134"/>
        <xdr:cNvSpPr>
          <a:spLocks noChangeArrowheads="1"/>
        </xdr:cNvSpPr>
      </xdr:nvSpPr>
      <xdr:spPr bwMode="auto">
        <a:xfrm>
          <a:off x="3911600" y="65722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34</xdr:row>
      <xdr:rowOff>269875</xdr:rowOff>
    </xdr:from>
    <xdr:to>
      <xdr:col>4</xdr:col>
      <xdr:colOff>139851</xdr:colOff>
      <xdr:row>35</xdr:row>
      <xdr:rowOff>142875</xdr:rowOff>
    </xdr:to>
    <xdr:sp macro="" textlink="">
      <xdr:nvSpPr>
        <xdr:cNvPr id="12423" name="Text Box 135"/>
        <xdr:cNvSpPr txBox="1">
          <a:spLocks noChangeArrowheads="1"/>
        </xdr:cNvSpPr>
      </xdr:nvSpPr>
      <xdr:spPr bwMode="auto">
        <a:xfrm>
          <a:off x="39243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59,957</a:t>
          </a:r>
        </a:p>
      </xdr:txBody>
    </xdr:sp>
    <xdr:clientData/>
  </xdr:twoCellAnchor>
  <xdr:twoCellAnchor>
    <xdr:from>
      <xdr:col>3</xdr:col>
      <xdr:colOff>139700</xdr:colOff>
      <xdr:row>35</xdr:row>
      <xdr:rowOff>88900</xdr:rowOff>
    </xdr:from>
    <xdr:to>
      <xdr:col>3</xdr:col>
      <xdr:colOff>234950</xdr:colOff>
      <xdr:row>35</xdr:row>
      <xdr:rowOff>184150</xdr:rowOff>
    </xdr:to>
    <xdr:sp macro="" textlink="">
      <xdr:nvSpPr>
        <xdr:cNvPr id="189789" name="Oval 136"/>
        <xdr:cNvSpPr>
          <a:spLocks noChangeArrowheads="1"/>
        </xdr:cNvSpPr>
      </xdr:nvSpPr>
      <xdr:spPr bwMode="auto">
        <a:xfrm>
          <a:off x="3263900" y="65278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34</xdr:row>
      <xdr:rowOff>219075</xdr:rowOff>
    </xdr:from>
    <xdr:to>
      <xdr:col>3</xdr:col>
      <xdr:colOff>546281</xdr:colOff>
      <xdr:row>35</xdr:row>
      <xdr:rowOff>85725</xdr:rowOff>
    </xdr:to>
    <xdr:sp macro="" textlink="">
      <xdr:nvSpPr>
        <xdr:cNvPr id="12425" name="Text Box 137"/>
        <xdr:cNvSpPr txBox="1">
          <a:spLocks noChangeArrowheads="1"/>
        </xdr:cNvSpPr>
      </xdr:nvSpPr>
      <xdr:spPr bwMode="auto">
        <a:xfrm>
          <a:off x="3228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63,992</a:t>
          </a:r>
        </a:p>
      </xdr:txBody>
    </xdr:sp>
    <xdr:clientData/>
  </xdr:twoCellAnchor>
  <xdr:twoCellAnchor>
    <xdr:from>
      <xdr:col>2</xdr:col>
      <xdr:colOff>546100</xdr:colOff>
      <xdr:row>35</xdr:row>
      <xdr:rowOff>69850</xdr:rowOff>
    </xdr:from>
    <xdr:to>
      <xdr:col>2</xdr:col>
      <xdr:colOff>641350</xdr:colOff>
      <xdr:row>35</xdr:row>
      <xdr:rowOff>171450</xdr:rowOff>
    </xdr:to>
    <xdr:sp macro="" textlink="">
      <xdr:nvSpPr>
        <xdr:cNvPr id="189791" name="Oval 138"/>
        <xdr:cNvSpPr>
          <a:spLocks noChangeArrowheads="1"/>
        </xdr:cNvSpPr>
      </xdr:nvSpPr>
      <xdr:spPr bwMode="auto">
        <a:xfrm>
          <a:off x="2628900" y="65087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34</xdr:row>
      <xdr:rowOff>209550</xdr:rowOff>
    </xdr:from>
    <xdr:to>
      <xdr:col>2</xdr:col>
      <xdr:colOff>936625</xdr:colOff>
      <xdr:row>35</xdr:row>
      <xdr:rowOff>76200</xdr:rowOff>
    </xdr:to>
    <xdr:sp macro="" textlink="">
      <xdr:nvSpPr>
        <xdr:cNvPr id="12427" name="Text Box 139"/>
        <xdr:cNvSpPr txBox="1">
          <a:spLocks noChangeArrowheads="1"/>
        </xdr:cNvSpPr>
      </xdr:nvSpPr>
      <xdr:spPr bwMode="auto">
        <a:xfrm>
          <a:off x="25241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65,094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429"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430"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431"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432"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433"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36"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岡山県美作市</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平成１８年度から事業開始した情報基盤整備事業により、平成２１年度に事業終了するまでは、多くの財源が必要であったため、実質収支、財政調整基金残高ともに減少した。今後は、将来的に大規模事業の実施が予想されるので、財政調整基金等の基金への積み増しを行い、それに備え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6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69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岡山県美作市</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平成２０年度以降は、すべての会計において黒字である。特に病院事業に関しては、建て替えて間もないこともあり、入院、外来ともに安定した収益があり黒字経営となっている。その他の公営企業においても黒字であるが、一般会計からの補助によって成り立っている会計もあるので、今後も独立採算の原則に立ち返り、経費の節減及び収入を増加させる努力を続けていく必要がある。 </a:t>
          </a:r>
          <a:endParaRPr lang="ja-JP" altLang="ja-JP" sz="14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70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70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70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70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70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70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70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71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71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71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13"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714"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715"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716"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717"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718"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719"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720"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721"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722"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723"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724"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72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公営企業債の元利償還金に対する繰入金については、その大半を占める</a:t>
          </a:r>
          <a:r>
            <a:rPr lang="ja-JP" altLang="en-US" sz="1100" b="0" i="0" baseline="0">
              <a:effectLst/>
              <a:latin typeface="+mn-lt"/>
              <a:ea typeface="+mn-ea"/>
              <a:cs typeface="+mn-cs"/>
            </a:rPr>
            <a:t>のが</a:t>
          </a:r>
          <a:r>
            <a:rPr lang="ja-JP" altLang="ja-JP" sz="1100" b="0" i="0" baseline="0">
              <a:effectLst/>
              <a:latin typeface="+mn-lt"/>
              <a:ea typeface="+mn-ea"/>
              <a:cs typeface="+mn-cs"/>
            </a:rPr>
            <a:t>下水道事業</a:t>
          </a:r>
          <a:r>
            <a:rPr lang="ja-JP" altLang="en-US" sz="1100" b="0" i="0" baseline="0">
              <a:effectLst/>
              <a:latin typeface="+mn-lt"/>
              <a:ea typeface="+mn-ea"/>
              <a:cs typeface="+mn-cs"/>
            </a:rPr>
            <a:t>である。その下水道事業も</a:t>
          </a:r>
          <a:r>
            <a:rPr lang="ja-JP" altLang="ja-JP" sz="1100" b="0" i="0" baseline="0">
              <a:effectLst/>
              <a:latin typeface="+mn-lt"/>
              <a:ea typeface="+mn-ea"/>
              <a:cs typeface="+mn-cs"/>
            </a:rPr>
            <a:t>平成２４年度</a:t>
          </a:r>
          <a:r>
            <a:rPr lang="ja-JP" altLang="en-US" sz="1100" b="0" i="0" baseline="0">
              <a:effectLst/>
              <a:latin typeface="+mn-lt"/>
              <a:ea typeface="+mn-ea"/>
              <a:cs typeface="+mn-cs"/>
            </a:rPr>
            <a:t>で基幹部分の整備が終了したことから、今後減少していく見込みである。また、</a:t>
          </a:r>
          <a:r>
            <a:rPr lang="ja-JP" altLang="ja-JP" sz="1100" b="0" i="0" baseline="0">
              <a:effectLst/>
              <a:latin typeface="+mn-lt"/>
              <a:ea typeface="+mn-ea"/>
              <a:cs typeface="+mn-cs"/>
            </a:rPr>
            <a:t>元利償還金について</a:t>
          </a:r>
          <a:r>
            <a:rPr lang="ja-JP" altLang="en-US" sz="1100" b="0" i="0" baseline="0">
              <a:effectLst/>
              <a:latin typeface="+mn-lt"/>
              <a:ea typeface="+mn-ea"/>
              <a:cs typeface="+mn-cs"/>
            </a:rPr>
            <a:t>も</a:t>
          </a:r>
          <a:r>
            <a:rPr lang="ja-JP" altLang="ja-JP" sz="1100" b="0" i="0" baseline="0">
              <a:effectLst/>
              <a:latin typeface="+mn-lt"/>
              <a:ea typeface="+mn-ea"/>
              <a:cs typeface="+mn-cs"/>
            </a:rPr>
            <a:t>、毎年度実施している繰上償還により着実に減少してきている。これにより、実質公債費比率の分子は、年々減少している。今後も継続的に繰上償還を実施していくことにより実質公債費比率は改善していく見込みであ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852"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854"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855"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856"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857"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858"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859"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860"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861"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862"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863"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864"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865"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866"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70"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将来負担額については、一般会計等に係る地方債の現在高が地方債発行を抑制したことや繰上償還の実施により減少し、公営企業債等繰入見込額が、下水道事業</a:t>
          </a:r>
          <a:r>
            <a:rPr lang="ja-JP" altLang="en-US" sz="1100" b="0" i="0" baseline="0">
              <a:effectLst/>
              <a:latin typeface="+mn-lt"/>
              <a:ea typeface="+mn-ea"/>
              <a:cs typeface="+mn-cs"/>
            </a:rPr>
            <a:t>の</a:t>
          </a:r>
          <a:r>
            <a:rPr lang="ja-JP" altLang="ja-JP" sz="1100" b="0" i="0" baseline="0">
              <a:effectLst/>
              <a:latin typeface="+mn-lt"/>
              <a:ea typeface="+mn-ea"/>
              <a:cs typeface="+mn-cs"/>
            </a:rPr>
            <a:t>地方債</a:t>
          </a:r>
          <a:r>
            <a:rPr lang="ja-JP" altLang="en-US" sz="1100" b="0" i="0" baseline="0">
              <a:effectLst/>
              <a:latin typeface="+mn-lt"/>
              <a:ea typeface="+mn-ea"/>
              <a:cs typeface="+mn-cs"/>
            </a:rPr>
            <a:t>残高</a:t>
          </a:r>
          <a:r>
            <a:rPr lang="ja-JP" altLang="ja-JP" sz="1100" b="0" i="0" baseline="0">
              <a:effectLst/>
              <a:latin typeface="+mn-lt"/>
              <a:ea typeface="+mn-ea"/>
              <a:cs typeface="+mn-cs"/>
            </a:rPr>
            <a:t>の減に伴い減少し、また、職員数の減により退職手当負担見込額が減少しました。一方、充当可能財源等については、充当可能基金が</a:t>
          </a:r>
          <a:r>
            <a:rPr lang="ja-JP" altLang="en-US" sz="1100" b="0" i="0" baseline="0">
              <a:effectLst/>
              <a:latin typeface="+mn-lt"/>
              <a:ea typeface="+mn-ea"/>
              <a:cs typeface="+mn-cs"/>
            </a:rPr>
            <a:t>財政調整基金等の増により</a:t>
          </a:r>
          <a:r>
            <a:rPr lang="ja-JP" altLang="ja-JP" sz="1100" b="0" i="0" baseline="0">
              <a:effectLst/>
              <a:latin typeface="+mn-lt"/>
              <a:ea typeface="+mn-ea"/>
              <a:cs typeface="+mn-cs"/>
            </a:rPr>
            <a:t>増加</a:t>
          </a:r>
          <a:r>
            <a:rPr lang="ja-JP" altLang="en-US" sz="1100" b="0" i="0" baseline="0">
              <a:effectLst/>
              <a:latin typeface="+mn-lt"/>
              <a:ea typeface="+mn-ea"/>
              <a:cs typeface="+mn-cs"/>
            </a:rPr>
            <a:t>しました</a:t>
          </a:r>
          <a:r>
            <a:rPr lang="ja-JP" altLang="ja-JP" sz="1100" b="0" i="0" baseline="0">
              <a:effectLst/>
              <a:latin typeface="+mn-lt"/>
              <a:ea typeface="+mn-ea"/>
              <a:cs typeface="+mn-cs"/>
            </a:rPr>
            <a:t>。以上の要因により、将来負担比率も年々減少してきている。今後も引き続き将来負担の減少に努める。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3" t="s">
        <v>143</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x14ac:dyDescent="0.25">
      <c r="A2" s="134"/>
      <c r="B2" s="137" t="s">
        <v>144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4" t="s">
        <v>145</v>
      </c>
      <c r="C3" s="435"/>
      <c r="D3" s="435"/>
      <c r="E3" s="436"/>
      <c r="F3" s="436"/>
      <c r="G3" s="436"/>
      <c r="H3" s="436"/>
      <c r="I3" s="436"/>
      <c r="J3" s="436"/>
      <c r="K3" s="436"/>
      <c r="L3" s="436" t="s">
        <v>146</v>
      </c>
      <c r="M3" s="436"/>
      <c r="N3" s="436"/>
      <c r="O3" s="436"/>
      <c r="P3" s="436"/>
      <c r="Q3" s="436"/>
      <c r="R3" s="440"/>
      <c r="S3" s="440"/>
      <c r="T3" s="440"/>
      <c r="U3" s="440"/>
      <c r="V3" s="441"/>
      <c r="W3" s="418" t="s">
        <v>147</v>
      </c>
      <c r="X3" s="419"/>
      <c r="Y3" s="419"/>
      <c r="Z3" s="419"/>
      <c r="AA3" s="419"/>
      <c r="AB3" s="435"/>
      <c r="AC3" s="440" t="s">
        <v>148</v>
      </c>
      <c r="AD3" s="419"/>
      <c r="AE3" s="419"/>
      <c r="AF3" s="419"/>
      <c r="AG3" s="419"/>
      <c r="AH3" s="419"/>
      <c r="AI3" s="419"/>
      <c r="AJ3" s="419"/>
      <c r="AK3" s="419"/>
      <c r="AL3" s="420"/>
      <c r="AM3" s="418" t="s">
        <v>149</v>
      </c>
      <c r="AN3" s="419"/>
      <c r="AO3" s="419"/>
      <c r="AP3" s="419"/>
      <c r="AQ3" s="419"/>
      <c r="AR3" s="419"/>
      <c r="AS3" s="419"/>
      <c r="AT3" s="419"/>
      <c r="AU3" s="419"/>
      <c r="AV3" s="419"/>
      <c r="AW3" s="419"/>
      <c r="AX3" s="420"/>
      <c r="AY3" s="427" t="s">
        <v>98</v>
      </c>
      <c r="AZ3" s="428"/>
      <c r="BA3" s="428"/>
      <c r="BB3" s="428"/>
      <c r="BC3" s="428"/>
      <c r="BD3" s="428"/>
      <c r="BE3" s="428"/>
      <c r="BF3" s="428"/>
      <c r="BG3" s="428"/>
      <c r="BH3" s="428"/>
      <c r="BI3" s="428"/>
      <c r="BJ3" s="428"/>
      <c r="BK3" s="428"/>
      <c r="BL3" s="428"/>
      <c r="BM3" s="429"/>
      <c r="BN3" s="418" t="s">
        <v>150</v>
      </c>
      <c r="BO3" s="419"/>
      <c r="BP3" s="419"/>
      <c r="BQ3" s="419"/>
      <c r="BR3" s="419"/>
      <c r="BS3" s="419"/>
      <c r="BT3" s="419"/>
      <c r="BU3" s="420"/>
      <c r="BV3" s="418" t="s">
        <v>151</v>
      </c>
      <c r="BW3" s="419"/>
      <c r="BX3" s="419"/>
      <c r="BY3" s="419"/>
      <c r="BZ3" s="419"/>
      <c r="CA3" s="419"/>
      <c r="CB3" s="419"/>
      <c r="CC3" s="420"/>
      <c r="CD3" s="427" t="s">
        <v>98</v>
      </c>
      <c r="CE3" s="428"/>
      <c r="CF3" s="428"/>
      <c r="CG3" s="428"/>
      <c r="CH3" s="428"/>
      <c r="CI3" s="428"/>
      <c r="CJ3" s="428"/>
      <c r="CK3" s="428"/>
      <c r="CL3" s="428"/>
      <c r="CM3" s="428"/>
      <c r="CN3" s="428"/>
      <c r="CO3" s="428"/>
      <c r="CP3" s="428"/>
      <c r="CQ3" s="428"/>
      <c r="CR3" s="428"/>
      <c r="CS3" s="429"/>
      <c r="CT3" s="418" t="s">
        <v>152</v>
      </c>
      <c r="CU3" s="419"/>
      <c r="CV3" s="419"/>
      <c r="CW3" s="419"/>
      <c r="CX3" s="419"/>
      <c r="CY3" s="419"/>
      <c r="CZ3" s="419"/>
      <c r="DA3" s="420"/>
      <c r="DB3" s="418" t="s">
        <v>153</v>
      </c>
      <c r="DC3" s="419"/>
      <c r="DD3" s="419"/>
      <c r="DE3" s="419"/>
      <c r="DF3" s="419"/>
      <c r="DG3" s="419"/>
      <c r="DH3" s="419"/>
      <c r="DI3" s="420"/>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154</v>
      </c>
      <c r="AZ4" s="374"/>
      <c r="BA4" s="374"/>
      <c r="BB4" s="374"/>
      <c r="BC4" s="374"/>
      <c r="BD4" s="374"/>
      <c r="BE4" s="374"/>
      <c r="BF4" s="374"/>
      <c r="BG4" s="374"/>
      <c r="BH4" s="374"/>
      <c r="BI4" s="374"/>
      <c r="BJ4" s="374"/>
      <c r="BK4" s="374"/>
      <c r="BL4" s="374"/>
      <c r="BM4" s="375"/>
      <c r="BN4" s="355">
        <v>22862083</v>
      </c>
      <c r="BO4" s="356"/>
      <c r="BP4" s="356"/>
      <c r="BQ4" s="356"/>
      <c r="BR4" s="356"/>
      <c r="BS4" s="356"/>
      <c r="BT4" s="356"/>
      <c r="BU4" s="357"/>
      <c r="BV4" s="355">
        <v>23927726</v>
      </c>
      <c r="BW4" s="356"/>
      <c r="BX4" s="356"/>
      <c r="BY4" s="356"/>
      <c r="BZ4" s="356"/>
      <c r="CA4" s="356"/>
      <c r="CB4" s="356"/>
      <c r="CC4" s="357"/>
      <c r="CD4" s="424" t="s">
        <v>155</v>
      </c>
      <c r="CE4" s="425"/>
      <c r="CF4" s="425"/>
      <c r="CG4" s="425"/>
      <c r="CH4" s="425"/>
      <c r="CI4" s="425"/>
      <c r="CJ4" s="425"/>
      <c r="CK4" s="425"/>
      <c r="CL4" s="425"/>
      <c r="CM4" s="425"/>
      <c r="CN4" s="425"/>
      <c r="CO4" s="425"/>
      <c r="CP4" s="425"/>
      <c r="CQ4" s="425"/>
      <c r="CR4" s="425"/>
      <c r="CS4" s="426"/>
      <c r="CT4" s="421">
        <v>7.1</v>
      </c>
      <c r="CU4" s="422"/>
      <c r="CV4" s="422"/>
      <c r="CW4" s="422"/>
      <c r="CX4" s="422"/>
      <c r="CY4" s="422"/>
      <c r="CZ4" s="422"/>
      <c r="DA4" s="423"/>
      <c r="DB4" s="421">
        <v>8.5</v>
      </c>
      <c r="DC4" s="422"/>
      <c r="DD4" s="422"/>
      <c r="DE4" s="422"/>
      <c r="DF4" s="422"/>
      <c r="DG4" s="422"/>
      <c r="DH4" s="422"/>
      <c r="DI4" s="423"/>
      <c r="DJ4" s="134"/>
      <c r="DK4" s="134"/>
      <c r="DL4" s="134"/>
      <c r="DM4" s="134"/>
      <c r="DN4" s="134"/>
      <c r="DO4" s="134"/>
    </row>
    <row r="5" spans="1:119" ht="18.75" customHeight="1" x14ac:dyDescent="0.2">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156</v>
      </c>
      <c r="AN5" s="347"/>
      <c r="AO5" s="347"/>
      <c r="AP5" s="347"/>
      <c r="AQ5" s="347"/>
      <c r="AR5" s="347"/>
      <c r="AS5" s="347"/>
      <c r="AT5" s="348"/>
      <c r="AU5" s="344" t="s">
        <v>157</v>
      </c>
      <c r="AV5" s="345"/>
      <c r="AW5" s="345"/>
      <c r="AX5" s="345"/>
      <c r="AY5" s="367" t="s">
        <v>158</v>
      </c>
      <c r="AZ5" s="368"/>
      <c r="BA5" s="368"/>
      <c r="BB5" s="368"/>
      <c r="BC5" s="368"/>
      <c r="BD5" s="368"/>
      <c r="BE5" s="368"/>
      <c r="BF5" s="368"/>
      <c r="BG5" s="368"/>
      <c r="BH5" s="368"/>
      <c r="BI5" s="368"/>
      <c r="BJ5" s="368"/>
      <c r="BK5" s="368"/>
      <c r="BL5" s="368"/>
      <c r="BM5" s="369"/>
      <c r="BN5" s="352">
        <v>21750837</v>
      </c>
      <c r="BO5" s="353"/>
      <c r="BP5" s="353"/>
      <c r="BQ5" s="353"/>
      <c r="BR5" s="353"/>
      <c r="BS5" s="353"/>
      <c r="BT5" s="353"/>
      <c r="BU5" s="354"/>
      <c r="BV5" s="352">
        <v>22612254</v>
      </c>
      <c r="BW5" s="353"/>
      <c r="BX5" s="353"/>
      <c r="BY5" s="353"/>
      <c r="BZ5" s="353"/>
      <c r="CA5" s="353"/>
      <c r="CB5" s="353"/>
      <c r="CC5" s="354"/>
      <c r="CD5" s="388" t="s">
        <v>159</v>
      </c>
      <c r="CE5" s="389"/>
      <c r="CF5" s="389"/>
      <c r="CG5" s="389"/>
      <c r="CH5" s="389"/>
      <c r="CI5" s="389"/>
      <c r="CJ5" s="389"/>
      <c r="CK5" s="389"/>
      <c r="CL5" s="389"/>
      <c r="CM5" s="389"/>
      <c r="CN5" s="389"/>
      <c r="CO5" s="389"/>
      <c r="CP5" s="389"/>
      <c r="CQ5" s="389"/>
      <c r="CR5" s="389"/>
      <c r="CS5" s="390"/>
      <c r="CT5" s="451">
        <v>91.6</v>
      </c>
      <c r="CU5" s="452"/>
      <c r="CV5" s="452"/>
      <c r="CW5" s="452"/>
      <c r="CX5" s="452"/>
      <c r="CY5" s="452"/>
      <c r="CZ5" s="452"/>
      <c r="DA5" s="453"/>
      <c r="DB5" s="451">
        <v>90.1</v>
      </c>
      <c r="DC5" s="452"/>
      <c r="DD5" s="452"/>
      <c r="DE5" s="452"/>
      <c r="DF5" s="452"/>
      <c r="DG5" s="452"/>
      <c r="DH5" s="452"/>
      <c r="DI5" s="453"/>
      <c r="DJ5" s="134"/>
      <c r="DK5" s="134"/>
      <c r="DL5" s="134"/>
      <c r="DM5" s="134"/>
      <c r="DN5" s="134"/>
      <c r="DO5" s="134"/>
    </row>
    <row r="6" spans="1:119" ht="18.75" customHeight="1" x14ac:dyDescent="0.2">
      <c r="A6" s="135"/>
      <c r="B6" s="379" t="s">
        <v>160</v>
      </c>
      <c r="C6" s="380"/>
      <c r="D6" s="380"/>
      <c r="E6" s="381"/>
      <c r="F6" s="381"/>
      <c r="G6" s="381"/>
      <c r="H6" s="381"/>
      <c r="I6" s="381"/>
      <c r="J6" s="381"/>
      <c r="K6" s="381"/>
      <c r="L6" s="381" t="s">
        <v>161</v>
      </c>
      <c r="M6" s="381"/>
      <c r="N6" s="381"/>
      <c r="O6" s="381"/>
      <c r="P6" s="381"/>
      <c r="Q6" s="381"/>
      <c r="R6" s="391"/>
      <c r="S6" s="391"/>
      <c r="T6" s="391"/>
      <c r="U6" s="391"/>
      <c r="V6" s="392"/>
      <c r="W6" s="397" t="s">
        <v>162</v>
      </c>
      <c r="X6" s="398"/>
      <c r="Y6" s="398"/>
      <c r="Z6" s="398"/>
      <c r="AA6" s="398"/>
      <c r="AB6" s="380"/>
      <c r="AC6" s="403" t="s">
        <v>163</v>
      </c>
      <c r="AD6" s="404"/>
      <c r="AE6" s="404"/>
      <c r="AF6" s="404"/>
      <c r="AG6" s="404"/>
      <c r="AH6" s="404"/>
      <c r="AI6" s="404"/>
      <c r="AJ6" s="404"/>
      <c r="AK6" s="404"/>
      <c r="AL6" s="405"/>
      <c r="AM6" s="346" t="s">
        <v>164</v>
      </c>
      <c r="AN6" s="347"/>
      <c r="AO6" s="347"/>
      <c r="AP6" s="347"/>
      <c r="AQ6" s="347"/>
      <c r="AR6" s="347"/>
      <c r="AS6" s="347"/>
      <c r="AT6" s="348"/>
      <c r="AU6" s="344" t="s">
        <v>165</v>
      </c>
      <c r="AV6" s="345"/>
      <c r="AW6" s="345"/>
      <c r="AX6" s="345"/>
      <c r="AY6" s="367" t="s">
        <v>166</v>
      </c>
      <c r="AZ6" s="368"/>
      <c r="BA6" s="368"/>
      <c r="BB6" s="368"/>
      <c r="BC6" s="368"/>
      <c r="BD6" s="368"/>
      <c r="BE6" s="368"/>
      <c r="BF6" s="368"/>
      <c r="BG6" s="368"/>
      <c r="BH6" s="368"/>
      <c r="BI6" s="368"/>
      <c r="BJ6" s="368"/>
      <c r="BK6" s="368"/>
      <c r="BL6" s="368"/>
      <c r="BM6" s="369"/>
      <c r="BN6" s="352">
        <v>1111246</v>
      </c>
      <c r="BO6" s="353"/>
      <c r="BP6" s="353"/>
      <c r="BQ6" s="353"/>
      <c r="BR6" s="353"/>
      <c r="BS6" s="353"/>
      <c r="BT6" s="353"/>
      <c r="BU6" s="354"/>
      <c r="BV6" s="352">
        <v>1315472</v>
      </c>
      <c r="BW6" s="353"/>
      <c r="BX6" s="353"/>
      <c r="BY6" s="353"/>
      <c r="BZ6" s="353"/>
      <c r="CA6" s="353"/>
      <c r="CB6" s="353"/>
      <c r="CC6" s="354"/>
      <c r="CD6" s="388" t="s">
        <v>167</v>
      </c>
      <c r="CE6" s="389"/>
      <c r="CF6" s="389"/>
      <c r="CG6" s="389"/>
      <c r="CH6" s="389"/>
      <c r="CI6" s="389"/>
      <c r="CJ6" s="389"/>
      <c r="CK6" s="389"/>
      <c r="CL6" s="389"/>
      <c r="CM6" s="389"/>
      <c r="CN6" s="389"/>
      <c r="CO6" s="389"/>
      <c r="CP6" s="389"/>
      <c r="CQ6" s="389"/>
      <c r="CR6" s="389"/>
      <c r="CS6" s="390"/>
      <c r="CT6" s="448">
        <v>96.9</v>
      </c>
      <c r="CU6" s="449"/>
      <c r="CV6" s="449"/>
      <c r="CW6" s="449"/>
      <c r="CX6" s="449"/>
      <c r="CY6" s="449"/>
      <c r="CZ6" s="449"/>
      <c r="DA6" s="450"/>
      <c r="DB6" s="448">
        <v>95.4</v>
      </c>
      <c r="DC6" s="449"/>
      <c r="DD6" s="449"/>
      <c r="DE6" s="449"/>
      <c r="DF6" s="449"/>
      <c r="DG6" s="449"/>
      <c r="DH6" s="449"/>
      <c r="DI6" s="450"/>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168</v>
      </c>
      <c r="AN7" s="347"/>
      <c r="AO7" s="347"/>
      <c r="AP7" s="347"/>
      <c r="AQ7" s="347"/>
      <c r="AR7" s="347"/>
      <c r="AS7" s="347"/>
      <c r="AT7" s="348"/>
      <c r="AU7" s="344" t="s">
        <v>169</v>
      </c>
      <c r="AV7" s="345"/>
      <c r="AW7" s="345"/>
      <c r="AX7" s="345"/>
      <c r="AY7" s="367" t="s">
        <v>170</v>
      </c>
      <c r="AZ7" s="368"/>
      <c r="BA7" s="368"/>
      <c r="BB7" s="368"/>
      <c r="BC7" s="368"/>
      <c r="BD7" s="368"/>
      <c r="BE7" s="368"/>
      <c r="BF7" s="368"/>
      <c r="BG7" s="368"/>
      <c r="BH7" s="368"/>
      <c r="BI7" s="368"/>
      <c r="BJ7" s="368"/>
      <c r="BK7" s="368"/>
      <c r="BL7" s="368"/>
      <c r="BM7" s="369"/>
      <c r="BN7" s="352">
        <v>44996</v>
      </c>
      <c r="BO7" s="353"/>
      <c r="BP7" s="353"/>
      <c r="BQ7" s="353"/>
      <c r="BR7" s="353"/>
      <c r="BS7" s="353"/>
      <c r="BT7" s="353"/>
      <c r="BU7" s="354"/>
      <c r="BV7" s="352">
        <v>17824</v>
      </c>
      <c r="BW7" s="353"/>
      <c r="BX7" s="353"/>
      <c r="BY7" s="353"/>
      <c r="BZ7" s="353"/>
      <c r="CA7" s="353"/>
      <c r="CB7" s="353"/>
      <c r="CC7" s="354"/>
      <c r="CD7" s="388" t="s">
        <v>171</v>
      </c>
      <c r="CE7" s="389"/>
      <c r="CF7" s="389"/>
      <c r="CG7" s="389"/>
      <c r="CH7" s="389"/>
      <c r="CI7" s="389"/>
      <c r="CJ7" s="389"/>
      <c r="CK7" s="389"/>
      <c r="CL7" s="389"/>
      <c r="CM7" s="389"/>
      <c r="CN7" s="389"/>
      <c r="CO7" s="389"/>
      <c r="CP7" s="389"/>
      <c r="CQ7" s="389"/>
      <c r="CR7" s="389"/>
      <c r="CS7" s="390"/>
      <c r="CT7" s="352">
        <v>15123622</v>
      </c>
      <c r="CU7" s="353"/>
      <c r="CV7" s="353"/>
      <c r="CW7" s="353"/>
      <c r="CX7" s="353"/>
      <c r="CY7" s="353"/>
      <c r="CZ7" s="353"/>
      <c r="DA7" s="354"/>
      <c r="DB7" s="352">
        <v>15306239</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172</v>
      </c>
      <c r="AN8" s="347"/>
      <c r="AO8" s="347"/>
      <c r="AP8" s="347"/>
      <c r="AQ8" s="347"/>
      <c r="AR8" s="347"/>
      <c r="AS8" s="347"/>
      <c r="AT8" s="348"/>
      <c r="AU8" s="344" t="s">
        <v>169</v>
      </c>
      <c r="AV8" s="345"/>
      <c r="AW8" s="345"/>
      <c r="AX8" s="345"/>
      <c r="AY8" s="367" t="s">
        <v>173</v>
      </c>
      <c r="AZ8" s="368"/>
      <c r="BA8" s="368"/>
      <c r="BB8" s="368"/>
      <c r="BC8" s="368"/>
      <c r="BD8" s="368"/>
      <c r="BE8" s="368"/>
      <c r="BF8" s="368"/>
      <c r="BG8" s="368"/>
      <c r="BH8" s="368"/>
      <c r="BI8" s="368"/>
      <c r="BJ8" s="368"/>
      <c r="BK8" s="368"/>
      <c r="BL8" s="368"/>
      <c r="BM8" s="369"/>
      <c r="BN8" s="352">
        <v>1066250</v>
      </c>
      <c r="BO8" s="353"/>
      <c r="BP8" s="353"/>
      <c r="BQ8" s="353"/>
      <c r="BR8" s="353"/>
      <c r="BS8" s="353"/>
      <c r="BT8" s="353"/>
      <c r="BU8" s="354"/>
      <c r="BV8" s="352">
        <v>1297648</v>
      </c>
      <c r="BW8" s="353"/>
      <c r="BX8" s="353"/>
      <c r="BY8" s="353"/>
      <c r="BZ8" s="353"/>
      <c r="CA8" s="353"/>
      <c r="CB8" s="353"/>
      <c r="CC8" s="354"/>
      <c r="CD8" s="388" t="s">
        <v>174</v>
      </c>
      <c r="CE8" s="389"/>
      <c r="CF8" s="389"/>
      <c r="CG8" s="389"/>
      <c r="CH8" s="389"/>
      <c r="CI8" s="389"/>
      <c r="CJ8" s="389"/>
      <c r="CK8" s="389"/>
      <c r="CL8" s="389"/>
      <c r="CM8" s="389"/>
      <c r="CN8" s="389"/>
      <c r="CO8" s="389"/>
      <c r="CP8" s="389"/>
      <c r="CQ8" s="389"/>
      <c r="CR8" s="389"/>
      <c r="CS8" s="390"/>
      <c r="CT8" s="454">
        <v>0.26</v>
      </c>
      <c r="CU8" s="455"/>
      <c r="CV8" s="455"/>
      <c r="CW8" s="455"/>
      <c r="CX8" s="455"/>
      <c r="CY8" s="455"/>
      <c r="CZ8" s="455"/>
      <c r="DA8" s="456"/>
      <c r="DB8" s="454">
        <v>0.26</v>
      </c>
      <c r="DC8" s="455"/>
      <c r="DD8" s="455"/>
      <c r="DE8" s="455"/>
      <c r="DF8" s="455"/>
      <c r="DG8" s="455"/>
      <c r="DH8" s="455"/>
      <c r="DI8" s="456"/>
      <c r="DJ8" s="134"/>
      <c r="DK8" s="134"/>
      <c r="DL8" s="134"/>
      <c r="DM8" s="134"/>
      <c r="DN8" s="134"/>
      <c r="DO8" s="134"/>
    </row>
    <row r="9" spans="1:119" ht="18.75" customHeight="1" thickBot="1" x14ac:dyDescent="0.25">
      <c r="A9" s="135"/>
      <c r="B9" s="427" t="s">
        <v>175</v>
      </c>
      <c r="C9" s="428"/>
      <c r="D9" s="428"/>
      <c r="E9" s="428"/>
      <c r="F9" s="428"/>
      <c r="G9" s="428"/>
      <c r="H9" s="428"/>
      <c r="I9" s="428"/>
      <c r="J9" s="428"/>
      <c r="K9" s="481"/>
      <c r="L9" s="564" t="s">
        <v>176</v>
      </c>
      <c r="M9" s="565"/>
      <c r="N9" s="565"/>
      <c r="O9" s="565"/>
      <c r="P9" s="565"/>
      <c r="Q9" s="566"/>
      <c r="R9" s="541">
        <v>30498</v>
      </c>
      <c r="S9" s="542"/>
      <c r="T9" s="542"/>
      <c r="U9" s="542"/>
      <c r="V9" s="543"/>
      <c r="W9" s="418" t="s">
        <v>177</v>
      </c>
      <c r="X9" s="419"/>
      <c r="Y9" s="419"/>
      <c r="Z9" s="419"/>
      <c r="AA9" s="419"/>
      <c r="AB9" s="419"/>
      <c r="AC9" s="419"/>
      <c r="AD9" s="419"/>
      <c r="AE9" s="419"/>
      <c r="AF9" s="419"/>
      <c r="AG9" s="419"/>
      <c r="AH9" s="419"/>
      <c r="AI9" s="419"/>
      <c r="AJ9" s="419"/>
      <c r="AK9" s="419"/>
      <c r="AL9" s="420"/>
      <c r="AM9" s="346" t="s">
        <v>178</v>
      </c>
      <c r="AN9" s="347"/>
      <c r="AO9" s="347"/>
      <c r="AP9" s="347"/>
      <c r="AQ9" s="347"/>
      <c r="AR9" s="347"/>
      <c r="AS9" s="347"/>
      <c r="AT9" s="348"/>
      <c r="AU9" s="344" t="s">
        <v>179</v>
      </c>
      <c r="AV9" s="345"/>
      <c r="AW9" s="345"/>
      <c r="AX9" s="345"/>
      <c r="AY9" s="367" t="s">
        <v>180</v>
      </c>
      <c r="AZ9" s="368"/>
      <c r="BA9" s="368"/>
      <c r="BB9" s="368"/>
      <c r="BC9" s="368"/>
      <c r="BD9" s="368"/>
      <c r="BE9" s="368"/>
      <c r="BF9" s="368"/>
      <c r="BG9" s="368"/>
      <c r="BH9" s="368"/>
      <c r="BI9" s="368"/>
      <c r="BJ9" s="368"/>
      <c r="BK9" s="368"/>
      <c r="BL9" s="368"/>
      <c r="BM9" s="369"/>
      <c r="BN9" s="352">
        <v>-231398</v>
      </c>
      <c r="BO9" s="353"/>
      <c r="BP9" s="353"/>
      <c r="BQ9" s="353"/>
      <c r="BR9" s="353"/>
      <c r="BS9" s="353"/>
      <c r="BT9" s="353"/>
      <c r="BU9" s="354"/>
      <c r="BV9" s="352">
        <v>15592</v>
      </c>
      <c r="BW9" s="353"/>
      <c r="BX9" s="353"/>
      <c r="BY9" s="353"/>
      <c r="BZ9" s="353"/>
      <c r="CA9" s="353"/>
      <c r="CB9" s="353"/>
      <c r="CC9" s="354"/>
      <c r="CD9" s="388" t="s">
        <v>181</v>
      </c>
      <c r="CE9" s="389"/>
      <c r="CF9" s="389"/>
      <c r="CG9" s="389"/>
      <c r="CH9" s="389"/>
      <c r="CI9" s="389"/>
      <c r="CJ9" s="389"/>
      <c r="CK9" s="389"/>
      <c r="CL9" s="389"/>
      <c r="CM9" s="389"/>
      <c r="CN9" s="389"/>
      <c r="CO9" s="389"/>
      <c r="CP9" s="389"/>
      <c r="CQ9" s="389"/>
      <c r="CR9" s="389"/>
      <c r="CS9" s="390"/>
      <c r="CT9" s="451">
        <v>21.4</v>
      </c>
      <c r="CU9" s="452"/>
      <c r="CV9" s="452"/>
      <c r="CW9" s="452"/>
      <c r="CX9" s="452"/>
      <c r="CY9" s="452"/>
      <c r="CZ9" s="452"/>
      <c r="DA9" s="453"/>
      <c r="DB9" s="451">
        <v>21.9</v>
      </c>
      <c r="DC9" s="452"/>
      <c r="DD9" s="452"/>
      <c r="DE9" s="452"/>
      <c r="DF9" s="452"/>
      <c r="DG9" s="452"/>
      <c r="DH9" s="452"/>
      <c r="DI9" s="453"/>
      <c r="DJ9" s="134"/>
      <c r="DK9" s="134"/>
      <c r="DL9" s="134"/>
      <c r="DM9" s="134"/>
      <c r="DN9" s="134"/>
      <c r="DO9" s="134"/>
    </row>
    <row r="10" spans="1:119" ht="18.75" customHeight="1" thickBot="1" x14ac:dyDescent="0.25">
      <c r="A10" s="135"/>
      <c r="B10" s="427"/>
      <c r="C10" s="428"/>
      <c r="D10" s="428"/>
      <c r="E10" s="428"/>
      <c r="F10" s="428"/>
      <c r="G10" s="428"/>
      <c r="H10" s="428"/>
      <c r="I10" s="428"/>
      <c r="J10" s="428"/>
      <c r="K10" s="481"/>
      <c r="L10" s="415" t="s">
        <v>182</v>
      </c>
      <c r="M10" s="347"/>
      <c r="N10" s="347"/>
      <c r="O10" s="347"/>
      <c r="P10" s="347"/>
      <c r="Q10" s="348"/>
      <c r="R10" s="412">
        <v>32479</v>
      </c>
      <c r="S10" s="413"/>
      <c r="T10" s="413"/>
      <c r="U10" s="413"/>
      <c r="V10" s="468"/>
      <c r="W10" s="399"/>
      <c r="X10" s="400"/>
      <c r="Y10" s="400"/>
      <c r="Z10" s="400"/>
      <c r="AA10" s="400"/>
      <c r="AB10" s="400"/>
      <c r="AC10" s="400"/>
      <c r="AD10" s="400"/>
      <c r="AE10" s="400"/>
      <c r="AF10" s="400"/>
      <c r="AG10" s="400"/>
      <c r="AH10" s="400"/>
      <c r="AI10" s="400"/>
      <c r="AJ10" s="400"/>
      <c r="AK10" s="400"/>
      <c r="AL10" s="446"/>
      <c r="AM10" s="346" t="s">
        <v>183</v>
      </c>
      <c r="AN10" s="347"/>
      <c r="AO10" s="347"/>
      <c r="AP10" s="347"/>
      <c r="AQ10" s="347"/>
      <c r="AR10" s="347"/>
      <c r="AS10" s="347"/>
      <c r="AT10" s="348"/>
      <c r="AU10" s="344" t="s">
        <v>184</v>
      </c>
      <c r="AV10" s="345"/>
      <c r="AW10" s="345"/>
      <c r="AX10" s="345"/>
      <c r="AY10" s="367" t="s">
        <v>185</v>
      </c>
      <c r="AZ10" s="368"/>
      <c r="BA10" s="368"/>
      <c r="BB10" s="368"/>
      <c r="BC10" s="368"/>
      <c r="BD10" s="368"/>
      <c r="BE10" s="368"/>
      <c r="BF10" s="368"/>
      <c r="BG10" s="368"/>
      <c r="BH10" s="368"/>
      <c r="BI10" s="368"/>
      <c r="BJ10" s="368"/>
      <c r="BK10" s="368"/>
      <c r="BL10" s="368"/>
      <c r="BM10" s="369"/>
      <c r="BN10" s="352">
        <v>3708</v>
      </c>
      <c r="BO10" s="353"/>
      <c r="BP10" s="353"/>
      <c r="BQ10" s="353"/>
      <c r="BR10" s="353"/>
      <c r="BS10" s="353"/>
      <c r="BT10" s="353"/>
      <c r="BU10" s="354"/>
      <c r="BV10" s="352">
        <v>2060</v>
      </c>
      <c r="BW10" s="353"/>
      <c r="BX10" s="353"/>
      <c r="BY10" s="353"/>
      <c r="BZ10" s="353"/>
      <c r="CA10" s="353"/>
      <c r="CB10" s="353"/>
      <c r="CC10" s="354"/>
      <c r="CD10" s="142" t="s">
        <v>186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7"/>
      <c r="C11" s="428"/>
      <c r="D11" s="428"/>
      <c r="E11" s="428"/>
      <c r="F11" s="428"/>
      <c r="G11" s="428"/>
      <c r="H11" s="428"/>
      <c r="I11" s="428"/>
      <c r="J11" s="428"/>
      <c r="K11" s="481"/>
      <c r="L11" s="496" t="s">
        <v>187</v>
      </c>
      <c r="M11" s="350"/>
      <c r="N11" s="350"/>
      <c r="O11" s="350"/>
      <c r="P11" s="350"/>
      <c r="Q11" s="351"/>
      <c r="R11" s="544" t="s">
        <v>188</v>
      </c>
      <c r="S11" s="545"/>
      <c r="T11" s="545"/>
      <c r="U11" s="545"/>
      <c r="V11" s="546"/>
      <c r="W11" s="399"/>
      <c r="X11" s="400"/>
      <c r="Y11" s="400"/>
      <c r="Z11" s="400"/>
      <c r="AA11" s="400"/>
      <c r="AB11" s="400"/>
      <c r="AC11" s="400"/>
      <c r="AD11" s="400"/>
      <c r="AE11" s="400"/>
      <c r="AF11" s="400"/>
      <c r="AG11" s="400"/>
      <c r="AH11" s="400"/>
      <c r="AI11" s="400"/>
      <c r="AJ11" s="400"/>
      <c r="AK11" s="400"/>
      <c r="AL11" s="446"/>
      <c r="AM11" s="346" t="s">
        <v>189</v>
      </c>
      <c r="AN11" s="347"/>
      <c r="AO11" s="347"/>
      <c r="AP11" s="347"/>
      <c r="AQ11" s="347"/>
      <c r="AR11" s="347"/>
      <c r="AS11" s="347"/>
      <c r="AT11" s="348"/>
      <c r="AU11" s="344" t="s">
        <v>184</v>
      </c>
      <c r="AV11" s="345"/>
      <c r="AW11" s="345"/>
      <c r="AX11" s="345"/>
      <c r="AY11" s="367" t="s">
        <v>190</v>
      </c>
      <c r="AZ11" s="368"/>
      <c r="BA11" s="368"/>
      <c r="BB11" s="368"/>
      <c r="BC11" s="368"/>
      <c r="BD11" s="368"/>
      <c r="BE11" s="368"/>
      <c r="BF11" s="368"/>
      <c r="BG11" s="368"/>
      <c r="BH11" s="368"/>
      <c r="BI11" s="368"/>
      <c r="BJ11" s="368"/>
      <c r="BK11" s="368"/>
      <c r="BL11" s="368"/>
      <c r="BM11" s="369"/>
      <c r="BN11" s="352">
        <v>180136</v>
      </c>
      <c r="BO11" s="353"/>
      <c r="BP11" s="353"/>
      <c r="BQ11" s="353"/>
      <c r="BR11" s="353"/>
      <c r="BS11" s="353"/>
      <c r="BT11" s="353"/>
      <c r="BU11" s="354"/>
      <c r="BV11" s="352">
        <v>188154</v>
      </c>
      <c r="BW11" s="353"/>
      <c r="BX11" s="353"/>
      <c r="BY11" s="353"/>
      <c r="BZ11" s="353"/>
      <c r="CA11" s="353"/>
      <c r="CB11" s="353"/>
      <c r="CC11" s="354"/>
      <c r="CD11" s="388" t="s">
        <v>191</v>
      </c>
      <c r="CE11" s="389"/>
      <c r="CF11" s="389"/>
      <c r="CG11" s="389"/>
      <c r="CH11" s="389"/>
      <c r="CI11" s="389"/>
      <c r="CJ11" s="389"/>
      <c r="CK11" s="389"/>
      <c r="CL11" s="389"/>
      <c r="CM11" s="389"/>
      <c r="CN11" s="389"/>
      <c r="CO11" s="389"/>
      <c r="CP11" s="389"/>
      <c r="CQ11" s="389"/>
      <c r="CR11" s="389"/>
      <c r="CS11" s="390"/>
      <c r="CT11" s="454" t="s">
        <v>192</v>
      </c>
      <c r="CU11" s="455"/>
      <c r="CV11" s="455"/>
      <c r="CW11" s="455"/>
      <c r="CX11" s="455"/>
      <c r="CY11" s="455"/>
      <c r="CZ11" s="455"/>
      <c r="DA11" s="456"/>
      <c r="DB11" s="454" t="s">
        <v>192</v>
      </c>
      <c r="DC11" s="455"/>
      <c r="DD11" s="455"/>
      <c r="DE11" s="455"/>
      <c r="DF11" s="455"/>
      <c r="DG11" s="455"/>
      <c r="DH11" s="455"/>
      <c r="DI11" s="456"/>
      <c r="DJ11" s="134"/>
      <c r="DK11" s="134"/>
      <c r="DL11" s="134"/>
      <c r="DM11" s="134"/>
      <c r="DN11" s="134"/>
      <c r="DO11" s="134"/>
    </row>
    <row r="12" spans="1:119" ht="18.75" customHeight="1" x14ac:dyDescent="0.2">
      <c r="A12" s="135"/>
      <c r="B12" s="547" t="s">
        <v>193</v>
      </c>
      <c r="C12" s="548"/>
      <c r="D12" s="548"/>
      <c r="E12" s="548"/>
      <c r="F12" s="548"/>
      <c r="G12" s="548"/>
      <c r="H12" s="548"/>
      <c r="I12" s="548"/>
      <c r="J12" s="548"/>
      <c r="K12" s="549"/>
      <c r="L12" s="460" t="s">
        <v>194</v>
      </c>
      <c r="M12" s="461"/>
      <c r="N12" s="461"/>
      <c r="O12" s="461"/>
      <c r="P12" s="461"/>
      <c r="Q12" s="462"/>
      <c r="R12" s="463">
        <v>30598</v>
      </c>
      <c r="S12" s="464"/>
      <c r="T12" s="464"/>
      <c r="U12" s="464"/>
      <c r="V12" s="465"/>
      <c r="W12" s="567" t="s">
        <v>98</v>
      </c>
      <c r="X12" s="345"/>
      <c r="Y12" s="345"/>
      <c r="Z12" s="345"/>
      <c r="AA12" s="345"/>
      <c r="AB12" s="568"/>
      <c r="AC12" s="344" t="s">
        <v>195</v>
      </c>
      <c r="AD12" s="345"/>
      <c r="AE12" s="345"/>
      <c r="AF12" s="345"/>
      <c r="AG12" s="568"/>
      <c r="AH12" s="344" t="s">
        <v>196</v>
      </c>
      <c r="AI12" s="345"/>
      <c r="AJ12" s="345"/>
      <c r="AK12" s="345"/>
      <c r="AL12" s="467"/>
      <c r="AM12" s="346" t="s">
        <v>197</v>
      </c>
      <c r="AN12" s="347"/>
      <c r="AO12" s="347"/>
      <c r="AP12" s="347"/>
      <c r="AQ12" s="347"/>
      <c r="AR12" s="347"/>
      <c r="AS12" s="347"/>
      <c r="AT12" s="348"/>
      <c r="AU12" s="344" t="s">
        <v>198</v>
      </c>
      <c r="AV12" s="345"/>
      <c r="AW12" s="345"/>
      <c r="AX12" s="345"/>
      <c r="AY12" s="367" t="s">
        <v>199</v>
      </c>
      <c r="AZ12" s="368"/>
      <c r="BA12" s="368"/>
      <c r="BB12" s="368"/>
      <c r="BC12" s="368"/>
      <c r="BD12" s="368"/>
      <c r="BE12" s="368"/>
      <c r="BF12" s="368"/>
      <c r="BG12" s="368"/>
      <c r="BH12" s="368"/>
      <c r="BI12" s="368"/>
      <c r="BJ12" s="368"/>
      <c r="BK12" s="368"/>
      <c r="BL12" s="368"/>
      <c r="BM12" s="369"/>
      <c r="BN12" s="352" t="s">
        <v>200</v>
      </c>
      <c r="BO12" s="353"/>
      <c r="BP12" s="353"/>
      <c r="BQ12" s="353"/>
      <c r="BR12" s="353"/>
      <c r="BS12" s="353"/>
      <c r="BT12" s="353"/>
      <c r="BU12" s="354"/>
      <c r="BV12" s="352" t="s">
        <v>200</v>
      </c>
      <c r="BW12" s="353"/>
      <c r="BX12" s="353"/>
      <c r="BY12" s="353"/>
      <c r="BZ12" s="353"/>
      <c r="CA12" s="353"/>
      <c r="CB12" s="353"/>
      <c r="CC12" s="354"/>
      <c r="CD12" s="388" t="s">
        <v>201</v>
      </c>
      <c r="CE12" s="389"/>
      <c r="CF12" s="389"/>
      <c r="CG12" s="389"/>
      <c r="CH12" s="389"/>
      <c r="CI12" s="389"/>
      <c r="CJ12" s="389"/>
      <c r="CK12" s="389"/>
      <c r="CL12" s="389"/>
      <c r="CM12" s="389"/>
      <c r="CN12" s="389"/>
      <c r="CO12" s="389"/>
      <c r="CP12" s="389"/>
      <c r="CQ12" s="389"/>
      <c r="CR12" s="389"/>
      <c r="CS12" s="390"/>
      <c r="CT12" s="454" t="s">
        <v>202</v>
      </c>
      <c r="CU12" s="455"/>
      <c r="CV12" s="455"/>
      <c r="CW12" s="455"/>
      <c r="CX12" s="455"/>
      <c r="CY12" s="455"/>
      <c r="CZ12" s="455"/>
      <c r="DA12" s="456"/>
      <c r="DB12" s="454" t="s">
        <v>202</v>
      </c>
      <c r="DC12" s="455"/>
      <c r="DD12" s="455"/>
      <c r="DE12" s="455"/>
      <c r="DF12" s="455"/>
      <c r="DG12" s="455"/>
      <c r="DH12" s="455"/>
      <c r="DI12" s="456"/>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203</v>
      </c>
      <c r="N13" s="557"/>
      <c r="O13" s="557"/>
      <c r="P13" s="557"/>
      <c r="Q13" s="558"/>
      <c r="R13" s="430">
        <v>30425</v>
      </c>
      <c r="S13" s="431"/>
      <c r="T13" s="431"/>
      <c r="U13" s="431"/>
      <c r="V13" s="432"/>
      <c r="W13" s="397" t="s">
        <v>204</v>
      </c>
      <c r="X13" s="398"/>
      <c r="Y13" s="398"/>
      <c r="Z13" s="398"/>
      <c r="AA13" s="398"/>
      <c r="AB13" s="380"/>
      <c r="AC13" s="412">
        <v>1666</v>
      </c>
      <c r="AD13" s="413"/>
      <c r="AE13" s="413"/>
      <c r="AF13" s="413"/>
      <c r="AG13" s="414"/>
      <c r="AH13" s="412">
        <v>2241</v>
      </c>
      <c r="AI13" s="413"/>
      <c r="AJ13" s="413"/>
      <c r="AK13" s="413"/>
      <c r="AL13" s="468"/>
      <c r="AM13" s="346" t="s">
        <v>205</v>
      </c>
      <c r="AN13" s="347"/>
      <c r="AO13" s="347"/>
      <c r="AP13" s="347"/>
      <c r="AQ13" s="347"/>
      <c r="AR13" s="347"/>
      <c r="AS13" s="347"/>
      <c r="AT13" s="348"/>
      <c r="AU13" s="344" t="s">
        <v>206</v>
      </c>
      <c r="AV13" s="345"/>
      <c r="AW13" s="345"/>
      <c r="AX13" s="345"/>
      <c r="AY13" s="367" t="s">
        <v>207</v>
      </c>
      <c r="AZ13" s="368"/>
      <c r="BA13" s="368"/>
      <c r="BB13" s="368"/>
      <c r="BC13" s="368"/>
      <c r="BD13" s="368"/>
      <c r="BE13" s="368"/>
      <c r="BF13" s="368"/>
      <c r="BG13" s="368"/>
      <c r="BH13" s="368"/>
      <c r="BI13" s="368"/>
      <c r="BJ13" s="368"/>
      <c r="BK13" s="368"/>
      <c r="BL13" s="368"/>
      <c r="BM13" s="369"/>
      <c r="BN13" s="352">
        <v>-47554</v>
      </c>
      <c r="BO13" s="353"/>
      <c r="BP13" s="353"/>
      <c r="BQ13" s="353"/>
      <c r="BR13" s="353"/>
      <c r="BS13" s="353"/>
      <c r="BT13" s="353"/>
      <c r="BU13" s="354"/>
      <c r="BV13" s="352">
        <v>205806</v>
      </c>
      <c r="BW13" s="353"/>
      <c r="BX13" s="353"/>
      <c r="BY13" s="353"/>
      <c r="BZ13" s="353"/>
      <c r="CA13" s="353"/>
      <c r="CB13" s="353"/>
      <c r="CC13" s="354"/>
      <c r="CD13" s="388" t="s">
        <v>208</v>
      </c>
      <c r="CE13" s="389"/>
      <c r="CF13" s="389"/>
      <c r="CG13" s="389"/>
      <c r="CH13" s="389"/>
      <c r="CI13" s="389"/>
      <c r="CJ13" s="389"/>
      <c r="CK13" s="389"/>
      <c r="CL13" s="389"/>
      <c r="CM13" s="389"/>
      <c r="CN13" s="389"/>
      <c r="CO13" s="389"/>
      <c r="CP13" s="389"/>
      <c r="CQ13" s="389"/>
      <c r="CR13" s="389"/>
      <c r="CS13" s="390"/>
      <c r="CT13" s="451">
        <v>16.2</v>
      </c>
      <c r="CU13" s="452"/>
      <c r="CV13" s="452"/>
      <c r="CW13" s="452"/>
      <c r="CX13" s="452"/>
      <c r="CY13" s="452"/>
      <c r="CZ13" s="452"/>
      <c r="DA13" s="453"/>
      <c r="DB13" s="451">
        <v>17</v>
      </c>
      <c r="DC13" s="452"/>
      <c r="DD13" s="452"/>
      <c r="DE13" s="452"/>
      <c r="DF13" s="452"/>
      <c r="DG13" s="452"/>
      <c r="DH13" s="452"/>
      <c r="DI13" s="453"/>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90" t="s">
        <v>209</v>
      </c>
      <c r="M14" s="562"/>
      <c r="N14" s="562"/>
      <c r="O14" s="562"/>
      <c r="P14" s="562"/>
      <c r="Q14" s="563"/>
      <c r="R14" s="430">
        <v>30887</v>
      </c>
      <c r="S14" s="431"/>
      <c r="T14" s="431"/>
      <c r="U14" s="431"/>
      <c r="V14" s="432"/>
      <c r="W14" s="444"/>
      <c r="X14" s="445"/>
      <c r="Y14" s="445"/>
      <c r="Z14" s="445"/>
      <c r="AA14" s="445"/>
      <c r="AB14" s="438"/>
      <c r="AC14" s="457">
        <v>12.3</v>
      </c>
      <c r="AD14" s="458"/>
      <c r="AE14" s="458"/>
      <c r="AF14" s="458"/>
      <c r="AG14" s="466"/>
      <c r="AH14" s="457">
        <v>14.5</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210</v>
      </c>
      <c r="CE14" s="365"/>
      <c r="CF14" s="365"/>
      <c r="CG14" s="365"/>
      <c r="CH14" s="365"/>
      <c r="CI14" s="365"/>
      <c r="CJ14" s="365"/>
      <c r="CK14" s="365"/>
      <c r="CL14" s="365"/>
      <c r="CM14" s="365"/>
      <c r="CN14" s="365"/>
      <c r="CO14" s="365"/>
      <c r="CP14" s="365"/>
      <c r="CQ14" s="365"/>
      <c r="CR14" s="365"/>
      <c r="CS14" s="366"/>
      <c r="CT14" s="469">
        <v>103</v>
      </c>
      <c r="CU14" s="470"/>
      <c r="CV14" s="470"/>
      <c r="CW14" s="470"/>
      <c r="CX14" s="470"/>
      <c r="CY14" s="470"/>
      <c r="CZ14" s="470"/>
      <c r="DA14" s="471"/>
      <c r="DB14" s="469">
        <v>118.3</v>
      </c>
      <c r="DC14" s="470"/>
      <c r="DD14" s="470"/>
      <c r="DE14" s="470"/>
      <c r="DF14" s="470"/>
      <c r="DG14" s="470"/>
      <c r="DH14" s="470"/>
      <c r="DI14" s="471"/>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211</v>
      </c>
      <c r="N15" s="557"/>
      <c r="O15" s="557"/>
      <c r="P15" s="557"/>
      <c r="Q15" s="558"/>
      <c r="R15" s="430">
        <v>30887</v>
      </c>
      <c r="S15" s="431"/>
      <c r="T15" s="431"/>
      <c r="U15" s="431"/>
      <c r="V15" s="432"/>
      <c r="W15" s="397" t="s">
        <v>212</v>
      </c>
      <c r="X15" s="398"/>
      <c r="Y15" s="398"/>
      <c r="Z15" s="398"/>
      <c r="AA15" s="398"/>
      <c r="AB15" s="380"/>
      <c r="AC15" s="412">
        <v>4178</v>
      </c>
      <c r="AD15" s="413"/>
      <c r="AE15" s="413"/>
      <c r="AF15" s="413"/>
      <c r="AG15" s="414"/>
      <c r="AH15" s="412">
        <v>5127</v>
      </c>
      <c r="AI15" s="413"/>
      <c r="AJ15" s="413"/>
      <c r="AK15" s="413"/>
      <c r="AL15" s="468"/>
      <c r="AM15" s="346"/>
      <c r="AN15" s="347"/>
      <c r="AO15" s="347"/>
      <c r="AP15" s="347"/>
      <c r="AQ15" s="347"/>
      <c r="AR15" s="347"/>
      <c r="AS15" s="347"/>
      <c r="AT15" s="348"/>
      <c r="AU15" s="344"/>
      <c r="AV15" s="345"/>
      <c r="AW15" s="345"/>
      <c r="AX15" s="345"/>
      <c r="AY15" s="373" t="s">
        <v>213</v>
      </c>
      <c r="AZ15" s="374"/>
      <c r="BA15" s="374"/>
      <c r="BB15" s="374"/>
      <c r="BC15" s="374"/>
      <c r="BD15" s="374"/>
      <c r="BE15" s="374"/>
      <c r="BF15" s="374"/>
      <c r="BG15" s="374"/>
      <c r="BH15" s="374"/>
      <c r="BI15" s="374"/>
      <c r="BJ15" s="374"/>
      <c r="BK15" s="374"/>
      <c r="BL15" s="374"/>
      <c r="BM15" s="375"/>
      <c r="BN15" s="355">
        <v>2852291</v>
      </c>
      <c r="BO15" s="356"/>
      <c r="BP15" s="356"/>
      <c r="BQ15" s="356"/>
      <c r="BR15" s="356"/>
      <c r="BS15" s="356"/>
      <c r="BT15" s="356"/>
      <c r="BU15" s="357"/>
      <c r="BV15" s="355">
        <v>2916298</v>
      </c>
      <c r="BW15" s="356"/>
      <c r="BX15" s="356"/>
      <c r="BY15" s="356"/>
      <c r="BZ15" s="356"/>
      <c r="CA15" s="356"/>
      <c r="CB15" s="356"/>
      <c r="CC15" s="357"/>
      <c r="CD15" s="472" t="s">
        <v>214</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90" t="s">
        <v>215</v>
      </c>
      <c r="M16" s="491"/>
      <c r="N16" s="491"/>
      <c r="O16" s="491"/>
      <c r="P16" s="491"/>
      <c r="Q16" s="492"/>
      <c r="R16" s="483" t="s">
        <v>216</v>
      </c>
      <c r="S16" s="484"/>
      <c r="T16" s="484"/>
      <c r="U16" s="484"/>
      <c r="V16" s="485"/>
      <c r="W16" s="444"/>
      <c r="X16" s="445"/>
      <c r="Y16" s="445"/>
      <c r="Z16" s="445"/>
      <c r="AA16" s="445"/>
      <c r="AB16" s="438"/>
      <c r="AC16" s="457">
        <v>31</v>
      </c>
      <c r="AD16" s="458"/>
      <c r="AE16" s="458"/>
      <c r="AF16" s="458"/>
      <c r="AG16" s="466"/>
      <c r="AH16" s="457">
        <v>33.200000000000003</v>
      </c>
      <c r="AI16" s="458"/>
      <c r="AJ16" s="458"/>
      <c r="AK16" s="458"/>
      <c r="AL16" s="459"/>
      <c r="AM16" s="346"/>
      <c r="AN16" s="347"/>
      <c r="AO16" s="347"/>
      <c r="AP16" s="347"/>
      <c r="AQ16" s="347"/>
      <c r="AR16" s="347"/>
      <c r="AS16" s="347"/>
      <c r="AT16" s="348"/>
      <c r="AU16" s="344"/>
      <c r="AV16" s="345"/>
      <c r="AW16" s="345"/>
      <c r="AX16" s="345"/>
      <c r="AY16" s="367" t="s">
        <v>217</v>
      </c>
      <c r="AZ16" s="368"/>
      <c r="BA16" s="368"/>
      <c r="BB16" s="368"/>
      <c r="BC16" s="368"/>
      <c r="BD16" s="368"/>
      <c r="BE16" s="368"/>
      <c r="BF16" s="368"/>
      <c r="BG16" s="368"/>
      <c r="BH16" s="368"/>
      <c r="BI16" s="368"/>
      <c r="BJ16" s="368"/>
      <c r="BK16" s="368"/>
      <c r="BL16" s="368"/>
      <c r="BM16" s="369"/>
      <c r="BN16" s="352">
        <v>10892836</v>
      </c>
      <c r="BO16" s="353"/>
      <c r="BP16" s="353"/>
      <c r="BQ16" s="353"/>
      <c r="BR16" s="353"/>
      <c r="BS16" s="353"/>
      <c r="BT16" s="353"/>
      <c r="BU16" s="354"/>
      <c r="BV16" s="352">
        <v>11101760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218</v>
      </c>
      <c r="N17" s="560"/>
      <c r="O17" s="560"/>
      <c r="P17" s="560"/>
      <c r="Q17" s="561"/>
      <c r="R17" s="483" t="s">
        <v>219</v>
      </c>
      <c r="S17" s="484"/>
      <c r="T17" s="484"/>
      <c r="U17" s="484"/>
      <c r="V17" s="485"/>
      <c r="W17" s="397" t="s">
        <v>220</v>
      </c>
      <c r="X17" s="398"/>
      <c r="Y17" s="398"/>
      <c r="Z17" s="398"/>
      <c r="AA17" s="398"/>
      <c r="AB17" s="380"/>
      <c r="AC17" s="412">
        <v>7650</v>
      </c>
      <c r="AD17" s="413"/>
      <c r="AE17" s="413"/>
      <c r="AF17" s="413"/>
      <c r="AG17" s="414"/>
      <c r="AH17" s="412">
        <v>8075</v>
      </c>
      <c r="AI17" s="413"/>
      <c r="AJ17" s="413"/>
      <c r="AK17" s="413"/>
      <c r="AL17" s="468"/>
      <c r="AM17" s="346"/>
      <c r="AN17" s="347"/>
      <c r="AO17" s="347"/>
      <c r="AP17" s="347"/>
      <c r="AQ17" s="347"/>
      <c r="AR17" s="347"/>
      <c r="AS17" s="347"/>
      <c r="AT17" s="348"/>
      <c r="AU17" s="344"/>
      <c r="AV17" s="345"/>
      <c r="AW17" s="345"/>
      <c r="AX17" s="345"/>
      <c r="AY17" s="367" t="s">
        <v>221</v>
      </c>
      <c r="AZ17" s="368"/>
      <c r="BA17" s="368"/>
      <c r="BB17" s="368"/>
      <c r="BC17" s="368"/>
      <c r="BD17" s="368"/>
      <c r="BE17" s="368"/>
      <c r="BF17" s="368"/>
      <c r="BG17" s="368"/>
      <c r="BH17" s="368"/>
      <c r="BI17" s="368"/>
      <c r="BJ17" s="368"/>
      <c r="BK17" s="368"/>
      <c r="BL17" s="368"/>
      <c r="BM17" s="369"/>
      <c r="BN17" s="352">
        <v>3637149</v>
      </c>
      <c r="BO17" s="353"/>
      <c r="BP17" s="353"/>
      <c r="BQ17" s="353"/>
      <c r="BR17" s="353"/>
      <c r="BS17" s="353"/>
      <c r="BT17" s="353"/>
      <c r="BU17" s="354"/>
      <c r="BV17" s="352">
        <v>3701877</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5">
      <c r="A18" s="135"/>
      <c r="B18" s="480" t="s">
        <v>222</v>
      </c>
      <c r="C18" s="481"/>
      <c r="D18" s="481"/>
      <c r="E18" s="482"/>
      <c r="F18" s="482"/>
      <c r="G18" s="482"/>
      <c r="H18" s="482"/>
      <c r="I18" s="482"/>
      <c r="J18" s="482"/>
      <c r="K18" s="482"/>
      <c r="L18" s="486">
        <v>429.19</v>
      </c>
      <c r="M18" s="486"/>
      <c r="N18" s="486"/>
      <c r="O18" s="486"/>
      <c r="P18" s="486"/>
      <c r="Q18" s="486"/>
      <c r="R18" s="487"/>
      <c r="S18" s="487"/>
      <c r="T18" s="487"/>
      <c r="U18" s="487"/>
      <c r="V18" s="488"/>
      <c r="W18" s="401"/>
      <c r="X18" s="402"/>
      <c r="Y18" s="402"/>
      <c r="Z18" s="402"/>
      <c r="AA18" s="402"/>
      <c r="AB18" s="386"/>
      <c r="AC18" s="477">
        <v>56.7</v>
      </c>
      <c r="AD18" s="478"/>
      <c r="AE18" s="478"/>
      <c r="AF18" s="478"/>
      <c r="AG18" s="489"/>
      <c r="AH18" s="477">
        <v>52.2</v>
      </c>
      <c r="AI18" s="478"/>
      <c r="AJ18" s="478"/>
      <c r="AK18" s="478"/>
      <c r="AL18" s="479"/>
      <c r="AM18" s="346"/>
      <c r="AN18" s="347"/>
      <c r="AO18" s="347"/>
      <c r="AP18" s="347"/>
      <c r="AQ18" s="347"/>
      <c r="AR18" s="347"/>
      <c r="AS18" s="347"/>
      <c r="AT18" s="348"/>
      <c r="AU18" s="344"/>
      <c r="AV18" s="345"/>
      <c r="AW18" s="345"/>
      <c r="AX18" s="345"/>
      <c r="AY18" s="367" t="s">
        <v>223</v>
      </c>
      <c r="AZ18" s="368"/>
      <c r="BA18" s="368"/>
      <c r="BB18" s="368"/>
      <c r="BC18" s="368"/>
      <c r="BD18" s="368"/>
      <c r="BE18" s="368"/>
      <c r="BF18" s="368"/>
      <c r="BG18" s="368"/>
      <c r="BH18" s="368"/>
      <c r="BI18" s="368"/>
      <c r="BJ18" s="368"/>
      <c r="BK18" s="368"/>
      <c r="BL18" s="368"/>
      <c r="BM18" s="369"/>
      <c r="BN18" s="352">
        <v>13895949</v>
      </c>
      <c r="BO18" s="353"/>
      <c r="BP18" s="353"/>
      <c r="BQ18" s="353"/>
      <c r="BR18" s="353"/>
      <c r="BS18" s="353"/>
      <c r="BT18" s="353"/>
      <c r="BU18" s="354"/>
      <c r="BV18" s="352">
        <v>13895172</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5">
      <c r="A19" s="135"/>
      <c r="B19" s="480" t="s">
        <v>224</v>
      </c>
      <c r="C19" s="481"/>
      <c r="D19" s="481"/>
      <c r="E19" s="482"/>
      <c r="F19" s="482"/>
      <c r="G19" s="482"/>
      <c r="H19" s="482"/>
      <c r="I19" s="482"/>
      <c r="J19" s="482"/>
      <c r="K19" s="482"/>
      <c r="L19" s="497">
        <v>71</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225</v>
      </c>
      <c r="AZ19" s="368"/>
      <c r="BA19" s="368"/>
      <c r="BB19" s="368"/>
      <c r="BC19" s="368"/>
      <c r="BD19" s="368"/>
      <c r="BE19" s="368"/>
      <c r="BF19" s="368"/>
      <c r="BG19" s="368"/>
      <c r="BH19" s="368"/>
      <c r="BI19" s="368"/>
      <c r="BJ19" s="368"/>
      <c r="BK19" s="368"/>
      <c r="BL19" s="368"/>
      <c r="BM19" s="369"/>
      <c r="BN19" s="352">
        <v>17031930</v>
      </c>
      <c r="BO19" s="353"/>
      <c r="BP19" s="353"/>
      <c r="BQ19" s="353"/>
      <c r="BR19" s="353"/>
      <c r="BS19" s="353"/>
      <c r="BT19" s="353"/>
      <c r="BU19" s="354"/>
      <c r="BV19" s="352">
        <v>17721236</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5">
      <c r="A20" s="135"/>
      <c r="B20" s="480" t="s">
        <v>226</v>
      </c>
      <c r="C20" s="481"/>
      <c r="D20" s="481"/>
      <c r="E20" s="482"/>
      <c r="F20" s="482"/>
      <c r="G20" s="482"/>
      <c r="H20" s="482"/>
      <c r="I20" s="482"/>
      <c r="J20" s="482"/>
      <c r="K20" s="482"/>
      <c r="L20" s="497">
        <v>11205</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2">
      <c r="A21" s="135"/>
      <c r="B21" s="515" t="s">
        <v>227</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5">
      <c r="A22" s="135"/>
      <c r="B22" s="500" t="s">
        <v>228</v>
      </c>
      <c r="C22" s="501"/>
      <c r="D22" s="502"/>
      <c r="E22" s="391" t="s">
        <v>98</v>
      </c>
      <c r="F22" s="398"/>
      <c r="G22" s="398"/>
      <c r="H22" s="398"/>
      <c r="I22" s="398"/>
      <c r="J22" s="398"/>
      <c r="K22" s="380"/>
      <c r="L22" s="391" t="s">
        <v>229</v>
      </c>
      <c r="M22" s="398"/>
      <c r="N22" s="398"/>
      <c r="O22" s="398"/>
      <c r="P22" s="380"/>
      <c r="Q22" s="358" t="s">
        <v>230</v>
      </c>
      <c r="R22" s="359"/>
      <c r="S22" s="359"/>
      <c r="T22" s="359"/>
      <c r="U22" s="359"/>
      <c r="V22" s="512"/>
      <c r="W22" s="535" t="s">
        <v>231</v>
      </c>
      <c r="X22" s="501"/>
      <c r="Y22" s="502"/>
      <c r="Z22" s="391" t="s">
        <v>98</v>
      </c>
      <c r="AA22" s="398"/>
      <c r="AB22" s="398"/>
      <c r="AC22" s="398"/>
      <c r="AD22" s="398"/>
      <c r="AE22" s="398"/>
      <c r="AF22" s="398"/>
      <c r="AG22" s="380"/>
      <c r="AH22" s="514" t="s">
        <v>232</v>
      </c>
      <c r="AI22" s="398"/>
      <c r="AJ22" s="398"/>
      <c r="AK22" s="398"/>
      <c r="AL22" s="380"/>
      <c r="AM22" s="514" t="s">
        <v>233</v>
      </c>
      <c r="AN22" s="518"/>
      <c r="AO22" s="518"/>
      <c r="AP22" s="518"/>
      <c r="AQ22" s="518"/>
      <c r="AR22" s="519"/>
      <c r="AS22" s="358" t="s">
        <v>230</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2">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140</v>
      </c>
      <c r="AZ23" s="374"/>
      <c r="BA23" s="374"/>
      <c r="BB23" s="374"/>
      <c r="BC23" s="374"/>
      <c r="BD23" s="374"/>
      <c r="BE23" s="374"/>
      <c r="BF23" s="374"/>
      <c r="BG23" s="374"/>
      <c r="BH23" s="374"/>
      <c r="BI23" s="374"/>
      <c r="BJ23" s="374"/>
      <c r="BK23" s="374"/>
      <c r="BL23" s="374"/>
      <c r="BM23" s="375"/>
      <c r="BN23" s="352">
        <v>28941353</v>
      </c>
      <c r="BO23" s="353"/>
      <c r="BP23" s="353"/>
      <c r="BQ23" s="353"/>
      <c r="BR23" s="353"/>
      <c r="BS23" s="353"/>
      <c r="BT23" s="353"/>
      <c r="BU23" s="354"/>
      <c r="BV23" s="352">
        <v>29593493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5">
      <c r="A24" s="135"/>
      <c r="B24" s="503"/>
      <c r="C24" s="504"/>
      <c r="D24" s="505"/>
      <c r="E24" s="415" t="s">
        <v>234</v>
      </c>
      <c r="F24" s="347"/>
      <c r="G24" s="347"/>
      <c r="H24" s="347"/>
      <c r="I24" s="347"/>
      <c r="J24" s="347"/>
      <c r="K24" s="348"/>
      <c r="L24" s="412">
        <v>1</v>
      </c>
      <c r="M24" s="413"/>
      <c r="N24" s="413"/>
      <c r="O24" s="413"/>
      <c r="P24" s="414"/>
      <c r="Q24" s="412">
        <v>8100</v>
      </c>
      <c r="R24" s="413"/>
      <c r="S24" s="413"/>
      <c r="T24" s="413"/>
      <c r="U24" s="413"/>
      <c r="V24" s="414"/>
      <c r="W24" s="536"/>
      <c r="X24" s="504"/>
      <c r="Y24" s="505"/>
      <c r="Z24" s="415" t="s">
        <v>235</v>
      </c>
      <c r="AA24" s="347"/>
      <c r="AB24" s="347"/>
      <c r="AC24" s="347"/>
      <c r="AD24" s="347"/>
      <c r="AE24" s="347"/>
      <c r="AF24" s="347"/>
      <c r="AG24" s="348"/>
      <c r="AH24" s="412">
        <v>438</v>
      </c>
      <c r="AI24" s="413"/>
      <c r="AJ24" s="413"/>
      <c r="AK24" s="413"/>
      <c r="AL24" s="414"/>
      <c r="AM24" s="412">
        <v>1362618</v>
      </c>
      <c r="AN24" s="413"/>
      <c r="AO24" s="413"/>
      <c r="AP24" s="413"/>
      <c r="AQ24" s="413"/>
      <c r="AR24" s="414"/>
      <c r="AS24" s="412">
        <v>3111</v>
      </c>
      <c r="AT24" s="413"/>
      <c r="AU24" s="413"/>
      <c r="AV24" s="413"/>
      <c r="AW24" s="413"/>
      <c r="AX24" s="468"/>
      <c r="AY24" s="370" t="s">
        <v>236</v>
      </c>
      <c r="AZ24" s="371"/>
      <c r="BA24" s="371"/>
      <c r="BB24" s="371"/>
      <c r="BC24" s="371"/>
      <c r="BD24" s="371"/>
      <c r="BE24" s="371"/>
      <c r="BF24" s="371"/>
      <c r="BG24" s="371"/>
      <c r="BH24" s="371"/>
      <c r="BI24" s="371"/>
      <c r="BJ24" s="371"/>
      <c r="BK24" s="371"/>
      <c r="BL24" s="371"/>
      <c r="BM24" s="372"/>
      <c r="BN24" s="352">
        <v>18238553</v>
      </c>
      <c r="BO24" s="353"/>
      <c r="BP24" s="353"/>
      <c r="BQ24" s="353"/>
      <c r="BR24" s="353"/>
      <c r="BS24" s="353"/>
      <c r="BT24" s="353"/>
      <c r="BU24" s="354"/>
      <c r="BV24" s="352">
        <v>19578481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2">
      <c r="A25" s="135"/>
      <c r="B25" s="503"/>
      <c r="C25" s="504"/>
      <c r="D25" s="505"/>
      <c r="E25" s="415" t="s">
        <v>237</v>
      </c>
      <c r="F25" s="347"/>
      <c r="G25" s="347"/>
      <c r="H25" s="347"/>
      <c r="I25" s="347"/>
      <c r="J25" s="347"/>
      <c r="K25" s="348"/>
      <c r="L25" s="412">
        <v>1</v>
      </c>
      <c r="M25" s="413"/>
      <c r="N25" s="413"/>
      <c r="O25" s="413"/>
      <c r="P25" s="414"/>
      <c r="Q25" s="412">
        <v>6500</v>
      </c>
      <c r="R25" s="413"/>
      <c r="S25" s="413"/>
      <c r="T25" s="413"/>
      <c r="U25" s="413"/>
      <c r="V25" s="414"/>
      <c r="W25" s="536"/>
      <c r="X25" s="504"/>
      <c r="Y25" s="505"/>
      <c r="Z25" s="415" t="s">
        <v>238</v>
      </c>
      <c r="AA25" s="347"/>
      <c r="AB25" s="347"/>
      <c r="AC25" s="347"/>
      <c r="AD25" s="347"/>
      <c r="AE25" s="347"/>
      <c r="AF25" s="347"/>
      <c r="AG25" s="348"/>
      <c r="AH25" s="412">
        <v>63</v>
      </c>
      <c r="AI25" s="413"/>
      <c r="AJ25" s="413"/>
      <c r="AK25" s="413"/>
      <c r="AL25" s="414"/>
      <c r="AM25" s="412">
        <v>173250</v>
      </c>
      <c r="AN25" s="413"/>
      <c r="AO25" s="413"/>
      <c r="AP25" s="413"/>
      <c r="AQ25" s="413"/>
      <c r="AR25" s="414"/>
      <c r="AS25" s="412">
        <v>2750</v>
      </c>
      <c r="AT25" s="413"/>
      <c r="AU25" s="413"/>
      <c r="AV25" s="413"/>
      <c r="AW25" s="413"/>
      <c r="AX25" s="468"/>
      <c r="AY25" s="373" t="s">
        <v>239</v>
      </c>
      <c r="AZ25" s="374"/>
      <c r="BA25" s="374"/>
      <c r="BB25" s="374"/>
      <c r="BC25" s="374"/>
      <c r="BD25" s="374"/>
      <c r="BE25" s="374"/>
      <c r="BF25" s="374"/>
      <c r="BG25" s="374"/>
      <c r="BH25" s="374"/>
      <c r="BI25" s="374"/>
      <c r="BJ25" s="374"/>
      <c r="BK25" s="374"/>
      <c r="BL25" s="374"/>
      <c r="BM25" s="375"/>
      <c r="BN25" s="355">
        <v>5265109</v>
      </c>
      <c r="BO25" s="356"/>
      <c r="BP25" s="356"/>
      <c r="BQ25" s="356"/>
      <c r="BR25" s="356"/>
      <c r="BS25" s="356"/>
      <c r="BT25" s="356"/>
      <c r="BU25" s="357"/>
      <c r="BV25" s="355">
        <v>1095135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2">
      <c r="A26" s="135"/>
      <c r="B26" s="503"/>
      <c r="C26" s="504"/>
      <c r="D26" s="505"/>
      <c r="E26" s="415" t="s">
        <v>240</v>
      </c>
      <c r="F26" s="347"/>
      <c r="G26" s="347"/>
      <c r="H26" s="347"/>
      <c r="I26" s="347"/>
      <c r="J26" s="347"/>
      <c r="K26" s="348"/>
      <c r="L26" s="412">
        <v>1</v>
      </c>
      <c r="M26" s="413"/>
      <c r="N26" s="413"/>
      <c r="O26" s="413"/>
      <c r="P26" s="414"/>
      <c r="Q26" s="412">
        <v>5900</v>
      </c>
      <c r="R26" s="413"/>
      <c r="S26" s="413"/>
      <c r="T26" s="413"/>
      <c r="U26" s="413"/>
      <c r="V26" s="414"/>
      <c r="W26" s="536"/>
      <c r="X26" s="504"/>
      <c r="Y26" s="505"/>
      <c r="Z26" s="415" t="s">
        <v>241</v>
      </c>
      <c r="AA26" s="416"/>
      <c r="AB26" s="416"/>
      <c r="AC26" s="416"/>
      <c r="AD26" s="416"/>
      <c r="AE26" s="416"/>
      <c r="AF26" s="416"/>
      <c r="AG26" s="417"/>
      <c r="AH26" s="412">
        <v>48</v>
      </c>
      <c r="AI26" s="413"/>
      <c r="AJ26" s="413"/>
      <c r="AK26" s="413"/>
      <c r="AL26" s="414"/>
      <c r="AM26" s="412">
        <v>136752</v>
      </c>
      <c r="AN26" s="413"/>
      <c r="AO26" s="413"/>
      <c r="AP26" s="413"/>
      <c r="AQ26" s="413"/>
      <c r="AR26" s="414"/>
      <c r="AS26" s="412">
        <v>2849</v>
      </c>
      <c r="AT26" s="413"/>
      <c r="AU26" s="413"/>
      <c r="AV26" s="413"/>
      <c r="AW26" s="413"/>
      <c r="AX26" s="468"/>
      <c r="AY26" s="388" t="s">
        <v>141</v>
      </c>
      <c r="AZ26" s="389"/>
      <c r="BA26" s="389"/>
      <c r="BB26" s="389"/>
      <c r="BC26" s="389"/>
      <c r="BD26" s="389"/>
      <c r="BE26" s="389"/>
      <c r="BF26" s="389"/>
      <c r="BG26" s="389"/>
      <c r="BH26" s="389"/>
      <c r="BI26" s="389"/>
      <c r="BJ26" s="389"/>
      <c r="BK26" s="389"/>
      <c r="BL26" s="389"/>
      <c r="BM26" s="390"/>
      <c r="BN26" s="352" t="s">
        <v>202</v>
      </c>
      <c r="BO26" s="353"/>
      <c r="BP26" s="353"/>
      <c r="BQ26" s="353"/>
      <c r="BR26" s="353"/>
      <c r="BS26" s="353"/>
      <c r="BT26" s="353"/>
      <c r="BU26" s="354"/>
      <c r="BV26" s="352" t="s">
        <v>202</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5">
      <c r="A27" s="135"/>
      <c r="B27" s="503"/>
      <c r="C27" s="504"/>
      <c r="D27" s="505"/>
      <c r="E27" s="415" t="s">
        <v>242</v>
      </c>
      <c r="F27" s="347"/>
      <c r="G27" s="347"/>
      <c r="H27" s="347"/>
      <c r="I27" s="347"/>
      <c r="J27" s="347"/>
      <c r="K27" s="348"/>
      <c r="L27" s="412">
        <v>1</v>
      </c>
      <c r="M27" s="413"/>
      <c r="N27" s="413"/>
      <c r="O27" s="413"/>
      <c r="P27" s="414"/>
      <c r="Q27" s="412">
        <v>4100</v>
      </c>
      <c r="R27" s="413"/>
      <c r="S27" s="413"/>
      <c r="T27" s="413"/>
      <c r="U27" s="413"/>
      <c r="V27" s="414"/>
      <c r="W27" s="536"/>
      <c r="X27" s="504"/>
      <c r="Y27" s="505"/>
      <c r="Z27" s="415" t="s">
        <v>243</v>
      </c>
      <c r="AA27" s="347"/>
      <c r="AB27" s="347"/>
      <c r="AC27" s="347"/>
      <c r="AD27" s="347"/>
      <c r="AE27" s="347"/>
      <c r="AF27" s="347"/>
      <c r="AG27" s="348"/>
      <c r="AH27" s="412">
        <v>18</v>
      </c>
      <c r="AI27" s="413"/>
      <c r="AJ27" s="413"/>
      <c r="AK27" s="413"/>
      <c r="AL27" s="414"/>
      <c r="AM27" s="412">
        <v>54900</v>
      </c>
      <c r="AN27" s="413"/>
      <c r="AO27" s="413"/>
      <c r="AP27" s="413"/>
      <c r="AQ27" s="413"/>
      <c r="AR27" s="414"/>
      <c r="AS27" s="412">
        <v>3050</v>
      </c>
      <c r="AT27" s="413"/>
      <c r="AU27" s="413"/>
      <c r="AV27" s="413"/>
      <c r="AW27" s="413"/>
      <c r="AX27" s="468"/>
      <c r="AY27" s="364" t="s">
        <v>244</v>
      </c>
      <c r="AZ27" s="365"/>
      <c r="BA27" s="365"/>
      <c r="BB27" s="365"/>
      <c r="BC27" s="365"/>
      <c r="BD27" s="365"/>
      <c r="BE27" s="365"/>
      <c r="BF27" s="365"/>
      <c r="BG27" s="365"/>
      <c r="BH27" s="365"/>
      <c r="BI27" s="365"/>
      <c r="BJ27" s="365"/>
      <c r="BK27" s="365"/>
      <c r="BL27" s="365"/>
      <c r="BM27" s="366"/>
      <c r="BN27" s="376">
        <v>469664</v>
      </c>
      <c r="BO27" s="377"/>
      <c r="BP27" s="377"/>
      <c r="BQ27" s="377"/>
      <c r="BR27" s="377"/>
      <c r="BS27" s="377"/>
      <c r="BT27" s="377"/>
      <c r="BU27" s="378"/>
      <c r="BV27" s="376">
        <v>469569</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2">
      <c r="A28" s="135"/>
      <c r="B28" s="503"/>
      <c r="C28" s="504"/>
      <c r="D28" s="505"/>
      <c r="E28" s="415" t="s">
        <v>245</v>
      </c>
      <c r="F28" s="347"/>
      <c r="G28" s="347"/>
      <c r="H28" s="347"/>
      <c r="I28" s="347"/>
      <c r="J28" s="347"/>
      <c r="K28" s="348"/>
      <c r="L28" s="412">
        <v>1</v>
      </c>
      <c r="M28" s="413"/>
      <c r="N28" s="413"/>
      <c r="O28" s="413"/>
      <c r="P28" s="414"/>
      <c r="Q28" s="412">
        <v>3450</v>
      </c>
      <c r="R28" s="413"/>
      <c r="S28" s="413"/>
      <c r="T28" s="413"/>
      <c r="U28" s="413"/>
      <c r="V28" s="414"/>
      <c r="W28" s="536"/>
      <c r="X28" s="504"/>
      <c r="Y28" s="505"/>
      <c r="Z28" s="415" t="s">
        <v>246</v>
      </c>
      <c r="AA28" s="347"/>
      <c r="AB28" s="347"/>
      <c r="AC28" s="347"/>
      <c r="AD28" s="347"/>
      <c r="AE28" s="347"/>
      <c r="AF28" s="347"/>
      <c r="AG28" s="348"/>
      <c r="AH28" s="412" t="s">
        <v>247</v>
      </c>
      <c r="AI28" s="413"/>
      <c r="AJ28" s="413"/>
      <c r="AK28" s="413"/>
      <c r="AL28" s="414"/>
      <c r="AM28" s="412" t="s">
        <v>247</v>
      </c>
      <c r="AN28" s="413"/>
      <c r="AO28" s="413"/>
      <c r="AP28" s="413"/>
      <c r="AQ28" s="413"/>
      <c r="AR28" s="414"/>
      <c r="AS28" s="412" t="s">
        <v>247</v>
      </c>
      <c r="AT28" s="413"/>
      <c r="AU28" s="413"/>
      <c r="AV28" s="413"/>
      <c r="AW28" s="413"/>
      <c r="AX28" s="468"/>
      <c r="AY28" s="526" t="s">
        <v>248</v>
      </c>
      <c r="AZ28" s="527"/>
      <c r="BA28" s="527"/>
      <c r="BB28" s="528"/>
      <c r="BC28" s="373" t="s">
        <v>249</v>
      </c>
      <c r="BD28" s="374"/>
      <c r="BE28" s="374"/>
      <c r="BF28" s="374"/>
      <c r="BG28" s="374"/>
      <c r="BH28" s="374"/>
      <c r="BI28" s="374"/>
      <c r="BJ28" s="374"/>
      <c r="BK28" s="374"/>
      <c r="BL28" s="374"/>
      <c r="BM28" s="375"/>
      <c r="BN28" s="355">
        <v>3782491</v>
      </c>
      <c r="BO28" s="356"/>
      <c r="BP28" s="356"/>
      <c r="BQ28" s="356"/>
      <c r="BR28" s="356"/>
      <c r="BS28" s="356"/>
      <c r="BT28" s="356"/>
      <c r="BU28" s="357"/>
      <c r="BV28" s="355">
        <v>3147049</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2">
      <c r="A29" s="135"/>
      <c r="B29" s="503"/>
      <c r="C29" s="504"/>
      <c r="D29" s="505"/>
      <c r="E29" s="415" t="s">
        <v>250</v>
      </c>
      <c r="F29" s="347"/>
      <c r="G29" s="347"/>
      <c r="H29" s="347"/>
      <c r="I29" s="347"/>
      <c r="J29" s="347"/>
      <c r="K29" s="348"/>
      <c r="L29" s="412">
        <v>20</v>
      </c>
      <c r="M29" s="413"/>
      <c r="N29" s="413"/>
      <c r="O29" s="413"/>
      <c r="P29" s="414"/>
      <c r="Q29" s="412">
        <v>3200</v>
      </c>
      <c r="R29" s="413"/>
      <c r="S29" s="413"/>
      <c r="T29" s="413"/>
      <c r="U29" s="413"/>
      <c r="V29" s="414"/>
      <c r="W29" s="536"/>
      <c r="X29" s="504"/>
      <c r="Y29" s="505"/>
      <c r="Z29" s="415" t="s">
        <v>251</v>
      </c>
      <c r="AA29" s="347"/>
      <c r="AB29" s="347"/>
      <c r="AC29" s="347"/>
      <c r="AD29" s="347"/>
      <c r="AE29" s="347"/>
      <c r="AF29" s="347"/>
      <c r="AG29" s="348"/>
      <c r="AH29" s="412">
        <v>456</v>
      </c>
      <c r="AI29" s="413"/>
      <c r="AJ29" s="413"/>
      <c r="AK29" s="413"/>
      <c r="AL29" s="414"/>
      <c r="AM29" s="412">
        <v>1417518</v>
      </c>
      <c r="AN29" s="413"/>
      <c r="AO29" s="413"/>
      <c r="AP29" s="413"/>
      <c r="AQ29" s="413"/>
      <c r="AR29" s="414"/>
      <c r="AS29" s="412">
        <v>3109</v>
      </c>
      <c r="AT29" s="413"/>
      <c r="AU29" s="413"/>
      <c r="AV29" s="413"/>
      <c r="AW29" s="413"/>
      <c r="AX29" s="468"/>
      <c r="AY29" s="529"/>
      <c r="AZ29" s="530"/>
      <c r="BA29" s="530"/>
      <c r="BB29" s="531"/>
      <c r="BC29" s="367" t="s">
        <v>252</v>
      </c>
      <c r="BD29" s="368"/>
      <c r="BE29" s="368"/>
      <c r="BF29" s="368"/>
      <c r="BG29" s="368"/>
      <c r="BH29" s="368"/>
      <c r="BI29" s="368"/>
      <c r="BJ29" s="368"/>
      <c r="BK29" s="368"/>
      <c r="BL29" s="368"/>
      <c r="BM29" s="369"/>
      <c r="BN29" s="352">
        <v>1364470</v>
      </c>
      <c r="BO29" s="353"/>
      <c r="BP29" s="353"/>
      <c r="BQ29" s="353"/>
      <c r="BR29" s="353"/>
      <c r="BS29" s="353"/>
      <c r="BT29" s="353"/>
      <c r="BU29" s="354"/>
      <c r="BV29" s="352">
        <v>1022859</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5">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253</v>
      </c>
      <c r="AA30" s="510"/>
      <c r="AB30" s="510"/>
      <c r="AC30" s="510"/>
      <c r="AD30" s="510"/>
      <c r="AE30" s="510"/>
      <c r="AF30" s="510"/>
      <c r="AG30" s="511"/>
      <c r="AH30" s="477" t="s">
        <v>254</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255</v>
      </c>
      <c r="BD30" s="371"/>
      <c r="BE30" s="371"/>
      <c r="BF30" s="371"/>
      <c r="BG30" s="371"/>
      <c r="BH30" s="371"/>
      <c r="BI30" s="371"/>
      <c r="BJ30" s="371"/>
      <c r="BK30" s="371"/>
      <c r="BL30" s="371"/>
      <c r="BM30" s="372"/>
      <c r="BN30" s="376">
        <v>5849292</v>
      </c>
      <c r="BO30" s="377"/>
      <c r="BP30" s="377"/>
      <c r="BQ30" s="377"/>
      <c r="BR30" s="377"/>
      <c r="BS30" s="377"/>
      <c r="BT30" s="377"/>
      <c r="BU30" s="378"/>
      <c r="BV30" s="376">
        <v>5644217</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262</v>
      </c>
      <c r="D33" s="407"/>
      <c r="E33" s="400" t="s">
        <v>263</v>
      </c>
      <c r="F33" s="400"/>
      <c r="G33" s="400"/>
      <c r="H33" s="400"/>
      <c r="I33" s="400"/>
      <c r="J33" s="400"/>
      <c r="K33" s="400"/>
      <c r="L33" s="400"/>
      <c r="M33" s="400"/>
      <c r="N33" s="400"/>
      <c r="O33" s="400"/>
      <c r="P33" s="400"/>
      <c r="Q33" s="400"/>
      <c r="R33" s="400"/>
      <c r="S33" s="400"/>
      <c r="T33" s="140"/>
      <c r="U33" s="407" t="s">
        <v>262</v>
      </c>
      <c r="V33" s="407"/>
      <c r="W33" s="400" t="s">
        <v>263</v>
      </c>
      <c r="X33" s="400"/>
      <c r="Y33" s="400"/>
      <c r="Z33" s="400"/>
      <c r="AA33" s="400"/>
      <c r="AB33" s="400"/>
      <c r="AC33" s="400"/>
      <c r="AD33" s="400"/>
      <c r="AE33" s="400"/>
      <c r="AF33" s="400"/>
      <c r="AG33" s="400"/>
      <c r="AH33" s="400"/>
      <c r="AI33" s="400"/>
      <c r="AJ33" s="400"/>
      <c r="AK33" s="400"/>
      <c r="AL33" s="140"/>
      <c r="AM33" s="407" t="s">
        <v>262</v>
      </c>
      <c r="AN33" s="407"/>
      <c r="AO33" s="400" t="s">
        <v>263</v>
      </c>
      <c r="AP33" s="400"/>
      <c r="AQ33" s="400"/>
      <c r="AR33" s="400"/>
      <c r="AS33" s="400"/>
      <c r="AT33" s="400"/>
      <c r="AU33" s="400"/>
      <c r="AV33" s="400"/>
      <c r="AW33" s="400"/>
      <c r="AX33" s="400"/>
      <c r="AY33" s="400"/>
      <c r="AZ33" s="400"/>
      <c r="BA33" s="400"/>
      <c r="BB33" s="400"/>
      <c r="BC33" s="400"/>
      <c r="BD33" s="146"/>
      <c r="BE33" s="400" t="s">
        <v>264</v>
      </c>
      <c r="BF33" s="400"/>
      <c r="BG33" s="400" t="s">
        <v>265</v>
      </c>
      <c r="BH33" s="400"/>
      <c r="BI33" s="400"/>
      <c r="BJ33" s="400"/>
      <c r="BK33" s="400"/>
      <c r="BL33" s="400"/>
      <c r="BM33" s="400"/>
      <c r="BN33" s="400"/>
      <c r="BO33" s="400"/>
      <c r="BP33" s="400"/>
      <c r="BQ33" s="400"/>
      <c r="BR33" s="400"/>
      <c r="BS33" s="400"/>
      <c r="BT33" s="400"/>
      <c r="BU33" s="400"/>
      <c r="BV33" s="146"/>
      <c r="BW33" s="407" t="s">
        <v>264</v>
      </c>
      <c r="BX33" s="407"/>
      <c r="BY33" s="400" t="s">
        <v>266</v>
      </c>
      <c r="BZ33" s="400"/>
      <c r="CA33" s="400"/>
      <c r="CB33" s="400"/>
      <c r="CC33" s="400"/>
      <c r="CD33" s="400"/>
      <c r="CE33" s="400"/>
      <c r="CF33" s="400"/>
      <c r="CG33" s="400"/>
      <c r="CH33" s="400"/>
      <c r="CI33" s="400"/>
      <c r="CJ33" s="400"/>
      <c r="CK33" s="400"/>
      <c r="CL33" s="400"/>
      <c r="CM33" s="400"/>
      <c r="CN33" s="140"/>
      <c r="CO33" s="407" t="s">
        <v>267</v>
      </c>
      <c r="CP33" s="407"/>
      <c r="CQ33" s="400" t="s">
        <v>268</v>
      </c>
      <c r="CR33" s="400"/>
      <c r="CS33" s="400"/>
      <c r="CT33" s="400"/>
      <c r="CU33" s="400"/>
      <c r="CV33" s="400"/>
      <c r="CW33" s="400"/>
      <c r="CX33" s="400"/>
      <c r="CY33" s="400"/>
      <c r="CZ33" s="400"/>
      <c r="DA33" s="400"/>
      <c r="DB33" s="400"/>
      <c r="DC33" s="400"/>
      <c r="DD33" s="400"/>
      <c r="DE33" s="400"/>
      <c r="DF33" s="140"/>
      <c r="DG33" s="400" t="s">
        <v>269</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8</v>
      </c>
      <c r="V34" s="538"/>
      <c r="W34" s="539" t="str">
        <f>IF('各会計、関係団体の財政状況及び健全化判断比率'!B28="","",'各会計、関係団体の財政状況及び健全化判断比率'!B28)</f>
        <v>美作市国民健康保険特別会計（事業勘定）</v>
      </c>
      <c r="X34" s="539"/>
      <c r="Y34" s="539"/>
      <c r="Z34" s="539"/>
      <c r="AA34" s="539"/>
      <c r="AB34" s="539"/>
      <c r="AC34" s="539"/>
      <c r="AD34" s="539"/>
      <c r="AE34" s="539"/>
      <c r="AF34" s="539"/>
      <c r="AG34" s="539"/>
      <c r="AH34" s="539"/>
      <c r="AI34" s="539"/>
      <c r="AJ34" s="539"/>
      <c r="AK34" s="539"/>
      <c r="AL34" s="165"/>
      <c r="AM34" s="538">
        <f>IF(AO34="","",MAX(C34:D43,U34:V43)+1)</f>
        <v>14</v>
      </c>
      <c r="AN34" s="538"/>
      <c r="AO34" s="539" t="str">
        <f>IF('各会計、関係団体の財政状況及び健全化判断比率'!B34="","",'各会計、関係団体の財政状況及び健全化判断比率'!B34)</f>
        <v>美作市水道事業会計</v>
      </c>
      <c r="AP34" s="539"/>
      <c r="AQ34" s="539"/>
      <c r="AR34" s="539"/>
      <c r="AS34" s="539"/>
      <c r="AT34" s="539"/>
      <c r="AU34" s="539"/>
      <c r="AV34" s="539"/>
      <c r="AW34" s="539"/>
      <c r="AX34" s="539"/>
      <c r="AY34" s="539"/>
      <c r="AZ34" s="539"/>
      <c r="BA34" s="539"/>
      <c r="BB34" s="539"/>
      <c r="BC34" s="539"/>
      <c r="BD34" s="165"/>
      <c r="BE34" s="538">
        <f>IF(BG34="","",MAX(C34:D43,U34:V43,AM34:AN43)+1)</f>
        <v>17</v>
      </c>
      <c r="BF34" s="538"/>
      <c r="BG34" s="539" t="str">
        <f>IF('各会計、関係団体の財政状況及び健全化判断比率'!B37="","",'各会計、関係団体の財政状況及び健全化判断比率'!B37)</f>
        <v>美作市簡易水道特別会計</v>
      </c>
      <c r="BH34" s="539"/>
      <c r="BI34" s="539"/>
      <c r="BJ34" s="539"/>
      <c r="BK34" s="539"/>
      <c r="BL34" s="539"/>
      <c r="BM34" s="539"/>
      <c r="BN34" s="539"/>
      <c r="BO34" s="539"/>
      <c r="BP34" s="539"/>
      <c r="BQ34" s="539"/>
      <c r="BR34" s="539"/>
      <c r="BS34" s="539"/>
      <c r="BT34" s="539"/>
      <c r="BU34" s="539"/>
      <c r="BV34" s="165"/>
      <c r="BW34" s="538">
        <f>IF(BY34="","",MAX(C34:D43,U34:V43,AM34:AN43,BE34:BF43)+1)</f>
        <v>19</v>
      </c>
      <c r="BX34" s="538"/>
      <c r="BY34" s="539" t="str">
        <f>IF('各会計、関係団体の財政状況及び健全化判断比率'!B68="","",'各会計、関係団体の財政状況及び健全化判断比率'!B68)</f>
        <v>勝英農業共済事務組合</v>
      </c>
      <c r="BZ34" s="539"/>
      <c r="CA34" s="539"/>
      <c r="CB34" s="539"/>
      <c r="CC34" s="539"/>
      <c r="CD34" s="539"/>
      <c r="CE34" s="539"/>
      <c r="CF34" s="539"/>
      <c r="CG34" s="539"/>
      <c r="CH34" s="539"/>
      <c r="CI34" s="539"/>
      <c r="CJ34" s="539"/>
      <c r="CK34" s="539"/>
      <c r="CL34" s="539"/>
      <c r="CM34" s="539"/>
      <c r="CN34" s="165"/>
      <c r="CO34" s="538">
        <f>IF(CQ34="","",MAX(C34:D43,U34:V43,AM34:AN43,BE34:BF43,BW34:BX43)+1)</f>
        <v>29</v>
      </c>
      <c r="CP34" s="538"/>
      <c r="CQ34" s="539" t="str">
        <f>IF('各会計、関係団体の財政状況及び健全化判断比率'!BS7="","",'各会計、関係団体の財政状況及び健全化判断比率'!BS7)</f>
        <v>有限会社特産館みまさか</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美作市土地取得特別会計</v>
      </c>
      <c r="F35" s="539"/>
      <c r="G35" s="539"/>
      <c r="H35" s="539"/>
      <c r="I35" s="539"/>
      <c r="J35" s="539"/>
      <c r="K35" s="539"/>
      <c r="L35" s="539"/>
      <c r="M35" s="539"/>
      <c r="N35" s="539"/>
      <c r="O35" s="539"/>
      <c r="P35" s="539"/>
      <c r="Q35" s="539"/>
      <c r="R35" s="539"/>
      <c r="S35" s="539"/>
      <c r="T35" s="165"/>
      <c r="U35" s="538">
        <f t="shared" ref="U35:U43" si="1">IF(W35="","",U34+1)</f>
        <v>9</v>
      </c>
      <c r="V35" s="538"/>
      <c r="W35" s="539" t="str">
        <f>IF('各会計、関係団体の財政状況及び健全化判断比率'!B29="","",'各会計、関係団体の財政状況及び健全化判断比率'!B29)</f>
        <v>美作市国民健康保険特別会計（直診勘定）</v>
      </c>
      <c r="X35" s="539"/>
      <c r="Y35" s="539"/>
      <c r="Z35" s="539"/>
      <c r="AA35" s="539"/>
      <c r="AB35" s="539"/>
      <c r="AC35" s="539"/>
      <c r="AD35" s="539"/>
      <c r="AE35" s="539"/>
      <c r="AF35" s="539"/>
      <c r="AG35" s="539"/>
      <c r="AH35" s="539"/>
      <c r="AI35" s="539"/>
      <c r="AJ35" s="539"/>
      <c r="AK35" s="539"/>
      <c r="AL35" s="165"/>
      <c r="AM35" s="538">
        <f t="shared" ref="AM35:AM43" si="2">IF(AO35="","",AM34+1)</f>
        <v>15</v>
      </c>
      <c r="AN35" s="538"/>
      <c r="AO35" s="539" t="str">
        <f>IF('各会計、関係団体の財政状況及び健全化判断比率'!B35="","",'各会計、関係団体の財政状況及び健全化判断比率'!B35)</f>
        <v>美作市病院事業会計</v>
      </c>
      <c r="AP35" s="539"/>
      <c r="AQ35" s="539"/>
      <c r="AR35" s="539"/>
      <c r="AS35" s="539"/>
      <c r="AT35" s="539"/>
      <c r="AU35" s="539"/>
      <c r="AV35" s="539"/>
      <c r="AW35" s="539"/>
      <c r="AX35" s="539"/>
      <c r="AY35" s="539"/>
      <c r="AZ35" s="539"/>
      <c r="BA35" s="539"/>
      <c r="BB35" s="539"/>
      <c r="BC35" s="539"/>
      <c r="BD35" s="165"/>
      <c r="BE35" s="538">
        <f t="shared" ref="BE35:BE43" si="3">IF(BG35="","",BE34+1)</f>
        <v>18</v>
      </c>
      <c r="BF35" s="538"/>
      <c r="BG35" s="539" t="str">
        <f>IF('各会計、関係団体の財政状況及び健全化判断比率'!B38="","",'各会計、関係団体の財政状況及び健全化判断比率'!B38)</f>
        <v>美作市都市と農村の交流施設特別会計</v>
      </c>
      <c r="BH35" s="539"/>
      <c r="BI35" s="539"/>
      <c r="BJ35" s="539"/>
      <c r="BK35" s="539"/>
      <c r="BL35" s="539"/>
      <c r="BM35" s="539"/>
      <c r="BN35" s="539"/>
      <c r="BO35" s="539"/>
      <c r="BP35" s="539"/>
      <c r="BQ35" s="539"/>
      <c r="BR35" s="539"/>
      <c r="BS35" s="539"/>
      <c r="BT35" s="539"/>
      <c r="BU35" s="539"/>
      <c r="BV35" s="165"/>
      <c r="BW35" s="538">
        <f t="shared" ref="BW35:BW43" si="4">IF(BY35="","",BW34+1)</f>
        <v>20</v>
      </c>
      <c r="BX35" s="538"/>
      <c r="BY35" s="539" t="str">
        <f>IF('各会計、関係団体の財政状況及び健全化判断比率'!B69="","",'各会計、関係団体の財政状況及び健全化判断比率'!B69)</f>
        <v>岡山県市町村税整理組合</v>
      </c>
      <c r="BZ35" s="539"/>
      <c r="CA35" s="539"/>
      <c r="CB35" s="539"/>
      <c r="CC35" s="539"/>
      <c r="CD35" s="539"/>
      <c r="CE35" s="539"/>
      <c r="CF35" s="539"/>
      <c r="CG35" s="539"/>
      <c r="CH35" s="539"/>
      <c r="CI35" s="539"/>
      <c r="CJ35" s="539"/>
      <c r="CK35" s="539"/>
      <c r="CL35" s="539"/>
      <c r="CM35" s="539"/>
      <c r="CN35" s="165"/>
      <c r="CO35" s="538">
        <f t="shared" ref="CO35:CO43" si="5">IF(CQ35="","",CO34+1)</f>
        <v>30</v>
      </c>
      <c r="CP35" s="538"/>
      <c r="CQ35" s="539" t="str">
        <f>IF('各会計、関係団体の財政状況及び健全化判断比率'!BS8="","",'各会計、関係団体の財政状況及び健全化判断比率'!BS8)</f>
        <v>財団法人バレンタインパーク作東振興公社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2">
      <c r="A36" s="135"/>
      <c r="B36" s="164"/>
      <c r="C36" s="538">
        <f t="shared" si="0"/>
        <v>3</v>
      </c>
      <c r="D36" s="538"/>
      <c r="E36" s="539" t="str">
        <f>IF('各会計、関係団体の財政状況及び健全化判断比率'!B9="","",'各会計、関係団体の財政状況及び健全化判断比率'!B9)</f>
        <v>美作市住宅新築資金等貸付事業特別会計</v>
      </c>
      <c r="F36" s="539"/>
      <c r="G36" s="539"/>
      <c r="H36" s="539"/>
      <c r="I36" s="539"/>
      <c r="J36" s="539"/>
      <c r="K36" s="539"/>
      <c r="L36" s="539"/>
      <c r="M36" s="539"/>
      <c r="N36" s="539"/>
      <c r="O36" s="539"/>
      <c r="P36" s="539"/>
      <c r="Q36" s="539"/>
      <c r="R36" s="539"/>
      <c r="S36" s="539"/>
      <c r="T36" s="165"/>
      <c r="U36" s="538">
        <f t="shared" si="1"/>
        <v>10</v>
      </c>
      <c r="V36" s="538"/>
      <c r="W36" s="539" t="str">
        <f>IF('各会計、関係団体の財政状況及び健全化判断比率'!B30="","",'各会計、関係団体の財政状況及び健全化判断比率'!B30)</f>
        <v>美作市介護保険特別会計（事業勘定）</v>
      </c>
      <c r="X36" s="539"/>
      <c r="Y36" s="539"/>
      <c r="Z36" s="539"/>
      <c r="AA36" s="539"/>
      <c r="AB36" s="539"/>
      <c r="AC36" s="539"/>
      <c r="AD36" s="539"/>
      <c r="AE36" s="539"/>
      <c r="AF36" s="539"/>
      <c r="AG36" s="539"/>
      <c r="AH36" s="539"/>
      <c r="AI36" s="539"/>
      <c r="AJ36" s="539"/>
      <c r="AK36" s="539"/>
      <c r="AL36" s="165"/>
      <c r="AM36" s="538">
        <f t="shared" si="2"/>
        <v>16</v>
      </c>
      <c r="AN36" s="538"/>
      <c r="AO36" s="539" t="str">
        <f>IF('各会計、関係団体の財政状況及び健全化判断比率'!B36="","",'各会計、関係団体の財政状況及び健全化判断比率'!B36)</f>
        <v>美作市下水道事業会計</v>
      </c>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21</v>
      </c>
      <c r="BX36" s="538"/>
      <c r="BY36" s="539" t="str">
        <f>IF('各会計、関係団体の財政状況及び健全化判断比率'!B70="","",'各会計、関係団体の財政状況及び健全化判断比率'!B70)</f>
        <v>岡山県後期高齢者医療広域連合（一般会計）</v>
      </c>
      <c r="BZ36" s="539"/>
      <c r="CA36" s="539"/>
      <c r="CB36" s="539"/>
      <c r="CC36" s="539"/>
      <c r="CD36" s="539"/>
      <c r="CE36" s="539"/>
      <c r="CF36" s="539"/>
      <c r="CG36" s="539"/>
      <c r="CH36" s="539"/>
      <c r="CI36" s="539"/>
      <c r="CJ36" s="539"/>
      <c r="CK36" s="539"/>
      <c r="CL36" s="539"/>
      <c r="CM36" s="539"/>
      <c r="CN36" s="165"/>
      <c r="CO36" s="538">
        <f t="shared" si="5"/>
        <v>31</v>
      </c>
      <c r="CP36" s="538"/>
      <c r="CQ36" s="539" t="str">
        <f>IF('各会計、関係団体の財政状況及び健全化判断比率'!BS9="","",'各会計、関係団体の財政状況及び健全化判断比率'!BS9)</f>
        <v>美作市土地開発公社</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2">
      <c r="A37" s="135"/>
      <c r="B37" s="164"/>
      <c r="C37" s="538">
        <f t="shared" si="0"/>
        <v>4</v>
      </c>
      <c r="D37" s="538"/>
      <c r="E37" s="539" t="str">
        <f>IF('各会計、関係団体の財政状況及び健全化判断比率'!B10="","",'各会計、関係団体の財政状況及び健全化判断比率'!B10)</f>
        <v>美作市公園墓地事業特別会計</v>
      </c>
      <c r="F37" s="539"/>
      <c r="G37" s="539"/>
      <c r="H37" s="539"/>
      <c r="I37" s="539"/>
      <c r="J37" s="539"/>
      <c r="K37" s="539"/>
      <c r="L37" s="539"/>
      <c r="M37" s="539"/>
      <c r="N37" s="539"/>
      <c r="O37" s="539"/>
      <c r="P37" s="539"/>
      <c r="Q37" s="539"/>
      <c r="R37" s="539"/>
      <c r="S37" s="539"/>
      <c r="T37" s="165"/>
      <c r="U37" s="538">
        <f t="shared" si="1"/>
        <v>11</v>
      </c>
      <c r="V37" s="538"/>
      <c r="W37" s="539" t="str">
        <f>IF('各会計、関係団体の財政状況及び健全化判断比率'!B31="","",'各会計、関係団体の財政状況及び健全化判断比率'!B31)</f>
        <v>美作市介護保険特別会計（サービス勘定）</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22</v>
      </c>
      <c r="BX37" s="538"/>
      <c r="BY37" s="539" t="str">
        <f>IF('各会計、関係団体の財政状況及び健全化判断比率'!B71="","",'各会計、関係団体の財政状況及び健全化判断比率'!B71)</f>
        <v>岡山県後期高齢者医療広域連合（特別会計）</v>
      </c>
      <c r="BZ37" s="539"/>
      <c r="CA37" s="539"/>
      <c r="CB37" s="539"/>
      <c r="CC37" s="539"/>
      <c r="CD37" s="539"/>
      <c r="CE37" s="539"/>
      <c r="CF37" s="539"/>
      <c r="CG37" s="539"/>
      <c r="CH37" s="539"/>
      <c r="CI37" s="539"/>
      <c r="CJ37" s="539"/>
      <c r="CK37" s="539"/>
      <c r="CL37" s="539"/>
      <c r="CM37" s="539"/>
      <c r="CN37" s="165"/>
      <c r="CO37" s="538">
        <f t="shared" si="5"/>
        <v>32</v>
      </c>
      <c r="CP37" s="538"/>
      <c r="CQ37" s="539" t="str">
        <f>IF('各会計、関係団体の財政状況及び健全化判断比率'!BS10="","",'各会計、関係団体の財政状況及び健全化判断比率'!BS10)</f>
        <v>東粟倉工房株式会社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f t="shared" si="0"/>
        <v>5</v>
      </c>
      <c r="D38" s="538"/>
      <c r="E38" s="539" t="str">
        <f>IF('各会計、関係団体の財政状況及び健全化判断比率'!B11="","",'各会計、関係団体の財政状況及び健全化判断比率'!B11)</f>
        <v>矢田茂・原田政次郎・福田五男奨学基金特別会計</v>
      </c>
      <c r="F38" s="539"/>
      <c r="G38" s="539"/>
      <c r="H38" s="539"/>
      <c r="I38" s="539"/>
      <c r="J38" s="539"/>
      <c r="K38" s="539"/>
      <c r="L38" s="539"/>
      <c r="M38" s="539"/>
      <c r="N38" s="539"/>
      <c r="O38" s="539"/>
      <c r="P38" s="539"/>
      <c r="Q38" s="539"/>
      <c r="R38" s="539"/>
      <c r="S38" s="539"/>
      <c r="T38" s="165"/>
      <c r="U38" s="538">
        <f t="shared" si="1"/>
        <v>12</v>
      </c>
      <c r="V38" s="538"/>
      <c r="W38" s="539" t="str">
        <f>IF('各会計、関係団体の財政状況及び健全化判断比率'!B32="","",'各会計、関係団体の財政状況及び健全化判断比率'!B32)</f>
        <v>美作市後期高齢者医療特別会計</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23</v>
      </c>
      <c r="BX38" s="538"/>
      <c r="BY38" s="539" t="str">
        <f>IF('各会計、関係団体の財政状況及び健全化判断比率'!B72="","",'各会計、関係団体の財政状況及び健全化判断比率'!B72)</f>
        <v>岡山県市町村総合事務組合（一般会計）</v>
      </c>
      <c r="BZ38" s="539"/>
      <c r="CA38" s="539"/>
      <c r="CB38" s="539"/>
      <c r="CC38" s="539"/>
      <c r="CD38" s="539"/>
      <c r="CE38" s="539"/>
      <c r="CF38" s="539"/>
      <c r="CG38" s="539"/>
      <c r="CH38" s="539"/>
      <c r="CI38" s="539"/>
      <c r="CJ38" s="539"/>
      <c r="CK38" s="539"/>
      <c r="CL38" s="539"/>
      <c r="CM38" s="539"/>
      <c r="CN38" s="165"/>
      <c r="CO38" s="538">
        <f t="shared" si="5"/>
        <v>33</v>
      </c>
      <c r="CP38" s="538"/>
      <c r="CQ38" s="539" t="str">
        <f>IF('各会計、関係団体の財政状況及び健全化判断比率'!BS11="","",'各会計、関係団体の財政状況及び健全化判断比率'!BS11)</f>
        <v>東粟倉特産物販売有限会社</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f t="shared" si="0"/>
        <v>6</v>
      </c>
      <c r="D39" s="538"/>
      <c r="E39" s="539" t="str">
        <f>IF('各会計、関係団体の財政状況及び健全化判断比率'!B12="","",'各会計、関係団体の財政状況及び健全化判断比率'!B12)</f>
        <v>美作市武蔵の里特別会計</v>
      </c>
      <c r="F39" s="539"/>
      <c r="G39" s="539"/>
      <c r="H39" s="539"/>
      <c r="I39" s="539"/>
      <c r="J39" s="539"/>
      <c r="K39" s="539"/>
      <c r="L39" s="539"/>
      <c r="M39" s="539"/>
      <c r="N39" s="539"/>
      <c r="O39" s="539"/>
      <c r="P39" s="539"/>
      <c r="Q39" s="539"/>
      <c r="R39" s="539"/>
      <c r="S39" s="539"/>
      <c r="T39" s="165"/>
      <c r="U39" s="538">
        <f t="shared" si="1"/>
        <v>13</v>
      </c>
      <c r="V39" s="538"/>
      <c r="W39" s="539" t="str">
        <f>IF('各会計、関係団体の財政状況及び健全化判断比率'!B33="","",'各会計、関係団体の財政状況及び健全化判断比率'!B33)</f>
        <v>美作市老人保健施設事業特別会計</v>
      </c>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24</v>
      </c>
      <c r="BX39" s="538"/>
      <c r="BY39" s="539" t="str">
        <f>IF('各会計、関係団体の財政状況及び健全化判断比率'!B73="","",'各会計、関係団体の財政状況及び健全化判断比率'!B73)</f>
        <v>岡山県市町村総合事務組合（貸付金特別会計）</v>
      </c>
      <c r="BZ39" s="539"/>
      <c r="CA39" s="539"/>
      <c r="CB39" s="539"/>
      <c r="CC39" s="539"/>
      <c r="CD39" s="539"/>
      <c r="CE39" s="539"/>
      <c r="CF39" s="539"/>
      <c r="CG39" s="539"/>
      <c r="CH39" s="539"/>
      <c r="CI39" s="539"/>
      <c r="CJ39" s="539"/>
      <c r="CK39" s="539"/>
      <c r="CL39" s="539"/>
      <c r="CM39" s="539"/>
      <c r="CN39" s="165"/>
      <c r="CO39" s="538">
        <f t="shared" si="5"/>
        <v>34</v>
      </c>
      <c r="CP39" s="538"/>
      <c r="CQ39" s="539" t="str">
        <f>IF('各会計、関係団体の財政状況及び健全化判断比率'!BS12="","",'各会計、関係団体の財政状況及び健全化判断比率'!BS12)</f>
        <v>(有)大原農業振興センター</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f t="shared" si="0"/>
        <v>7</v>
      </c>
      <c r="D40" s="538"/>
      <c r="E40" s="539" t="str">
        <f>IF('各会計、関係団体の財政状況及び健全化判断比率'!B13="","",'各会計、関係団体の財政状況及び健全化判断比率'!B13)</f>
        <v>美作市愛の村パーク特別会計</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25</v>
      </c>
      <c r="BX40" s="538"/>
      <c r="BY40" s="539" t="str">
        <f>IF('各会計、関係団体の財政状況及び健全化判断比率'!B74="","",'各会計、関係団体の財政状況及び健全化判断比率'!B74)</f>
        <v>岡山県市町村総合事務組合（脱退還付金特別会計）</v>
      </c>
      <c r="BZ40" s="539"/>
      <c r="CA40" s="539"/>
      <c r="CB40" s="539"/>
      <c r="CC40" s="539"/>
      <c r="CD40" s="539"/>
      <c r="CE40" s="539"/>
      <c r="CF40" s="539"/>
      <c r="CG40" s="539"/>
      <c r="CH40" s="539"/>
      <c r="CI40" s="539"/>
      <c r="CJ40" s="539"/>
      <c r="CK40" s="539"/>
      <c r="CL40" s="539"/>
      <c r="CM40" s="539"/>
      <c r="CN40" s="165"/>
      <c r="CO40" s="538">
        <f t="shared" si="5"/>
        <v>35</v>
      </c>
      <c r="CP40" s="538"/>
      <c r="CQ40" s="539" t="str">
        <f>IF('各会計、関係団体の財政状況及び健全化判断比率'!BS13="","",'各会計、関係団体の財政状況及び健全化判断比率'!BS13)</f>
        <v>株式会社みまちゃんネル</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26</v>
      </c>
      <c r="BX41" s="538"/>
      <c r="BY41" s="539" t="str">
        <f>IF('各会計、関係団体の財政状況及び健全化判断比率'!B75="","",'各会計、関係団体の財政状況及び健全化判断比率'!B75)</f>
        <v>岡山県市町村総合事務組合（交通災害共済特別会計）</v>
      </c>
      <c r="BZ41" s="539"/>
      <c r="CA41" s="539"/>
      <c r="CB41" s="539"/>
      <c r="CC41" s="539"/>
      <c r="CD41" s="539"/>
      <c r="CE41" s="539"/>
      <c r="CF41" s="539"/>
      <c r="CG41" s="539"/>
      <c r="CH41" s="539"/>
      <c r="CI41" s="539"/>
      <c r="CJ41" s="539"/>
      <c r="CK41" s="539"/>
      <c r="CL41" s="539"/>
      <c r="CM41" s="539"/>
      <c r="CN41" s="165"/>
      <c r="CO41" s="538">
        <f t="shared" si="5"/>
        <v>36</v>
      </c>
      <c r="CP41" s="538"/>
      <c r="CQ41" s="539" t="str">
        <f>IF('各会計、関係団体の財政状況及び健全化判断比率'!BS14="","",'各会計、関係団体の財政状況及び健全化判断比率'!BS14)</f>
        <v>株式会社作東バレンタインホテル</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27</v>
      </c>
      <c r="BX42" s="538"/>
      <c r="BY42" s="539" t="str">
        <f>IF('各会計、関係団体の財政状況及び健全化判断比率'!B76="","",'各会計、関係団体の財政状況及び健全化判断比率'!B76)</f>
        <v>美作養護老人ホーム組合（養護老人ホーム会計）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28</v>
      </c>
      <c r="BX43" s="538"/>
      <c r="BY43" s="539" t="str">
        <f>IF('各会計、関係団体の財政状況及び健全化判断比率'!B77="","",'各会計、関係団体の財政状況及び健全化判断比率'!B77)</f>
        <v>美作養護老人ホーム組合（特別養護老人ホーム会計）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274</v>
      </c>
    </row>
    <row r="50" spans="5:5" x14ac:dyDescent="0.2">
      <c r="E50" s="136" t="s">
        <v>142</v>
      </c>
    </row>
    <row r="51" spans="5:5" x14ac:dyDescent="0.2">
      <c r="E51" s="136" t="s">
        <v>275</v>
      </c>
    </row>
    <row r="52" spans="5:5" x14ac:dyDescent="0.2">
      <c r="E52" s="136" t="s">
        <v>276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106</v>
      </c>
    </row>
    <row r="40" spans="2:13" ht="27.75" customHeight="1" thickBot="1" x14ac:dyDescent="0.3">
      <c r="B40" s="74" t="s">
        <v>107</v>
      </c>
      <c r="C40" s="75"/>
      <c r="D40" s="75"/>
      <c r="E40" s="76"/>
      <c r="F40" s="76"/>
      <c r="G40" s="76"/>
      <c r="H40" s="77" t="s">
        <v>99</v>
      </c>
      <c r="I40" s="78" t="s">
        <v>58</v>
      </c>
      <c r="J40" s="79" t="s">
        <v>59</v>
      </c>
      <c r="K40" s="79" t="s">
        <v>60</v>
      </c>
      <c r="L40" s="79" t="s">
        <v>61</v>
      </c>
      <c r="M40" s="80" t="s">
        <v>62</v>
      </c>
    </row>
    <row r="41" spans="2:13" ht="27.75" customHeight="1" x14ac:dyDescent="0.2">
      <c r="B41" s="1172" t="s">
        <v>119</v>
      </c>
      <c r="C41" s="1173"/>
      <c r="D41" s="81"/>
      <c r="E41" s="1182" t="s">
        <v>79</v>
      </c>
      <c r="F41" s="1182"/>
      <c r="G41" s="1182"/>
      <c r="H41" s="1183"/>
      <c r="I41" s="82">
        <v>32061</v>
      </c>
      <c r="J41" s="83">
        <v>31129</v>
      </c>
      <c r="K41" s="83">
        <v>30432</v>
      </c>
      <c r="L41" s="83">
        <v>29593</v>
      </c>
      <c r="M41" s="84">
        <v>28941</v>
      </c>
    </row>
    <row r="42" spans="2:13" ht="27.75" customHeight="1" x14ac:dyDescent="0.2">
      <c r="B42" s="1174"/>
      <c r="C42" s="1175"/>
      <c r="D42" s="85"/>
      <c r="E42" s="1170" t="s">
        <v>80</v>
      </c>
      <c r="F42" s="1170"/>
      <c r="G42" s="1170"/>
      <c r="H42" s="1171"/>
      <c r="I42" s="86">
        <v>333</v>
      </c>
      <c r="J42" s="87">
        <v>287</v>
      </c>
      <c r="K42" s="87">
        <v>187</v>
      </c>
      <c r="L42" s="87">
        <v>172</v>
      </c>
      <c r="M42" s="88">
        <v>140</v>
      </c>
    </row>
    <row r="43" spans="2:13" ht="27.75" customHeight="1" x14ac:dyDescent="0.2">
      <c r="B43" s="1174"/>
      <c r="C43" s="1175"/>
      <c r="D43" s="85"/>
      <c r="E43" s="1170" t="s">
        <v>81</v>
      </c>
      <c r="F43" s="1170"/>
      <c r="G43" s="1170"/>
      <c r="H43" s="1171"/>
      <c r="I43" s="86">
        <v>31868</v>
      </c>
      <c r="J43" s="87">
        <v>30589</v>
      </c>
      <c r="K43" s="87">
        <v>29162</v>
      </c>
      <c r="L43" s="87">
        <v>27512</v>
      </c>
      <c r="M43" s="88">
        <v>26842</v>
      </c>
    </row>
    <row r="44" spans="2:13" ht="27.75" customHeight="1" x14ac:dyDescent="0.2">
      <c r="B44" s="1174"/>
      <c r="C44" s="1175"/>
      <c r="D44" s="85"/>
      <c r="E44" s="1170" t="s">
        <v>82</v>
      </c>
      <c r="F44" s="1170"/>
      <c r="G44" s="1170"/>
      <c r="H44" s="1171"/>
      <c r="I44" s="86">
        <v>67</v>
      </c>
      <c r="J44" s="87">
        <v>57</v>
      </c>
      <c r="K44" s="87">
        <v>115</v>
      </c>
      <c r="L44" s="87">
        <v>48</v>
      </c>
      <c r="M44" s="88">
        <v>44</v>
      </c>
    </row>
    <row r="45" spans="2:13" ht="27.75" customHeight="1" x14ac:dyDescent="0.2">
      <c r="B45" s="1174"/>
      <c r="C45" s="1175"/>
      <c r="D45" s="85"/>
      <c r="E45" s="1170" t="s">
        <v>83</v>
      </c>
      <c r="F45" s="1170"/>
      <c r="G45" s="1170"/>
      <c r="H45" s="1171"/>
      <c r="I45" s="86">
        <v>3603</v>
      </c>
      <c r="J45" s="87">
        <v>3748</v>
      </c>
      <c r="K45" s="87">
        <v>3486</v>
      </c>
      <c r="L45" s="87">
        <v>3341</v>
      </c>
      <c r="M45" s="88">
        <v>3246</v>
      </c>
    </row>
    <row r="46" spans="2:13" ht="27.75" customHeight="1" x14ac:dyDescent="0.2">
      <c r="B46" s="1174"/>
      <c r="C46" s="1175"/>
      <c r="D46" s="85"/>
      <c r="E46" s="1170" t="s">
        <v>84</v>
      </c>
      <c r="F46" s="1170"/>
      <c r="G46" s="1170"/>
      <c r="H46" s="1171"/>
      <c r="I46" s="86">
        <v>2</v>
      </c>
      <c r="J46" s="87">
        <v>0</v>
      </c>
      <c r="K46" s="87">
        <v>3</v>
      </c>
      <c r="L46" s="87">
        <v>2</v>
      </c>
      <c r="M46" s="88">
        <v>14</v>
      </c>
    </row>
    <row r="47" spans="2:13" ht="27.75" customHeight="1" x14ac:dyDescent="0.2">
      <c r="B47" s="1174"/>
      <c r="C47" s="1175"/>
      <c r="D47" s="85"/>
      <c r="E47" s="1170" t="s">
        <v>85</v>
      </c>
      <c r="F47" s="1170"/>
      <c r="G47" s="1170"/>
      <c r="H47" s="1171"/>
      <c r="I47" s="86" t="s">
        <v>7</v>
      </c>
      <c r="J47" s="87" t="s">
        <v>7</v>
      </c>
      <c r="K47" s="87" t="s">
        <v>7</v>
      </c>
      <c r="L47" s="87" t="s">
        <v>7</v>
      </c>
      <c r="M47" s="88" t="s">
        <v>7</v>
      </c>
    </row>
    <row r="48" spans="2:13" ht="27.75" customHeight="1" x14ac:dyDescent="0.2">
      <c r="B48" s="1176"/>
      <c r="C48" s="1177"/>
      <c r="D48" s="85"/>
      <c r="E48" s="1170" t="s">
        <v>86</v>
      </c>
      <c r="F48" s="1170"/>
      <c r="G48" s="1170"/>
      <c r="H48" s="1171"/>
      <c r="I48" s="86" t="s">
        <v>7</v>
      </c>
      <c r="J48" s="87" t="s">
        <v>7</v>
      </c>
      <c r="K48" s="87" t="s">
        <v>7</v>
      </c>
      <c r="L48" s="87" t="s">
        <v>7</v>
      </c>
      <c r="M48" s="88" t="s">
        <v>7</v>
      </c>
    </row>
    <row r="49" spans="2:13" ht="27.75" customHeight="1" x14ac:dyDescent="0.2">
      <c r="B49" s="1178" t="s">
        <v>120</v>
      </c>
      <c r="C49" s="1179"/>
      <c r="D49" s="89"/>
      <c r="E49" s="1170" t="s">
        <v>87</v>
      </c>
      <c r="F49" s="1170"/>
      <c r="G49" s="1170"/>
      <c r="H49" s="1171"/>
      <c r="I49" s="86">
        <v>5986</v>
      </c>
      <c r="J49" s="87">
        <v>5427</v>
      </c>
      <c r="K49" s="87">
        <v>6293</v>
      </c>
      <c r="L49" s="87">
        <v>7429</v>
      </c>
      <c r="M49" s="88">
        <v>8680</v>
      </c>
    </row>
    <row r="50" spans="2:13" ht="27.75" customHeight="1" x14ac:dyDescent="0.2">
      <c r="B50" s="1174"/>
      <c r="C50" s="1175"/>
      <c r="D50" s="85"/>
      <c r="E50" s="1170" t="s">
        <v>88</v>
      </c>
      <c r="F50" s="1170"/>
      <c r="G50" s="1170"/>
      <c r="H50" s="1171"/>
      <c r="I50" s="86">
        <v>1284</v>
      </c>
      <c r="J50" s="87">
        <v>1067</v>
      </c>
      <c r="K50" s="87">
        <v>946</v>
      </c>
      <c r="L50" s="87">
        <v>836</v>
      </c>
      <c r="M50" s="88">
        <v>710</v>
      </c>
    </row>
    <row r="51" spans="2:13" ht="27.75" customHeight="1" x14ac:dyDescent="0.2">
      <c r="B51" s="1176"/>
      <c r="C51" s="1177"/>
      <c r="D51" s="85"/>
      <c r="E51" s="1170" t="s">
        <v>89</v>
      </c>
      <c r="F51" s="1170"/>
      <c r="G51" s="1170"/>
      <c r="H51" s="1171"/>
      <c r="I51" s="86">
        <v>39824</v>
      </c>
      <c r="J51" s="87">
        <v>39831</v>
      </c>
      <c r="K51" s="87">
        <v>39898</v>
      </c>
      <c r="L51" s="87">
        <v>38955</v>
      </c>
      <c r="M51" s="88">
        <v>38291</v>
      </c>
    </row>
    <row r="52" spans="2:13" ht="27.75" customHeight="1" thickBot="1" x14ac:dyDescent="0.25">
      <c r="B52" s="1180" t="s">
        <v>114</v>
      </c>
      <c r="C52" s="1181"/>
      <c r="D52" s="90"/>
      <c r="E52" s="1168" t="s">
        <v>90</v>
      </c>
      <c r="F52" s="1168"/>
      <c r="G52" s="1168"/>
      <c r="H52" s="1169"/>
      <c r="I52" s="91">
        <v>20839</v>
      </c>
      <c r="J52" s="92">
        <v>19484</v>
      </c>
      <c r="K52" s="92">
        <v>16248</v>
      </c>
      <c r="L52" s="92">
        <v>13449</v>
      </c>
      <c r="M52" s="93">
        <v>11547</v>
      </c>
    </row>
    <row r="53" spans="2:13" ht="27.75" customHeight="1" x14ac:dyDescent="0.25">
      <c r="B53" s="94" t="s">
        <v>121</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91</v>
      </c>
      <c r="E2" s="108"/>
      <c r="F2" s="109" t="s">
        <v>57</v>
      </c>
      <c r="G2" s="342"/>
      <c r="H2" s="343"/>
    </row>
    <row r="3" spans="1:8" x14ac:dyDescent="0.2">
      <c r="A3" s="107" t="s">
        <v>13</v>
      </c>
      <c r="B3" s="110"/>
      <c r="C3" s="111"/>
      <c r="D3" s="112">
        <v>184377</v>
      </c>
      <c r="E3" s="113"/>
      <c r="F3" s="114">
        <v>57848</v>
      </c>
      <c r="G3" s="115"/>
      <c r="H3" s="116"/>
    </row>
    <row r="4" spans="1:8" x14ac:dyDescent="0.2">
      <c r="A4" s="117"/>
      <c r="B4" s="118"/>
      <c r="C4" s="119"/>
      <c r="D4" s="120">
        <v>88261</v>
      </c>
      <c r="E4" s="121"/>
      <c r="F4" s="122">
        <v>33469</v>
      </c>
      <c r="G4" s="123"/>
      <c r="H4" s="124"/>
    </row>
    <row r="5" spans="1:8" x14ac:dyDescent="0.2">
      <c r="A5" s="107" t="s">
        <v>14</v>
      </c>
      <c r="B5" s="110"/>
      <c r="C5" s="111"/>
      <c r="D5" s="112">
        <v>165407</v>
      </c>
      <c r="E5" s="113"/>
      <c r="F5" s="114">
        <v>79008</v>
      </c>
      <c r="G5" s="115"/>
      <c r="H5" s="116"/>
    </row>
    <row r="6" spans="1:8" x14ac:dyDescent="0.2">
      <c r="A6" s="117"/>
      <c r="B6" s="118"/>
      <c r="C6" s="119"/>
      <c r="D6" s="120">
        <v>95767</v>
      </c>
      <c r="E6" s="121"/>
      <c r="F6" s="122">
        <v>46014</v>
      </c>
      <c r="G6" s="123"/>
      <c r="H6" s="124"/>
    </row>
    <row r="7" spans="1:8" x14ac:dyDescent="0.2">
      <c r="A7" s="107" t="s">
        <v>15</v>
      </c>
      <c r="B7" s="110"/>
      <c r="C7" s="111"/>
      <c r="D7" s="112">
        <v>96199</v>
      </c>
      <c r="E7" s="113"/>
      <c r="F7" s="114">
        <v>86381</v>
      </c>
      <c r="G7" s="115"/>
      <c r="H7" s="116"/>
    </row>
    <row r="8" spans="1:8" x14ac:dyDescent="0.2">
      <c r="A8" s="117"/>
      <c r="B8" s="118"/>
      <c r="C8" s="119"/>
      <c r="D8" s="120">
        <v>36178</v>
      </c>
      <c r="E8" s="121"/>
      <c r="F8" s="122">
        <v>41242</v>
      </c>
      <c r="G8" s="123"/>
      <c r="H8" s="124"/>
    </row>
    <row r="9" spans="1:8" x14ac:dyDescent="0.2">
      <c r="A9" s="107" t="s">
        <v>16</v>
      </c>
      <c r="B9" s="110"/>
      <c r="C9" s="111"/>
      <c r="D9" s="112">
        <v>91066</v>
      </c>
      <c r="E9" s="113"/>
      <c r="F9" s="114">
        <v>67201</v>
      </c>
      <c r="G9" s="115"/>
      <c r="H9" s="116"/>
    </row>
    <row r="10" spans="1:8" x14ac:dyDescent="0.2">
      <c r="A10" s="117"/>
      <c r="B10" s="118"/>
      <c r="C10" s="119"/>
      <c r="D10" s="120">
        <v>30695</v>
      </c>
      <c r="E10" s="121"/>
      <c r="F10" s="122">
        <v>35210</v>
      </c>
      <c r="G10" s="123"/>
      <c r="H10" s="124"/>
    </row>
    <row r="11" spans="1:8" x14ac:dyDescent="0.2">
      <c r="A11" s="107" t="s">
        <v>17</v>
      </c>
      <c r="B11" s="110"/>
      <c r="C11" s="111"/>
      <c r="D11" s="112">
        <v>74434</v>
      </c>
      <c r="E11" s="113"/>
      <c r="F11" s="114">
        <v>75709</v>
      </c>
      <c r="G11" s="115"/>
      <c r="H11" s="116"/>
    </row>
    <row r="12" spans="1:8" x14ac:dyDescent="0.2">
      <c r="A12" s="117"/>
      <c r="B12" s="118"/>
      <c r="C12" s="125"/>
      <c r="D12" s="120">
        <v>21639</v>
      </c>
      <c r="E12" s="121"/>
      <c r="F12" s="122">
        <v>35212</v>
      </c>
      <c r="G12" s="123"/>
      <c r="H12" s="124"/>
    </row>
    <row r="13" spans="1:8" x14ac:dyDescent="0.2">
      <c r="A13" s="107"/>
      <c r="B13" s="110"/>
      <c r="C13" s="126"/>
      <c r="D13" s="127">
        <v>122297</v>
      </c>
      <c r="E13" s="128"/>
      <c r="F13" s="129">
        <v>73229</v>
      </c>
      <c r="G13" s="130"/>
      <c r="H13" s="116"/>
    </row>
    <row r="14" spans="1:8" x14ac:dyDescent="0.2">
      <c r="A14" s="117"/>
      <c r="B14" s="118"/>
      <c r="C14" s="119"/>
      <c r="D14" s="120">
        <v>54508</v>
      </c>
      <c r="E14" s="121"/>
      <c r="F14" s="122">
        <v>38229</v>
      </c>
      <c r="G14" s="123"/>
      <c r="H14" s="124"/>
    </row>
    <row r="17" spans="1:11" x14ac:dyDescent="0.2">
      <c r="A17" s="103" t="s">
        <v>92</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122</v>
      </c>
      <c r="B19" s="131">
        <f>ROUND(VALUE(SUBSTITUTE(実質収支比率等に係る経年分析!F$48,"▲","-")),2)</f>
        <v>5.03</v>
      </c>
      <c r="C19" s="131">
        <f>ROUND(VALUE(SUBSTITUTE(実質収支比率等に係る経年分析!G$48,"▲","-")),2)</f>
        <v>7.08</v>
      </c>
      <c r="D19" s="131">
        <f>ROUND(VALUE(SUBSTITUTE(実質収支比率等に係る経年分析!H$48,"▲","-")),2)</f>
        <v>8.26</v>
      </c>
      <c r="E19" s="131">
        <f>ROUND(VALUE(SUBSTITUTE(実質収支比率等に係る経年分析!I$48,"▲","-")),2)</f>
        <v>8.48</v>
      </c>
      <c r="F19" s="131">
        <f>ROUND(VALUE(SUBSTITUTE(実質収支比率等に係る経年分析!J$48,"▲","-")),2)</f>
        <v>7.05</v>
      </c>
    </row>
    <row r="20" spans="1:11" x14ac:dyDescent="0.2">
      <c r="A20" s="131" t="s">
        <v>123</v>
      </c>
      <c r="B20" s="131">
        <f>ROUND(VALUE(SUBSTITUTE(実質収支比率等に係る経年分析!F$47,"▲","-")),2)</f>
        <v>15.74</v>
      </c>
      <c r="C20" s="131">
        <f>ROUND(VALUE(SUBSTITUTE(実質収支比率等に係る経年分析!G$47,"▲","-")),2)</f>
        <v>13.74</v>
      </c>
      <c r="D20" s="131">
        <f>ROUND(VALUE(SUBSTITUTE(実質収支比率等に係る経年分析!H$47,"▲","-")),2)</f>
        <v>16.260000000000002</v>
      </c>
      <c r="E20" s="131">
        <f>ROUND(VALUE(SUBSTITUTE(実質収支比率等に係る経年分析!I$47,"▲","-")),2)</f>
        <v>20.56</v>
      </c>
      <c r="F20" s="131">
        <f>ROUND(VALUE(SUBSTITUTE(実質収支比率等に係る経年分析!J$47,"▲","-")),2)</f>
        <v>25.01</v>
      </c>
    </row>
    <row r="21" spans="1:11" x14ac:dyDescent="0.2">
      <c r="A21" s="131" t="s">
        <v>124</v>
      </c>
      <c r="B21" s="131">
        <f>IF(ISNUMBER(VALUE(SUBSTITUTE(実質収支比率等に係る経年分析!F$49,"▲","-"))),ROUND(VALUE(SUBSTITUTE(実質収支比率等に係る経年分析!F$49,"▲","-")),2),NA())</f>
        <v>-3.62</v>
      </c>
      <c r="C21" s="131">
        <f>IF(ISNUMBER(VALUE(SUBSTITUTE(実質収支比率等に係る経年分析!G$49,"▲","-"))),ROUND(VALUE(SUBSTITUTE(実質収支比率等に係る経年分析!G$49,"▲","-")),2),NA())</f>
        <v>2.35</v>
      </c>
      <c r="D21" s="131">
        <f>IF(ISNUMBER(VALUE(SUBSTITUTE(実質収支比率等に係る経年分析!H$49,"▲","-"))),ROUND(VALUE(SUBSTITUTE(実質収支比率等に係る経年分析!H$49,"▲","-")),2),NA())</f>
        <v>6.9</v>
      </c>
      <c r="E21" s="131">
        <f>IF(ISNUMBER(VALUE(SUBSTITUTE(実質収支比率等に係る経年分析!I$49,"▲","-"))),ROUND(VALUE(SUBSTITUTE(実質収支比率等に係る経年分析!I$49,"▲","-")),2),NA())</f>
        <v>1.34</v>
      </c>
      <c r="F21" s="131">
        <f>IF(ISNUMBER(VALUE(SUBSTITUTE(実質収支比率等に係る経年分析!J$49,"▲","-"))),ROUND(VALUE(SUBSTITUTE(実質収支比率等に係る経年分析!J$49,"▲","-")),2),NA())</f>
        <v>-0.31</v>
      </c>
    </row>
    <row r="24" spans="1:11" x14ac:dyDescent="0.2">
      <c r="A24" s="103" t="s">
        <v>93</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125</v>
      </c>
      <c r="C26" s="132" t="s">
        <v>126</v>
      </c>
      <c r="D26" s="132" t="s">
        <v>125</v>
      </c>
      <c r="E26" s="132" t="s">
        <v>126</v>
      </c>
      <c r="F26" s="132" t="s">
        <v>125</v>
      </c>
      <c r="G26" s="132" t="s">
        <v>126</v>
      </c>
      <c r="H26" s="132" t="s">
        <v>125</v>
      </c>
      <c r="I26" s="132" t="s">
        <v>126</v>
      </c>
      <c r="J26" s="132" t="s">
        <v>125</v>
      </c>
      <c r="K26" s="132" t="s">
        <v>126</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1.39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0.14000000000000001</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美作市老人保健施設事業特別会計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0.21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0.14000000000000001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0.16</v>
      </c>
    </row>
    <row r="30" spans="1:11" x14ac:dyDescent="0.2">
      <c r="A30" s="132" t="str">
        <f>IF(連結実質赤字比率に係る赤字・黒字の構成分析!C$40="",NA(),連結実質赤字比率に係る赤字・黒字の構成分析!C$40)</f>
        <v>美作市国民健康保険特別会計（直診勘定）</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0.26</v>
      </c>
    </row>
    <row r="31" spans="1:11" x14ac:dyDescent="0.2">
      <c r="A31" s="132" t="str">
        <f>IF(連結実質赤字比率に係る赤字・黒字の構成分析!C$39="",NA(),連結実質赤字比率に係る赤字・黒字の構成分析!C$39)</f>
        <v>美作市介護保険特別会計（事業勘定）</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0.57999999999999996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0.42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0.32</v>
      </c>
    </row>
    <row r="32" spans="1:11" x14ac:dyDescent="0.2">
      <c r="A32" s="132" t="str">
        <f>IF(連結実質赤字比率に係る赤字・黒字の構成分析!C$38="",NA(),連結実質赤字比率に係る赤字・黒字の構成分析!C$38)</f>
        <v>美作市国民健康保険特別会計（事業勘定）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0.14000000000000001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0.69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0.86</v>
      </c>
    </row>
    <row r="33" spans="1:16" x14ac:dyDescent="0.2">
      <c r="A33" s="132" t="str">
        <f>IF(連結実質赤字比率に係る赤字・黒字の構成分析!C$37="",NA(),連結実質赤字比率に係る赤字・黒字の構成分析!C$37)</f>
        <v>美作市下水道事業会計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1.0900000000000001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1.82</v>
      </c>
    </row>
    <row r="34" spans="1:16" x14ac:dyDescent="0.2">
      <c r="A34" s="132" t="str">
        <f>IF(連結実質赤字比率に係る赤字・黒字の構成分析!C$36="",NA(),連結実質赤字比率に係る赤字・黒字の構成分析!C$36)</f>
        <v>美作市病院事業会計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5.49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7.56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6.85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6.2</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4.87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6.67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6.93</v>
      </c>
    </row>
    <row r="36" spans="1:16" x14ac:dyDescent="0.2">
      <c r="A36" s="132" t="str">
        <f>IF(連結実質赤字比率に係る赤字・黒字の構成分析!C$34="",NA(),連結実質赤字比率に係る赤字・黒字の構成分析!C$34)</f>
        <v>美作市水道事業会計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7.93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7.75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8.17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8.8000000000000007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9.16</v>
      </c>
    </row>
    <row r="39" spans="1:16" x14ac:dyDescent="0.2">
      <c r="A39" s="103" t="s">
        <v>94</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127</v>
      </c>
      <c r="C41" s="133"/>
      <c r="D41" s="133" t="s">
        <v>128</v>
      </c>
      <c r="E41" s="133" t="s">
        <v>127</v>
      </c>
      <c r="F41" s="133"/>
      <c r="G41" s="133" t="s">
        <v>128</v>
      </c>
      <c r="H41" s="133" t="s">
        <v>127</v>
      </c>
      <c r="I41" s="133"/>
      <c r="J41" s="133" t="s">
        <v>128</v>
      </c>
      <c r="K41" s="133" t="s">
        <v>127</v>
      </c>
      <c r="L41" s="133"/>
      <c r="M41" s="133" t="s">
        <v>128</v>
      </c>
      <c r="N41" s="133" t="s">
        <v>127</v>
      </c>
      <c r="O41" s="133"/>
      <c r="P41" s="133" t="s">
        <v>128</v>
      </c>
    </row>
    <row r="42" spans="1:16" x14ac:dyDescent="0.2">
      <c r="A42" s="133" t="s">
        <v>129</v>
      </c>
      <c r="B42" s="133"/>
      <c r="C42" s="133"/>
      <c r="D42" s="133">
        <f>'実質公債費比率（分子）の構造'!K$52</f>
        <v>4358</v>
      </c>
      <c r="E42" s="133"/>
      <c r="F42" s="133"/>
      <c r="G42" s="133">
        <f>'実質公債費比率（分子）の構造'!L$52</f>
        <v>4371</v>
      </c>
      <c r="H42" s="133"/>
      <c r="I42" s="133"/>
      <c r="J42" s="133">
        <f>'実質公債費比率（分子）の構造'!M$52</f>
        <v>4100</v>
      </c>
      <c r="K42" s="133"/>
      <c r="L42" s="133"/>
      <c r="M42" s="133">
        <f>'実質公債費比率（分子）の構造'!N$52</f>
        <v>4066</v>
      </c>
      <c r="N42" s="133"/>
      <c r="O42" s="133"/>
      <c r="P42" s="133">
        <f>'実質公債費比率（分子）の構造'!O$52</f>
        <v>4035</v>
      </c>
    </row>
    <row r="43" spans="1:16" x14ac:dyDescent="0.2">
      <c r="A43" s="133" t="s">
        <v>130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131</v>
      </c>
      <c r="B44" s="133">
        <f>'実質公債費比率（分子）の構造'!K$50</f>
        <v>44</v>
      </c>
      <c r="C44" s="133"/>
      <c r="D44" s="133"/>
      <c r="E44" s="133">
        <f>'実質公債費比率（分子）の構造'!L$50</f>
        <v>31</v>
      </c>
      <c r="F44" s="133"/>
      <c r="G44" s="133"/>
      <c r="H44" s="133">
        <f>'実質公債費比率（分子）の構造'!M$50</f>
        <v>22</v>
      </c>
      <c r="I44" s="133"/>
      <c r="J44" s="133"/>
      <c r="K44" s="133">
        <f>'実質公債費比率（分子）の構造'!N$50</f>
        <v>8</v>
      </c>
      <c r="L44" s="133"/>
      <c r="M44" s="133"/>
      <c r="N44" s="133">
        <f>'実質公債費比率（分子）の構造'!O$50</f>
        <v>3</v>
      </c>
      <c r="O44" s="133"/>
      <c r="P44" s="133"/>
    </row>
    <row r="45" spans="1:16" x14ac:dyDescent="0.2">
      <c r="A45" s="133" t="s">
        <v>132</v>
      </c>
      <c r="B45" s="133">
        <f>'実質公債費比率（分子）の構造'!K$49</f>
        <v>11</v>
      </c>
      <c r="C45" s="133"/>
      <c r="D45" s="133"/>
      <c r="E45" s="133">
        <f>'実質公債費比率（分子）の構造'!L$49</f>
        <v>11</v>
      </c>
      <c r="F45" s="133"/>
      <c r="G45" s="133"/>
      <c r="H45" s="133">
        <f>'実質公債費比率（分子）の構造'!M$49</f>
        <v>5</v>
      </c>
      <c r="I45" s="133"/>
      <c r="J45" s="133"/>
      <c r="K45" s="133">
        <f>'実質公債費比率（分子）の構造'!N$49</f>
        <v>5</v>
      </c>
      <c r="L45" s="133"/>
      <c r="M45" s="133"/>
      <c r="N45" s="133">
        <f>'実質公債費比率（分子）の構造'!O$49</f>
        <v>5</v>
      </c>
      <c r="O45" s="133"/>
      <c r="P45" s="133"/>
    </row>
    <row r="46" spans="1:16" x14ac:dyDescent="0.2">
      <c r="A46" s="133" t="s">
        <v>133</v>
      </c>
      <c r="B46" s="133">
        <f>'実質公債費比率（分子）の構造'!K$48</f>
        <v>2194</v>
      </c>
      <c r="C46" s="133"/>
      <c r="D46" s="133"/>
      <c r="E46" s="133">
        <f>'実質公債費比率（分子）の構造'!L$48</f>
        <v>2199</v>
      </c>
      <c r="F46" s="133"/>
      <c r="G46" s="133"/>
      <c r="H46" s="133">
        <f>'実質公債費比率（分子）の構造'!M$48</f>
        <v>2152</v>
      </c>
      <c r="I46" s="133"/>
      <c r="J46" s="133"/>
      <c r="K46" s="133">
        <f>'実質公債費比率（分子）の構造'!N$48</f>
        <v>2120</v>
      </c>
      <c r="L46" s="133"/>
      <c r="M46" s="133"/>
      <c r="N46" s="133">
        <f>'実質公債費比率（分子）の構造'!O$48</f>
        <v>2235</v>
      </c>
      <c r="O46" s="133"/>
      <c r="P46" s="133"/>
    </row>
    <row r="47" spans="1:16" x14ac:dyDescent="0.2">
      <c r="A47" s="133" t="s">
        <v>134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136</v>
      </c>
      <c r="B49" s="133">
        <f>'実質公債費比率（分子）の構造'!K$45</f>
        <v>4213</v>
      </c>
      <c r="C49" s="133"/>
      <c r="D49" s="133"/>
      <c r="E49" s="133">
        <f>'実質公債費比率（分子）の構造'!L$45</f>
        <v>4167</v>
      </c>
      <c r="F49" s="133"/>
      <c r="G49" s="133"/>
      <c r="H49" s="133">
        <f>'実質公債費比率（分子）の構造'!M$45</f>
        <v>3803</v>
      </c>
      <c r="I49" s="133"/>
      <c r="J49" s="133"/>
      <c r="K49" s="133">
        <f>'実質公債費比率（分子）の構造'!N$45</f>
        <v>3808</v>
      </c>
      <c r="L49" s="133"/>
      <c r="M49" s="133"/>
      <c r="N49" s="133">
        <f>'実質公債費比率（分子）の構造'!O$45</f>
        <v>3582</v>
      </c>
      <c r="O49" s="133"/>
      <c r="P49" s="133"/>
    </row>
    <row r="50" spans="1:16" x14ac:dyDescent="0.2">
      <c r="A50" s="133" t="s">
        <v>95</v>
      </c>
      <c r="B50" s="133" t="e">
        <f>NA()</f>
        <v>#N/A</v>
      </c>
      <c r="C50" s="133">
        <f>IF(ISNUMBER('実質公債費比率（分子）の構造'!K$53),'実質公債費比率（分子）の構造'!K$53,NA())</f>
        <v>2104</v>
      </c>
      <c r="D50" s="133" t="e">
        <f>NA()</f>
        <v>#N/A</v>
      </c>
      <c r="E50" s="133" t="e">
        <f>NA()</f>
        <v>#N/A</v>
      </c>
      <c r="F50" s="133">
        <f>IF(ISNUMBER('実質公債費比率（分子）の構造'!L$53),'実質公債費比率（分子）の構造'!L$53,NA())</f>
        <v>2037</v>
      </c>
      <c r="G50" s="133" t="e">
        <f>NA()</f>
        <v>#N/A</v>
      </c>
      <c r="H50" s="133" t="e">
        <f>NA()</f>
        <v>#N/A</v>
      </c>
      <c r="I50" s="133">
        <f>IF(ISNUMBER('実質公債費比率（分子）の構造'!M$53),'実質公債費比率（分子）の構造'!M$53,NA())</f>
        <v>1882</v>
      </c>
      <c r="J50" s="133" t="e">
        <f>NA()</f>
        <v>#N/A</v>
      </c>
      <c r="K50" s="133" t="e">
        <f>NA()</f>
        <v>#N/A</v>
      </c>
      <c r="L50" s="133">
        <f>IF(ISNUMBER('実質公債費比率（分子）の構造'!N$53),'実質公債費比率（分子）の構造'!N$53,NA())</f>
        <v>1875</v>
      </c>
      <c r="M50" s="133" t="e">
        <f>NA()</f>
        <v>#N/A</v>
      </c>
      <c r="N50" s="133" t="e">
        <f>NA()</f>
        <v>#N/A</v>
      </c>
      <c r="O50" s="133">
        <f>IF(ISNUMBER('実質公債費比率（分子）の構造'!O$53),'実質公債費比率（分子）の構造'!O$53,NA())</f>
        <v>1790</v>
      </c>
      <c r="P50" s="133" t="e">
        <f>NA()</f>
        <v>#N/A</v>
      </c>
    </row>
    <row r="53" spans="1:16" x14ac:dyDescent="0.2">
      <c r="A53" s="103" t="s">
        <v>96</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137</v>
      </c>
      <c r="C55" s="132"/>
      <c r="D55" s="132" t="s">
        <v>138</v>
      </c>
      <c r="E55" s="132" t="s">
        <v>137</v>
      </c>
      <c r="F55" s="132"/>
      <c r="G55" s="132" t="s">
        <v>138</v>
      </c>
      <c r="H55" s="132" t="s">
        <v>137</v>
      </c>
      <c r="I55" s="132"/>
      <c r="J55" s="132" t="s">
        <v>138</v>
      </c>
      <c r="K55" s="132" t="s">
        <v>137</v>
      </c>
      <c r="L55" s="132"/>
      <c r="M55" s="132" t="s">
        <v>138</v>
      </c>
      <c r="N55" s="132" t="s">
        <v>137</v>
      </c>
      <c r="O55" s="132"/>
      <c r="P55" s="132" t="s">
        <v>138</v>
      </c>
    </row>
    <row r="56" spans="1:16" x14ac:dyDescent="0.2">
      <c r="A56" s="132" t="s">
        <v>89</v>
      </c>
      <c r="B56" s="132"/>
      <c r="C56" s="132"/>
      <c r="D56" s="132">
        <f>'将来負担比率（分子）の構造'!I$51</f>
        <v>39824</v>
      </c>
      <c r="E56" s="132"/>
      <c r="F56" s="132"/>
      <c r="G56" s="132">
        <f>'将来負担比率（分子）の構造'!J$51</f>
        <v>39831</v>
      </c>
      <c r="H56" s="132"/>
      <c r="I56" s="132"/>
      <c r="J56" s="132">
        <f>'将来負担比率（分子）の構造'!K$51</f>
        <v>39898</v>
      </c>
      <c r="K56" s="132"/>
      <c r="L56" s="132"/>
      <c r="M56" s="132">
        <f>'将来負担比率（分子）の構造'!L$51</f>
        <v>38955</v>
      </c>
      <c r="N56" s="132"/>
      <c r="O56" s="132"/>
      <c r="P56" s="132">
        <f>'将来負担比率（分子）の構造'!M$51</f>
        <v>38291</v>
      </c>
    </row>
    <row r="57" spans="1:16" x14ac:dyDescent="0.2">
      <c r="A57" s="132" t="s">
        <v>88</v>
      </c>
      <c r="B57" s="132"/>
      <c r="C57" s="132"/>
      <c r="D57" s="132">
        <f>'将来負担比率（分子）の構造'!I$50</f>
        <v>1284</v>
      </c>
      <c r="E57" s="132"/>
      <c r="F57" s="132"/>
      <c r="G57" s="132">
        <f>'将来負担比率（分子）の構造'!J$50</f>
        <v>1067</v>
      </c>
      <c r="H57" s="132"/>
      <c r="I57" s="132"/>
      <c r="J57" s="132">
        <f>'将来負担比率（分子）の構造'!K$50</f>
        <v>946</v>
      </c>
      <c r="K57" s="132"/>
      <c r="L57" s="132"/>
      <c r="M57" s="132">
        <f>'将来負担比率（分子）の構造'!L$50</f>
        <v>836</v>
      </c>
      <c r="N57" s="132"/>
      <c r="O57" s="132"/>
      <c r="P57" s="132">
        <f>'将来負担比率（分子）の構造'!M$50</f>
        <v>710</v>
      </c>
    </row>
    <row r="58" spans="1:16" x14ac:dyDescent="0.2">
      <c r="A58" s="132" t="s">
        <v>87</v>
      </c>
      <c r="B58" s="132"/>
      <c r="C58" s="132"/>
      <c r="D58" s="132">
        <f>'将来負担比率（分子）の構造'!I$49</f>
        <v>5986</v>
      </c>
      <c r="E58" s="132"/>
      <c r="F58" s="132"/>
      <c r="G58" s="132">
        <f>'将来負担比率（分子）の構造'!J$49</f>
        <v>5427</v>
      </c>
      <c r="H58" s="132"/>
      <c r="I58" s="132"/>
      <c r="J58" s="132">
        <f>'将来負担比率（分子）の構造'!K$49</f>
        <v>6293</v>
      </c>
      <c r="K58" s="132"/>
      <c r="L58" s="132"/>
      <c r="M58" s="132">
        <f>'将来負担比率（分子）の構造'!L$49</f>
        <v>7429</v>
      </c>
      <c r="N58" s="132"/>
      <c r="O58" s="132"/>
      <c r="P58" s="132">
        <f>'将来負担比率（分子）の構造'!M$49</f>
        <v>8680</v>
      </c>
    </row>
    <row r="59" spans="1:16" x14ac:dyDescent="0.2">
      <c r="A59" s="132" t="s">
        <v>86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84</v>
      </c>
      <c r="B61" s="132">
        <f>'将来負担比率（分子）の構造'!I$46</f>
        <v>2</v>
      </c>
      <c r="C61" s="132"/>
      <c r="D61" s="132"/>
      <c r="E61" s="132">
        <f>'将来負担比率（分子）の構造'!J$46</f>
        <v>0</v>
      </c>
      <c r="F61" s="132"/>
      <c r="G61" s="132"/>
      <c r="H61" s="132">
        <f>'将来負担比率（分子）の構造'!K$46</f>
        <v>3</v>
      </c>
      <c r="I61" s="132"/>
      <c r="J61" s="132"/>
      <c r="K61" s="132">
        <f>'将来負担比率（分子）の構造'!L$46</f>
        <v>2</v>
      </c>
      <c r="L61" s="132"/>
      <c r="M61" s="132"/>
      <c r="N61" s="132">
        <f>'将来負担比率（分子）の構造'!M$46</f>
        <v>14</v>
      </c>
      <c r="O61" s="132"/>
      <c r="P61" s="132"/>
    </row>
    <row r="62" spans="1:16" x14ac:dyDescent="0.2">
      <c r="A62" s="132" t="s">
        <v>83</v>
      </c>
      <c r="B62" s="132">
        <f>'将来負担比率（分子）の構造'!I$45</f>
        <v>3603</v>
      </c>
      <c r="C62" s="132"/>
      <c r="D62" s="132"/>
      <c r="E62" s="132">
        <f>'将来負担比率（分子）の構造'!J$45</f>
        <v>3748</v>
      </c>
      <c r="F62" s="132"/>
      <c r="G62" s="132"/>
      <c r="H62" s="132">
        <f>'将来負担比率（分子）の構造'!K$45</f>
        <v>3486</v>
      </c>
      <c r="I62" s="132"/>
      <c r="J62" s="132"/>
      <c r="K62" s="132">
        <f>'将来負担比率（分子）の構造'!L$45</f>
        <v>3341</v>
      </c>
      <c r="L62" s="132"/>
      <c r="M62" s="132"/>
      <c r="N62" s="132">
        <f>'将来負担比率（分子）の構造'!M$45</f>
        <v>3246</v>
      </c>
      <c r="O62" s="132"/>
      <c r="P62" s="132"/>
    </row>
    <row r="63" spans="1:16" x14ac:dyDescent="0.2">
      <c r="A63" s="132" t="s">
        <v>82</v>
      </c>
      <c r="B63" s="132">
        <f>'将来負担比率（分子）の構造'!I$44</f>
        <v>67</v>
      </c>
      <c r="C63" s="132"/>
      <c r="D63" s="132"/>
      <c r="E63" s="132">
        <f>'将来負担比率（分子）の構造'!J$44</f>
        <v>57</v>
      </c>
      <c r="F63" s="132"/>
      <c r="G63" s="132"/>
      <c r="H63" s="132">
        <f>'将来負担比率（分子）の構造'!K$44</f>
        <v>115</v>
      </c>
      <c r="I63" s="132"/>
      <c r="J63" s="132"/>
      <c r="K63" s="132">
        <f>'将来負担比率（分子）の構造'!L$44</f>
        <v>48</v>
      </c>
      <c r="L63" s="132"/>
      <c r="M63" s="132"/>
      <c r="N63" s="132">
        <f>'将来負担比率（分子）の構造'!M$44</f>
        <v>44</v>
      </c>
      <c r="O63" s="132"/>
      <c r="P63" s="132"/>
    </row>
    <row r="64" spans="1:16" x14ac:dyDescent="0.2">
      <c r="A64" s="132" t="s">
        <v>81</v>
      </c>
      <c r="B64" s="132">
        <f>'将来負担比率（分子）の構造'!I$43</f>
        <v>31868</v>
      </c>
      <c r="C64" s="132"/>
      <c r="D64" s="132"/>
      <c r="E64" s="132">
        <f>'将来負担比率（分子）の構造'!J$43</f>
        <v>30589</v>
      </c>
      <c r="F64" s="132"/>
      <c r="G64" s="132"/>
      <c r="H64" s="132">
        <f>'将来負担比率（分子）の構造'!K$43</f>
        <v>29162</v>
      </c>
      <c r="I64" s="132"/>
      <c r="J64" s="132"/>
      <c r="K64" s="132">
        <f>'将来負担比率（分子）の構造'!L$43</f>
        <v>27512</v>
      </c>
      <c r="L64" s="132"/>
      <c r="M64" s="132"/>
      <c r="N64" s="132">
        <f>'将来負担比率（分子）の構造'!M$43</f>
        <v>26842</v>
      </c>
      <c r="O64" s="132"/>
      <c r="P64" s="132"/>
    </row>
    <row r="65" spans="1:16" x14ac:dyDescent="0.2">
      <c r="A65" s="132" t="s">
        <v>80</v>
      </c>
      <c r="B65" s="132">
        <f>'将来負担比率（分子）の構造'!I$42</f>
        <v>333</v>
      </c>
      <c r="C65" s="132"/>
      <c r="D65" s="132"/>
      <c r="E65" s="132">
        <f>'将来負担比率（分子）の構造'!J$42</f>
        <v>287</v>
      </c>
      <c r="F65" s="132"/>
      <c r="G65" s="132"/>
      <c r="H65" s="132">
        <f>'将来負担比率（分子）の構造'!K$42</f>
        <v>187</v>
      </c>
      <c r="I65" s="132"/>
      <c r="J65" s="132"/>
      <c r="K65" s="132">
        <f>'将来負担比率（分子）の構造'!L$42</f>
        <v>172</v>
      </c>
      <c r="L65" s="132"/>
      <c r="M65" s="132"/>
      <c r="N65" s="132">
        <f>'将来負担比率（分子）の構造'!M$42</f>
        <v>140</v>
      </c>
      <c r="O65" s="132"/>
      <c r="P65" s="132"/>
    </row>
    <row r="66" spans="1:16" x14ac:dyDescent="0.2">
      <c r="A66" s="132" t="s">
        <v>79</v>
      </c>
      <c r="B66" s="132">
        <f>'将来負担比率（分子）の構造'!I$41</f>
        <v>32061</v>
      </c>
      <c r="C66" s="132"/>
      <c r="D66" s="132"/>
      <c r="E66" s="132">
        <f>'将来負担比率（分子）の構造'!J$41</f>
        <v>31129</v>
      </c>
      <c r="F66" s="132"/>
      <c r="G66" s="132"/>
      <c r="H66" s="132">
        <f>'将来負担比率（分子）の構造'!K$41</f>
        <v>30432</v>
      </c>
      <c r="I66" s="132"/>
      <c r="J66" s="132"/>
      <c r="K66" s="132">
        <f>'将来負担比率（分子）の構造'!L$41</f>
        <v>29593</v>
      </c>
      <c r="L66" s="132"/>
      <c r="M66" s="132"/>
      <c r="N66" s="132">
        <f>'将来負担比率（分子）の構造'!M$41</f>
        <v>28941</v>
      </c>
      <c r="O66" s="132"/>
      <c r="P66" s="132"/>
    </row>
    <row r="67" spans="1:16" x14ac:dyDescent="0.2">
      <c r="A67" s="132" t="s">
        <v>139</v>
      </c>
      <c r="B67" s="132" t="e">
        <f>NA()</f>
        <v>#N/A</v>
      </c>
      <c r="C67" s="132">
        <f>IF(ISNUMBER('将来負担比率（分子）の構造'!I$52), IF('将来負担比率（分子）の構造'!I$52 &lt; 0, 0, '将来負担比率（分子）の構造'!I$52), NA())</f>
        <v>20839</v>
      </c>
      <c r="D67" s="132" t="e">
        <f>NA()</f>
        <v>#N/A</v>
      </c>
      <c r="E67" s="132" t="e">
        <f>NA()</f>
        <v>#N/A</v>
      </c>
      <c r="F67" s="132">
        <f>IF(ISNUMBER('将来負担比率（分子）の構造'!J$52), IF('将来負担比率（分子）の構造'!J$52 &lt; 0, 0, '将来負担比率（分子）の構造'!J$52), NA())</f>
        <v>19484</v>
      </c>
      <c r="G67" s="132" t="e">
        <f>NA()</f>
        <v>#N/A</v>
      </c>
      <c r="H67" s="132" t="e">
        <f>NA()</f>
        <v>#N/A</v>
      </c>
      <c r="I67" s="132">
        <f>IF(ISNUMBER('将来負担比率（分子）の構造'!K$52), IF('将来負担比率（分子）の構造'!K$52 &lt; 0, 0, '将来負担比率（分子）の構造'!K$52), NA())</f>
        <v>16248</v>
      </c>
      <c r="J67" s="132" t="e">
        <f>NA()</f>
        <v>#N/A</v>
      </c>
      <c r="K67" s="132" t="e">
        <f>NA()</f>
        <v>#N/A</v>
      </c>
      <c r="L67" s="132">
        <f>IF(ISNUMBER('将来負担比率（分子）の構造'!L$52), IF('将来負担比率（分子）の構造'!L$52 &lt; 0, 0, '将来負担比率（分子）の構造'!L$52), NA())</f>
        <v>13449</v>
      </c>
      <c r="M67" s="132" t="e">
        <f>NA()</f>
        <v>#N/A</v>
      </c>
      <c r="N67" s="132" t="e">
        <f>NA()</f>
        <v>#N/A</v>
      </c>
      <c r="O67" s="132">
        <f>IF(ISNUMBER('将来負担比率（分子）の構造'!M$52), IF('将来負担比率（分子）の構造'!M$52 &lt; 0, 0, '将来負担比率（分子）の構造'!M$52), NA())</f>
        <v>11547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T48" sqref="T48"/>
    </sheetView>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401</v>
      </c>
      <c r="DI1" s="577"/>
      <c r="DJ1" s="577"/>
      <c r="DK1" s="577"/>
      <c r="DL1" s="577"/>
      <c r="DM1" s="577"/>
      <c r="DN1" s="578"/>
      <c r="DP1" s="576" t="s">
        <v>402</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5" t="s">
        <v>278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279</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5" t="s">
        <v>98</v>
      </c>
      <c r="C4" s="586"/>
      <c r="D4" s="586"/>
      <c r="E4" s="586"/>
      <c r="F4" s="586"/>
      <c r="G4" s="586"/>
      <c r="H4" s="586"/>
      <c r="I4" s="586"/>
      <c r="J4" s="586"/>
      <c r="K4" s="586"/>
      <c r="L4" s="586"/>
      <c r="M4" s="586"/>
      <c r="N4" s="586"/>
      <c r="O4" s="586"/>
      <c r="P4" s="586"/>
      <c r="Q4" s="587"/>
      <c r="R4" s="585" t="s">
        <v>281</v>
      </c>
      <c r="S4" s="586"/>
      <c r="T4" s="586"/>
      <c r="U4" s="586"/>
      <c r="V4" s="586"/>
      <c r="W4" s="586"/>
      <c r="X4" s="586"/>
      <c r="Y4" s="587"/>
      <c r="Z4" s="585" t="s">
        <v>282</v>
      </c>
      <c r="AA4" s="586"/>
      <c r="AB4" s="586"/>
      <c r="AC4" s="587"/>
      <c r="AD4" s="585" t="s">
        <v>283</v>
      </c>
      <c r="AE4" s="586"/>
      <c r="AF4" s="586"/>
      <c r="AG4" s="586"/>
      <c r="AH4" s="586"/>
      <c r="AI4" s="586"/>
      <c r="AJ4" s="586"/>
      <c r="AK4" s="587"/>
      <c r="AL4" s="585" t="s">
        <v>282</v>
      </c>
      <c r="AM4" s="586"/>
      <c r="AN4" s="586"/>
      <c r="AO4" s="587"/>
      <c r="AP4" s="579" t="s">
        <v>284</v>
      </c>
      <c r="AQ4" s="579"/>
      <c r="AR4" s="579"/>
      <c r="AS4" s="579"/>
      <c r="AT4" s="579"/>
      <c r="AU4" s="579"/>
      <c r="AV4" s="579"/>
      <c r="AW4" s="579"/>
      <c r="AX4" s="579"/>
      <c r="AY4" s="579"/>
      <c r="AZ4" s="579"/>
      <c r="BA4" s="579"/>
      <c r="BB4" s="579"/>
      <c r="BC4" s="579"/>
      <c r="BD4" s="579"/>
      <c r="BE4" s="579"/>
      <c r="BF4" s="579"/>
      <c r="BG4" s="579" t="s">
        <v>285</v>
      </c>
      <c r="BH4" s="579"/>
      <c r="BI4" s="579"/>
      <c r="BJ4" s="579"/>
      <c r="BK4" s="579"/>
      <c r="BL4" s="579"/>
      <c r="BM4" s="579"/>
      <c r="BN4" s="579"/>
      <c r="BO4" s="579" t="s">
        <v>282</v>
      </c>
      <c r="BP4" s="579"/>
      <c r="BQ4" s="579"/>
      <c r="BR4" s="579"/>
      <c r="BS4" s="579" t="s">
        <v>286</v>
      </c>
      <c r="BT4" s="579"/>
      <c r="BU4" s="579"/>
      <c r="BV4" s="579"/>
      <c r="BW4" s="579"/>
      <c r="BX4" s="579"/>
      <c r="BY4" s="579"/>
      <c r="BZ4" s="579"/>
      <c r="CA4" s="579"/>
      <c r="CB4" s="579"/>
      <c r="CD4" s="573" t="s">
        <v>287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288</v>
      </c>
      <c r="C5" s="603"/>
      <c r="D5" s="603"/>
      <c r="E5" s="603"/>
      <c r="F5" s="603"/>
      <c r="G5" s="603"/>
      <c r="H5" s="603"/>
      <c r="I5" s="603"/>
      <c r="J5" s="603"/>
      <c r="K5" s="603"/>
      <c r="L5" s="603"/>
      <c r="M5" s="603"/>
      <c r="N5" s="603"/>
      <c r="O5" s="603"/>
      <c r="P5" s="603"/>
      <c r="Q5" s="604"/>
      <c r="R5" s="594">
        <v>3035632</v>
      </c>
      <c r="S5" s="595"/>
      <c r="T5" s="595"/>
      <c r="U5" s="595"/>
      <c r="V5" s="595"/>
      <c r="W5" s="595"/>
      <c r="X5" s="595"/>
      <c r="Y5" s="596"/>
      <c r="Z5" s="597">
        <v>13.3</v>
      </c>
      <c r="AA5" s="597"/>
      <c r="AB5" s="597"/>
      <c r="AC5" s="597"/>
      <c r="AD5" s="598">
        <v>3035632</v>
      </c>
      <c r="AE5" s="598"/>
      <c r="AF5" s="598"/>
      <c r="AG5" s="598"/>
      <c r="AH5" s="598"/>
      <c r="AI5" s="598"/>
      <c r="AJ5" s="598"/>
      <c r="AK5" s="598"/>
      <c r="AL5" s="599">
        <v>21.2</v>
      </c>
      <c r="AM5" s="600"/>
      <c r="AN5" s="600"/>
      <c r="AO5" s="601"/>
      <c r="AP5" s="602" t="s">
        <v>403</v>
      </c>
      <c r="AQ5" s="603"/>
      <c r="AR5" s="603"/>
      <c r="AS5" s="603"/>
      <c r="AT5" s="603"/>
      <c r="AU5" s="603"/>
      <c r="AV5" s="603"/>
      <c r="AW5" s="603"/>
      <c r="AX5" s="603"/>
      <c r="AY5" s="603"/>
      <c r="AZ5" s="603"/>
      <c r="BA5" s="603"/>
      <c r="BB5" s="603"/>
      <c r="BC5" s="603"/>
      <c r="BD5" s="603"/>
      <c r="BE5" s="603"/>
      <c r="BF5" s="604"/>
      <c r="BG5" s="570">
        <v>2985845</v>
      </c>
      <c r="BH5" s="571"/>
      <c r="BI5" s="571"/>
      <c r="BJ5" s="571"/>
      <c r="BK5" s="571"/>
      <c r="BL5" s="571"/>
      <c r="BM5" s="571"/>
      <c r="BN5" s="572"/>
      <c r="BO5" s="569">
        <v>98.4</v>
      </c>
      <c r="BP5" s="569"/>
      <c r="BQ5" s="569"/>
      <c r="BR5" s="569"/>
      <c r="BS5" s="580">
        <v>21344</v>
      </c>
      <c r="BT5" s="580"/>
      <c r="BU5" s="580"/>
      <c r="BV5" s="580"/>
      <c r="BW5" s="580"/>
      <c r="BX5" s="580"/>
      <c r="BY5" s="580"/>
      <c r="BZ5" s="580"/>
      <c r="CA5" s="580"/>
      <c r="CB5" s="581"/>
      <c r="CD5" s="573" t="s">
        <v>284</v>
      </c>
      <c r="CE5" s="574"/>
      <c r="CF5" s="574"/>
      <c r="CG5" s="574"/>
      <c r="CH5" s="574"/>
      <c r="CI5" s="574"/>
      <c r="CJ5" s="574"/>
      <c r="CK5" s="574"/>
      <c r="CL5" s="574"/>
      <c r="CM5" s="574"/>
      <c r="CN5" s="574"/>
      <c r="CO5" s="574"/>
      <c r="CP5" s="574"/>
      <c r="CQ5" s="575"/>
      <c r="CR5" s="573" t="s">
        <v>289</v>
      </c>
      <c r="CS5" s="574"/>
      <c r="CT5" s="574"/>
      <c r="CU5" s="574"/>
      <c r="CV5" s="574"/>
      <c r="CW5" s="574"/>
      <c r="CX5" s="574"/>
      <c r="CY5" s="575"/>
      <c r="CZ5" s="573" t="s">
        <v>282</v>
      </c>
      <c r="DA5" s="574"/>
      <c r="DB5" s="574"/>
      <c r="DC5" s="575"/>
      <c r="DD5" s="573" t="s">
        <v>290</v>
      </c>
      <c r="DE5" s="574"/>
      <c r="DF5" s="574"/>
      <c r="DG5" s="574"/>
      <c r="DH5" s="574"/>
      <c r="DI5" s="574"/>
      <c r="DJ5" s="574"/>
      <c r="DK5" s="574"/>
      <c r="DL5" s="574"/>
      <c r="DM5" s="574"/>
      <c r="DN5" s="574"/>
      <c r="DO5" s="574"/>
      <c r="DP5" s="575"/>
      <c r="DQ5" s="573" t="s">
        <v>291</v>
      </c>
      <c r="DR5" s="574"/>
      <c r="DS5" s="574"/>
      <c r="DT5" s="574"/>
      <c r="DU5" s="574"/>
      <c r="DV5" s="574"/>
      <c r="DW5" s="574"/>
      <c r="DX5" s="574"/>
      <c r="DY5" s="574"/>
      <c r="DZ5" s="574"/>
      <c r="EA5" s="574"/>
      <c r="EB5" s="574"/>
      <c r="EC5" s="575"/>
    </row>
    <row r="6" spans="2:143" ht="11.25" customHeight="1" x14ac:dyDescent="0.2">
      <c r="B6" s="607" t="s">
        <v>292</v>
      </c>
      <c r="C6" s="608"/>
      <c r="D6" s="608"/>
      <c r="E6" s="608"/>
      <c r="F6" s="608"/>
      <c r="G6" s="608"/>
      <c r="H6" s="608"/>
      <c r="I6" s="608"/>
      <c r="J6" s="608"/>
      <c r="K6" s="608"/>
      <c r="L6" s="608"/>
      <c r="M6" s="608"/>
      <c r="N6" s="608"/>
      <c r="O6" s="608"/>
      <c r="P6" s="608"/>
      <c r="Q6" s="609"/>
      <c r="R6" s="570">
        <v>234821</v>
      </c>
      <c r="S6" s="571"/>
      <c r="T6" s="571"/>
      <c r="U6" s="571"/>
      <c r="V6" s="571"/>
      <c r="W6" s="571"/>
      <c r="X6" s="571"/>
      <c r="Y6" s="572"/>
      <c r="Z6" s="569">
        <v>1</v>
      </c>
      <c r="AA6" s="569"/>
      <c r="AB6" s="569"/>
      <c r="AC6" s="569"/>
      <c r="AD6" s="580">
        <v>234821</v>
      </c>
      <c r="AE6" s="580"/>
      <c r="AF6" s="580"/>
      <c r="AG6" s="580"/>
      <c r="AH6" s="580"/>
      <c r="AI6" s="580"/>
      <c r="AJ6" s="580"/>
      <c r="AK6" s="580"/>
      <c r="AL6" s="591">
        <v>1.6</v>
      </c>
      <c r="AM6" s="592"/>
      <c r="AN6" s="592"/>
      <c r="AO6" s="593"/>
      <c r="AP6" s="607" t="s">
        <v>293</v>
      </c>
      <c r="AQ6" s="608"/>
      <c r="AR6" s="608"/>
      <c r="AS6" s="608"/>
      <c r="AT6" s="608"/>
      <c r="AU6" s="608"/>
      <c r="AV6" s="608"/>
      <c r="AW6" s="608"/>
      <c r="AX6" s="608"/>
      <c r="AY6" s="608"/>
      <c r="AZ6" s="608"/>
      <c r="BA6" s="608"/>
      <c r="BB6" s="608"/>
      <c r="BC6" s="608"/>
      <c r="BD6" s="608"/>
      <c r="BE6" s="608"/>
      <c r="BF6" s="609"/>
      <c r="BG6" s="570">
        <v>2985845</v>
      </c>
      <c r="BH6" s="571"/>
      <c r="BI6" s="571"/>
      <c r="BJ6" s="571"/>
      <c r="BK6" s="571"/>
      <c r="BL6" s="571"/>
      <c r="BM6" s="571"/>
      <c r="BN6" s="572"/>
      <c r="BO6" s="569">
        <v>98.4</v>
      </c>
      <c r="BP6" s="569"/>
      <c r="BQ6" s="569"/>
      <c r="BR6" s="569"/>
      <c r="BS6" s="580">
        <v>21344</v>
      </c>
      <c r="BT6" s="580"/>
      <c r="BU6" s="580"/>
      <c r="BV6" s="580"/>
      <c r="BW6" s="580"/>
      <c r="BX6" s="580"/>
      <c r="BY6" s="580"/>
      <c r="BZ6" s="580"/>
      <c r="CA6" s="580"/>
      <c r="CB6" s="581"/>
      <c r="CD6" s="588" t="s">
        <v>294</v>
      </c>
      <c r="CE6" s="589"/>
      <c r="CF6" s="589"/>
      <c r="CG6" s="589"/>
      <c r="CH6" s="589"/>
      <c r="CI6" s="589"/>
      <c r="CJ6" s="589"/>
      <c r="CK6" s="589"/>
      <c r="CL6" s="589"/>
      <c r="CM6" s="589"/>
      <c r="CN6" s="589"/>
      <c r="CO6" s="589"/>
      <c r="CP6" s="589"/>
      <c r="CQ6" s="590"/>
      <c r="CR6" s="570">
        <v>211399</v>
      </c>
      <c r="CS6" s="571"/>
      <c r="CT6" s="571"/>
      <c r="CU6" s="571"/>
      <c r="CV6" s="571"/>
      <c r="CW6" s="571"/>
      <c r="CX6" s="571"/>
      <c r="CY6" s="572"/>
      <c r="CZ6" s="569">
        <v>1</v>
      </c>
      <c r="DA6" s="569"/>
      <c r="DB6" s="569"/>
      <c r="DC6" s="569"/>
      <c r="DD6" s="605" t="s">
        <v>404</v>
      </c>
      <c r="DE6" s="571"/>
      <c r="DF6" s="571"/>
      <c r="DG6" s="571"/>
      <c r="DH6" s="571"/>
      <c r="DI6" s="571"/>
      <c r="DJ6" s="571"/>
      <c r="DK6" s="571"/>
      <c r="DL6" s="571"/>
      <c r="DM6" s="571"/>
      <c r="DN6" s="571"/>
      <c r="DO6" s="571"/>
      <c r="DP6" s="572"/>
      <c r="DQ6" s="605">
        <v>207799</v>
      </c>
      <c r="DR6" s="571"/>
      <c r="DS6" s="571"/>
      <c r="DT6" s="571"/>
      <c r="DU6" s="571"/>
      <c r="DV6" s="571"/>
      <c r="DW6" s="571"/>
      <c r="DX6" s="571"/>
      <c r="DY6" s="571"/>
      <c r="DZ6" s="571"/>
      <c r="EA6" s="571"/>
      <c r="EB6" s="571"/>
      <c r="EC6" s="606"/>
    </row>
    <row r="7" spans="2:143" ht="11.25" customHeight="1" x14ac:dyDescent="0.2">
      <c r="B7" s="607" t="s">
        <v>295</v>
      </c>
      <c r="C7" s="608"/>
      <c r="D7" s="608"/>
      <c r="E7" s="608"/>
      <c r="F7" s="608"/>
      <c r="G7" s="608"/>
      <c r="H7" s="608"/>
      <c r="I7" s="608"/>
      <c r="J7" s="608"/>
      <c r="K7" s="608"/>
      <c r="L7" s="608"/>
      <c r="M7" s="608"/>
      <c r="N7" s="608"/>
      <c r="O7" s="608"/>
      <c r="P7" s="608"/>
      <c r="Q7" s="609"/>
      <c r="R7" s="570">
        <v>7246</v>
      </c>
      <c r="S7" s="571"/>
      <c r="T7" s="571"/>
      <c r="U7" s="571"/>
      <c r="V7" s="571"/>
      <c r="W7" s="571"/>
      <c r="X7" s="571"/>
      <c r="Y7" s="572"/>
      <c r="Z7" s="569">
        <v>0</v>
      </c>
      <c r="AA7" s="569"/>
      <c r="AB7" s="569"/>
      <c r="AC7" s="569"/>
      <c r="AD7" s="580">
        <v>7246</v>
      </c>
      <c r="AE7" s="580"/>
      <c r="AF7" s="580"/>
      <c r="AG7" s="580"/>
      <c r="AH7" s="580"/>
      <c r="AI7" s="580"/>
      <c r="AJ7" s="580"/>
      <c r="AK7" s="580"/>
      <c r="AL7" s="591">
        <v>0.1</v>
      </c>
      <c r="AM7" s="592"/>
      <c r="AN7" s="592"/>
      <c r="AO7" s="593"/>
      <c r="AP7" s="607" t="s">
        <v>296</v>
      </c>
      <c r="AQ7" s="608"/>
      <c r="AR7" s="608"/>
      <c r="AS7" s="608"/>
      <c r="AT7" s="608"/>
      <c r="AU7" s="608"/>
      <c r="AV7" s="608"/>
      <c r="AW7" s="608"/>
      <c r="AX7" s="608"/>
      <c r="AY7" s="608"/>
      <c r="AZ7" s="608"/>
      <c r="BA7" s="608"/>
      <c r="BB7" s="608"/>
      <c r="BC7" s="608"/>
      <c r="BD7" s="608"/>
      <c r="BE7" s="608"/>
      <c r="BF7" s="609"/>
      <c r="BG7" s="570">
        <v>1083140</v>
      </c>
      <c r="BH7" s="571"/>
      <c r="BI7" s="571"/>
      <c r="BJ7" s="571"/>
      <c r="BK7" s="571"/>
      <c r="BL7" s="571"/>
      <c r="BM7" s="571"/>
      <c r="BN7" s="572"/>
      <c r="BO7" s="569">
        <v>35.700000000000003</v>
      </c>
      <c r="BP7" s="569"/>
      <c r="BQ7" s="569"/>
      <c r="BR7" s="569"/>
      <c r="BS7" s="580">
        <v>21344</v>
      </c>
      <c r="BT7" s="580"/>
      <c r="BU7" s="580"/>
      <c r="BV7" s="580"/>
      <c r="BW7" s="580"/>
      <c r="BX7" s="580"/>
      <c r="BY7" s="580"/>
      <c r="BZ7" s="580"/>
      <c r="CA7" s="580"/>
      <c r="CB7" s="581"/>
      <c r="CD7" s="582" t="s">
        <v>297</v>
      </c>
      <c r="CE7" s="583"/>
      <c r="CF7" s="583"/>
      <c r="CG7" s="583"/>
      <c r="CH7" s="583"/>
      <c r="CI7" s="583"/>
      <c r="CJ7" s="583"/>
      <c r="CK7" s="583"/>
      <c r="CL7" s="583"/>
      <c r="CM7" s="583"/>
      <c r="CN7" s="583"/>
      <c r="CO7" s="583"/>
      <c r="CP7" s="583"/>
      <c r="CQ7" s="584"/>
      <c r="CR7" s="570">
        <v>3133948</v>
      </c>
      <c r="CS7" s="571"/>
      <c r="CT7" s="571"/>
      <c r="CU7" s="571"/>
      <c r="CV7" s="571"/>
      <c r="CW7" s="571"/>
      <c r="CX7" s="571"/>
      <c r="CY7" s="572"/>
      <c r="CZ7" s="569">
        <v>14.4</v>
      </c>
      <c r="DA7" s="569"/>
      <c r="DB7" s="569"/>
      <c r="DC7" s="569"/>
      <c r="DD7" s="605">
        <v>81461</v>
      </c>
      <c r="DE7" s="571"/>
      <c r="DF7" s="571"/>
      <c r="DG7" s="571"/>
      <c r="DH7" s="571"/>
      <c r="DI7" s="571"/>
      <c r="DJ7" s="571"/>
      <c r="DK7" s="571"/>
      <c r="DL7" s="571"/>
      <c r="DM7" s="571"/>
      <c r="DN7" s="571"/>
      <c r="DO7" s="571"/>
      <c r="DP7" s="572"/>
      <c r="DQ7" s="605">
        <v>2480385</v>
      </c>
      <c r="DR7" s="571"/>
      <c r="DS7" s="571"/>
      <c r="DT7" s="571"/>
      <c r="DU7" s="571"/>
      <c r="DV7" s="571"/>
      <c r="DW7" s="571"/>
      <c r="DX7" s="571"/>
      <c r="DY7" s="571"/>
      <c r="DZ7" s="571"/>
      <c r="EA7" s="571"/>
      <c r="EB7" s="571"/>
      <c r="EC7" s="606"/>
    </row>
    <row r="8" spans="2:143" ht="11.25" customHeight="1" x14ac:dyDescent="0.2">
      <c r="B8" s="607" t="s">
        <v>405</v>
      </c>
      <c r="C8" s="608"/>
      <c r="D8" s="608"/>
      <c r="E8" s="608"/>
      <c r="F8" s="608"/>
      <c r="G8" s="608"/>
      <c r="H8" s="608"/>
      <c r="I8" s="608"/>
      <c r="J8" s="608"/>
      <c r="K8" s="608"/>
      <c r="L8" s="608"/>
      <c r="M8" s="608"/>
      <c r="N8" s="608"/>
      <c r="O8" s="608"/>
      <c r="P8" s="608"/>
      <c r="Q8" s="609"/>
      <c r="R8" s="570">
        <v>5863</v>
      </c>
      <c r="S8" s="571"/>
      <c r="T8" s="571"/>
      <c r="U8" s="571"/>
      <c r="V8" s="571"/>
      <c r="W8" s="571"/>
      <c r="X8" s="571"/>
      <c r="Y8" s="572"/>
      <c r="Z8" s="569">
        <v>0</v>
      </c>
      <c r="AA8" s="569"/>
      <c r="AB8" s="569"/>
      <c r="AC8" s="569"/>
      <c r="AD8" s="580">
        <v>5863</v>
      </c>
      <c r="AE8" s="580"/>
      <c r="AF8" s="580"/>
      <c r="AG8" s="580"/>
      <c r="AH8" s="580"/>
      <c r="AI8" s="580"/>
      <c r="AJ8" s="580"/>
      <c r="AK8" s="580"/>
      <c r="AL8" s="591">
        <v>0</v>
      </c>
      <c r="AM8" s="592"/>
      <c r="AN8" s="592"/>
      <c r="AO8" s="593"/>
      <c r="AP8" s="607" t="s">
        <v>298</v>
      </c>
      <c r="AQ8" s="608"/>
      <c r="AR8" s="608"/>
      <c r="AS8" s="608"/>
      <c r="AT8" s="608"/>
      <c r="AU8" s="608"/>
      <c r="AV8" s="608"/>
      <c r="AW8" s="608"/>
      <c r="AX8" s="608"/>
      <c r="AY8" s="608"/>
      <c r="AZ8" s="608"/>
      <c r="BA8" s="608"/>
      <c r="BB8" s="608"/>
      <c r="BC8" s="608"/>
      <c r="BD8" s="608"/>
      <c r="BE8" s="608"/>
      <c r="BF8" s="609"/>
      <c r="BG8" s="570">
        <v>39627</v>
      </c>
      <c r="BH8" s="571"/>
      <c r="BI8" s="571"/>
      <c r="BJ8" s="571"/>
      <c r="BK8" s="571"/>
      <c r="BL8" s="571"/>
      <c r="BM8" s="571"/>
      <c r="BN8" s="572"/>
      <c r="BO8" s="569">
        <v>1.3</v>
      </c>
      <c r="BP8" s="569"/>
      <c r="BQ8" s="569"/>
      <c r="BR8" s="569"/>
      <c r="BS8" s="605" t="s">
        <v>406</v>
      </c>
      <c r="BT8" s="571"/>
      <c r="BU8" s="571"/>
      <c r="BV8" s="571"/>
      <c r="BW8" s="571"/>
      <c r="BX8" s="571"/>
      <c r="BY8" s="571"/>
      <c r="BZ8" s="571"/>
      <c r="CA8" s="571"/>
      <c r="CB8" s="606"/>
      <c r="CD8" s="582" t="s">
        <v>299</v>
      </c>
      <c r="CE8" s="583"/>
      <c r="CF8" s="583"/>
      <c r="CG8" s="583"/>
      <c r="CH8" s="583"/>
      <c r="CI8" s="583"/>
      <c r="CJ8" s="583"/>
      <c r="CK8" s="583"/>
      <c r="CL8" s="583"/>
      <c r="CM8" s="583"/>
      <c r="CN8" s="583"/>
      <c r="CO8" s="583"/>
      <c r="CP8" s="583"/>
      <c r="CQ8" s="584"/>
      <c r="CR8" s="570">
        <v>4431465</v>
      </c>
      <c r="CS8" s="571"/>
      <c r="CT8" s="571"/>
      <c r="CU8" s="571"/>
      <c r="CV8" s="571"/>
      <c r="CW8" s="571"/>
      <c r="CX8" s="571"/>
      <c r="CY8" s="572"/>
      <c r="CZ8" s="569">
        <v>20.399999999999999</v>
      </c>
      <c r="DA8" s="569"/>
      <c r="DB8" s="569"/>
      <c r="DC8" s="569"/>
      <c r="DD8" s="605">
        <v>38523</v>
      </c>
      <c r="DE8" s="571"/>
      <c r="DF8" s="571"/>
      <c r="DG8" s="571"/>
      <c r="DH8" s="571"/>
      <c r="DI8" s="571"/>
      <c r="DJ8" s="571"/>
      <c r="DK8" s="571"/>
      <c r="DL8" s="571"/>
      <c r="DM8" s="571"/>
      <c r="DN8" s="571"/>
      <c r="DO8" s="571"/>
      <c r="DP8" s="572"/>
      <c r="DQ8" s="605">
        <v>2679023</v>
      </c>
      <c r="DR8" s="571"/>
      <c r="DS8" s="571"/>
      <c r="DT8" s="571"/>
      <c r="DU8" s="571"/>
      <c r="DV8" s="571"/>
      <c r="DW8" s="571"/>
      <c r="DX8" s="571"/>
      <c r="DY8" s="571"/>
      <c r="DZ8" s="571"/>
      <c r="EA8" s="571"/>
      <c r="EB8" s="571"/>
      <c r="EC8" s="606"/>
    </row>
    <row r="9" spans="2:143" ht="11.25" customHeight="1" x14ac:dyDescent="0.2">
      <c r="B9" s="607" t="s">
        <v>407</v>
      </c>
      <c r="C9" s="608"/>
      <c r="D9" s="608"/>
      <c r="E9" s="608"/>
      <c r="F9" s="608"/>
      <c r="G9" s="608"/>
      <c r="H9" s="608"/>
      <c r="I9" s="608"/>
      <c r="J9" s="608"/>
      <c r="K9" s="608"/>
      <c r="L9" s="608"/>
      <c r="M9" s="608"/>
      <c r="N9" s="608"/>
      <c r="O9" s="608"/>
      <c r="P9" s="608"/>
      <c r="Q9" s="609"/>
      <c r="R9" s="570">
        <v>1289</v>
      </c>
      <c r="S9" s="571"/>
      <c r="T9" s="571"/>
      <c r="U9" s="571"/>
      <c r="V9" s="571"/>
      <c r="W9" s="571"/>
      <c r="X9" s="571"/>
      <c r="Y9" s="572"/>
      <c r="Z9" s="569">
        <v>0</v>
      </c>
      <c r="AA9" s="569"/>
      <c r="AB9" s="569"/>
      <c r="AC9" s="569"/>
      <c r="AD9" s="580">
        <v>1289</v>
      </c>
      <c r="AE9" s="580"/>
      <c r="AF9" s="580"/>
      <c r="AG9" s="580"/>
      <c r="AH9" s="580"/>
      <c r="AI9" s="580"/>
      <c r="AJ9" s="580"/>
      <c r="AK9" s="580"/>
      <c r="AL9" s="591">
        <v>0</v>
      </c>
      <c r="AM9" s="592"/>
      <c r="AN9" s="592"/>
      <c r="AO9" s="593"/>
      <c r="AP9" s="607" t="s">
        <v>300</v>
      </c>
      <c r="AQ9" s="608"/>
      <c r="AR9" s="608"/>
      <c r="AS9" s="608"/>
      <c r="AT9" s="608"/>
      <c r="AU9" s="608"/>
      <c r="AV9" s="608"/>
      <c r="AW9" s="608"/>
      <c r="AX9" s="608"/>
      <c r="AY9" s="608"/>
      <c r="AZ9" s="608"/>
      <c r="BA9" s="608"/>
      <c r="BB9" s="608"/>
      <c r="BC9" s="608"/>
      <c r="BD9" s="608"/>
      <c r="BE9" s="608"/>
      <c r="BF9" s="609"/>
      <c r="BG9" s="570">
        <v>836304</v>
      </c>
      <c r="BH9" s="571"/>
      <c r="BI9" s="571"/>
      <c r="BJ9" s="571"/>
      <c r="BK9" s="571"/>
      <c r="BL9" s="571"/>
      <c r="BM9" s="571"/>
      <c r="BN9" s="572"/>
      <c r="BO9" s="569">
        <v>27.5</v>
      </c>
      <c r="BP9" s="569"/>
      <c r="BQ9" s="569"/>
      <c r="BR9" s="569"/>
      <c r="BS9" s="605" t="s">
        <v>408</v>
      </c>
      <c r="BT9" s="571"/>
      <c r="BU9" s="571"/>
      <c r="BV9" s="571"/>
      <c r="BW9" s="571"/>
      <c r="BX9" s="571"/>
      <c r="BY9" s="571"/>
      <c r="BZ9" s="571"/>
      <c r="CA9" s="571"/>
      <c r="CB9" s="606"/>
      <c r="CD9" s="582" t="s">
        <v>301</v>
      </c>
      <c r="CE9" s="583"/>
      <c r="CF9" s="583"/>
      <c r="CG9" s="583"/>
      <c r="CH9" s="583"/>
      <c r="CI9" s="583"/>
      <c r="CJ9" s="583"/>
      <c r="CK9" s="583"/>
      <c r="CL9" s="583"/>
      <c r="CM9" s="583"/>
      <c r="CN9" s="583"/>
      <c r="CO9" s="583"/>
      <c r="CP9" s="583"/>
      <c r="CQ9" s="584"/>
      <c r="CR9" s="570">
        <v>2426303</v>
      </c>
      <c r="CS9" s="571"/>
      <c r="CT9" s="571"/>
      <c r="CU9" s="571"/>
      <c r="CV9" s="571"/>
      <c r="CW9" s="571"/>
      <c r="CX9" s="571"/>
      <c r="CY9" s="572"/>
      <c r="CZ9" s="569">
        <v>11.2</v>
      </c>
      <c r="DA9" s="569"/>
      <c r="DB9" s="569"/>
      <c r="DC9" s="569"/>
      <c r="DD9" s="605">
        <v>810138</v>
      </c>
      <c r="DE9" s="571"/>
      <c r="DF9" s="571"/>
      <c r="DG9" s="571"/>
      <c r="DH9" s="571"/>
      <c r="DI9" s="571"/>
      <c r="DJ9" s="571"/>
      <c r="DK9" s="571"/>
      <c r="DL9" s="571"/>
      <c r="DM9" s="571"/>
      <c r="DN9" s="571"/>
      <c r="DO9" s="571"/>
      <c r="DP9" s="572"/>
      <c r="DQ9" s="605">
        <v>1363466</v>
      </c>
      <c r="DR9" s="571"/>
      <c r="DS9" s="571"/>
      <c r="DT9" s="571"/>
      <c r="DU9" s="571"/>
      <c r="DV9" s="571"/>
      <c r="DW9" s="571"/>
      <c r="DX9" s="571"/>
      <c r="DY9" s="571"/>
      <c r="DZ9" s="571"/>
      <c r="EA9" s="571"/>
      <c r="EB9" s="571"/>
      <c r="EC9" s="606"/>
    </row>
    <row r="10" spans="2:143" ht="11.25" customHeight="1" x14ac:dyDescent="0.2">
      <c r="B10" s="607" t="s">
        <v>302</v>
      </c>
      <c r="C10" s="608"/>
      <c r="D10" s="608"/>
      <c r="E10" s="608"/>
      <c r="F10" s="608"/>
      <c r="G10" s="608"/>
      <c r="H10" s="608"/>
      <c r="I10" s="608"/>
      <c r="J10" s="608"/>
      <c r="K10" s="608"/>
      <c r="L10" s="608"/>
      <c r="M10" s="608"/>
      <c r="N10" s="608"/>
      <c r="O10" s="608"/>
      <c r="P10" s="608"/>
      <c r="Q10" s="609"/>
      <c r="R10" s="570">
        <v>261720</v>
      </c>
      <c r="S10" s="571"/>
      <c r="T10" s="571"/>
      <c r="U10" s="571"/>
      <c r="V10" s="571"/>
      <c r="W10" s="571"/>
      <c r="X10" s="571"/>
      <c r="Y10" s="572"/>
      <c r="Z10" s="569">
        <v>1.1000000000000001</v>
      </c>
      <c r="AA10" s="569"/>
      <c r="AB10" s="569"/>
      <c r="AC10" s="569"/>
      <c r="AD10" s="580">
        <v>261720</v>
      </c>
      <c r="AE10" s="580"/>
      <c r="AF10" s="580"/>
      <c r="AG10" s="580"/>
      <c r="AH10" s="580"/>
      <c r="AI10" s="580"/>
      <c r="AJ10" s="580"/>
      <c r="AK10" s="580"/>
      <c r="AL10" s="591">
        <v>1.8</v>
      </c>
      <c r="AM10" s="592"/>
      <c r="AN10" s="592"/>
      <c r="AO10" s="593"/>
      <c r="AP10" s="607" t="s">
        <v>303</v>
      </c>
      <c r="AQ10" s="608"/>
      <c r="AR10" s="608"/>
      <c r="AS10" s="608"/>
      <c r="AT10" s="608"/>
      <c r="AU10" s="608"/>
      <c r="AV10" s="608"/>
      <c r="AW10" s="608"/>
      <c r="AX10" s="608"/>
      <c r="AY10" s="608"/>
      <c r="AZ10" s="608"/>
      <c r="BA10" s="608"/>
      <c r="BB10" s="608"/>
      <c r="BC10" s="608"/>
      <c r="BD10" s="608"/>
      <c r="BE10" s="608"/>
      <c r="BF10" s="609"/>
      <c r="BG10" s="570">
        <v>75420</v>
      </c>
      <c r="BH10" s="571"/>
      <c r="BI10" s="571"/>
      <c r="BJ10" s="571"/>
      <c r="BK10" s="571"/>
      <c r="BL10" s="571"/>
      <c r="BM10" s="571"/>
      <c r="BN10" s="572"/>
      <c r="BO10" s="569">
        <v>2.5</v>
      </c>
      <c r="BP10" s="569"/>
      <c r="BQ10" s="569"/>
      <c r="BR10" s="569"/>
      <c r="BS10" s="605" t="s">
        <v>408</v>
      </c>
      <c r="BT10" s="571"/>
      <c r="BU10" s="571"/>
      <c r="BV10" s="571"/>
      <c r="BW10" s="571"/>
      <c r="BX10" s="571"/>
      <c r="BY10" s="571"/>
      <c r="BZ10" s="571"/>
      <c r="CA10" s="571"/>
      <c r="CB10" s="606"/>
      <c r="CD10" s="582" t="s">
        <v>304</v>
      </c>
      <c r="CE10" s="583"/>
      <c r="CF10" s="583"/>
      <c r="CG10" s="583"/>
      <c r="CH10" s="583"/>
      <c r="CI10" s="583"/>
      <c r="CJ10" s="583"/>
      <c r="CK10" s="583"/>
      <c r="CL10" s="583"/>
      <c r="CM10" s="583"/>
      <c r="CN10" s="583"/>
      <c r="CO10" s="583"/>
      <c r="CP10" s="583"/>
      <c r="CQ10" s="584"/>
      <c r="CR10" s="570">
        <v>4523</v>
      </c>
      <c r="CS10" s="571"/>
      <c r="CT10" s="571"/>
      <c r="CU10" s="571"/>
      <c r="CV10" s="571"/>
      <c r="CW10" s="571"/>
      <c r="CX10" s="571"/>
      <c r="CY10" s="572"/>
      <c r="CZ10" s="569">
        <v>0</v>
      </c>
      <c r="DA10" s="569"/>
      <c r="DB10" s="569"/>
      <c r="DC10" s="569"/>
      <c r="DD10" s="605" t="s">
        <v>408</v>
      </c>
      <c r="DE10" s="571"/>
      <c r="DF10" s="571"/>
      <c r="DG10" s="571"/>
      <c r="DH10" s="571"/>
      <c r="DI10" s="571"/>
      <c r="DJ10" s="571"/>
      <c r="DK10" s="571"/>
      <c r="DL10" s="571"/>
      <c r="DM10" s="571"/>
      <c r="DN10" s="571"/>
      <c r="DO10" s="571"/>
      <c r="DP10" s="572"/>
      <c r="DQ10" s="605">
        <v>96</v>
      </c>
      <c r="DR10" s="571"/>
      <c r="DS10" s="571"/>
      <c r="DT10" s="571"/>
      <c r="DU10" s="571"/>
      <c r="DV10" s="571"/>
      <c r="DW10" s="571"/>
      <c r="DX10" s="571"/>
      <c r="DY10" s="571"/>
      <c r="DZ10" s="571"/>
      <c r="EA10" s="571"/>
      <c r="EB10" s="571"/>
      <c r="EC10" s="606"/>
    </row>
    <row r="11" spans="2:143" ht="11.25" customHeight="1" x14ac:dyDescent="0.2">
      <c r="B11" s="607" t="s">
        <v>305</v>
      </c>
      <c r="C11" s="608"/>
      <c r="D11" s="608"/>
      <c r="E11" s="608"/>
      <c r="F11" s="608"/>
      <c r="G11" s="608"/>
      <c r="H11" s="608"/>
      <c r="I11" s="608"/>
      <c r="J11" s="608"/>
      <c r="K11" s="608"/>
      <c r="L11" s="608"/>
      <c r="M11" s="608"/>
      <c r="N11" s="608"/>
      <c r="O11" s="608"/>
      <c r="P11" s="608"/>
      <c r="Q11" s="609"/>
      <c r="R11" s="570">
        <v>58440</v>
      </c>
      <c r="S11" s="571"/>
      <c r="T11" s="571"/>
      <c r="U11" s="571"/>
      <c r="V11" s="571"/>
      <c r="W11" s="571"/>
      <c r="X11" s="571"/>
      <c r="Y11" s="572"/>
      <c r="Z11" s="569">
        <v>0.3</v>
      </c>
      <c r="AA11" s="569"/>
      <c r="AB11" s="569"/>
      <c r="AC11" s="569"/>
      <c r="AD11" s="580">
        <v>58440</v>
      </c>
      <c r="AE11" s="580"/>
      <c r="AF11" s="580"/>
      <c r="AG11" s="580"/>
      <c r="AH11" s="580"/>
      <c r="AI11" s="580"/>
      <c r="AJ11" s="580"/>
      <c r="AK11" s="580"/>
      <c r="AL11" s="591">
        <v>0.4</v>
      </c>
      <c r="AM11" s="592"/>
      <c r="AN11" s="592"/>
      <c r="AO11" s="593"/>
      <c r="AP11" s="607" t="s">
        <v>306</v>
      </c>
      <c r="AQ11" s="608"/>
      <c r="AR11" s="608"/>
      <c r="AS11" s="608"/>
      <c r="AT11" s="608"/>
      <c r="AU11" s="608"/>
      <c r="AV11" s="608"/>
      <c r="AW11" s="608"/>
      <c r="AX11" s="608"/>
      <c r="AY11" s="608"/>
      <c r="AZ11" s="608"/>
      <c r="BA11" s="608"/>
      <c r="BB11" s="608"/>
      <c r="BC11" s="608"/>
      <c r="BD11" s="608"/>
      <c r="BE11" s="608"/>
      <c r="BF11" s="609"/>
      <c r="BG11" s="570">
        <v>131789</v>
      </c>
      <c r="BH11" s="571"/>
      <c r="BI11" s="571"/>
      <c r="BJ11" s="571"/>
      <c r="BK11" s="571"/>
      <c r="BL11" s="571"/>
      <c r="BM11" s="571"/>
      <c r="BN11" s="572"/>
      <c r="BO11" s="569">
        <v>4.3</v>
      </c>
      <c r="BP11" s="569"/>
      <c r="BQ11" s="569"/>
      <c r="BR11" s="569"/>
      <c r="BS11" s="605">
        <v>21344</v>
      </c>
      <c r="BT11" s="571"/>
      <c r="BU11" s="571"/>
      <c r="BV11" s="571"/>
      <c r="BW11" s="571"/>
      <c r="BX11" s="571"/>
      <c r="BY11" s="571"/>
      <c r="BZ11" s="571"/>
      <c r="CA11" s="571"/>
      <c r="CB11" s="606"/>
      <c r="CD11" s="582" t="s">
        <v>307</v>
      </c>
      <c r="CE11" s="583"/>
      <c r="CF11" s="583"/>
      <c r="CG11" s="583"/>
      <c r="CH11" s="583"/>
      <c r="CI11" s="583"/>
      <c r="CJ11" s="583"/>
      <c r="CK11" s="583"/>
      <c r="CL11" s="583"/>
      <c r="CM11" s="583"/>
      <c r="CN11" s="583"/>
      <c r="CO11" s="583"/>
      <c r="CP11" s="583"/>
      <c r="CQ11" s="584"/>
      <c r="CR11" s="570">
        <v>1527544</v>
      </c>
      <c r="CS11" s="571"/>
      <c r="CT11" s="571"/>
      <c r="CU11" s="571"/>
      <c r="CV11" s="571"/>
      <c r="CW11" s="571"/>
      <c r="CX11" s="571"/>
      <c r="CY11" s="572"/>
      <c r="CZ11" s="569">
        <v>7</v>
      </c>
      <c r="DA11" s="569"/>
      <c r="DB11" s="569"/>
      <c r="DC11" s="569"/>
      <c r="DD11" s="605">
        <v>358663</v>
      </c>
      <c r="DE11" s="571"/>
      <c r="DF11" s="571"/>
      <c r="DG11" s="571"/>
      <c r="DH11" s="571"/>
      <c r="DI11" s="571"/>
      <c r="DJ11" s="571"/>
      <c r="DK11" s="571"/>
      <c r="DL11" s="571"/>
      <c r="DM11" s="571"/>
      <c r="DN11" s="571"/>
      <c r="DO11" s="571"/>
      <c r="DP11" s="572"/>
      <c r="DQ11" s="605">
        <v>1049032</v>
      </c>
      <c r="DR11" s="571"/>
      <c r="DS11" s="571"/>
      <c r="DT11" s="571"/>
      <c r="DU11" s="571"/>
      <c r="DV11" s="571"/>
      <c r="DW11" s="571"/>
      <c r="DX11" s="571"/>
      <c r="DY11" s="571"/>
      <c r="DZ11" s="571"/>
      <c r="EA11" s="571"/>
      <c r="EB11" s="571"/>
      <c r="EC11" s="606"/>
    </row>
    <row r="12" spans="2:143" ht="11.25" customHeight="1" x14ac:dyDescent="0.2">
      <c r="B12" s="607" t="s">
        <v>308</v>
      </c>
      <c r="C12" s="608"/>
      <c r="D12" s="608"/>
      <c r="E12" s="608"/>
      <c r="F12" s="608"/>
      <c r="G12" s="608"/>
      <c r="H12" s="608"/>
      <c r="I12" s="608"/>
      <c r="J12" s="608"/>
      <c r="K12" s="608"/>
      <c r="L12" s="608"/>
      <c r="M12" s="608"/>
      <c r="N12" s="608"/>
      <c r="O12" s="608"/>
      <c r="P12" s="608"/>
      <c r="Q12" s="609"/>
      <c r="R12" s="570" t="s">
        <v>408</v>
      </c>
      <c r="S12" s="571"/>
      <c r="T12" s="571"/>
      <c r="U12" s="571"/>
      <c r="V12" s="571"/>
      <c r="W12" s="571"/>
      <c r="X12" s="571"/>
      <c r="Y12" s="572"/>
      <c r="Z12" s="569" t="s">
        <v>408</v>
      </c>
      <c r="AA12" s="569"/>
      <c r="AB12" s="569"/>
      <c r="AC12" s="569"/>
      <c r="AD12" s="580" t="s">
        <v>408</v>
      </c>
      <c r="AE12" s="580"/>
      <c r="AF12" s="580"/>
      <c r="AG12" s="580"/>
      <c r="AH12" s="580"/>
      <c r="AI12" s="580"/>
      <c r="AJ12" s="580"/>
      <c r="AK12" s="580"/>
      <c r="AL12" s="591" t="s">
        <v>408</v>
      </c>
      <c r="AM12" s="592"/>
      <c r="AN12" s="592"/>
      <c r="AO12" s="593"/>
      <c r="AP12" s="607" t="s">
        <v>309</v>
      </c>
      <c r="AQ12" s="608"/>
      <c r="AR12" s="608"/>
      <c r="AS12" s="608"/>
      <c r="AT12" s="608"/>
      <c r="AU12" s="608"/>
      <c r="AV12" s="608"/>
      <c r="AW12" s="608"/>
      <c r="AX12" s="608"/>
      <c r="AY12" s="608"/>
      <c r="AZ12" s="608"/>
      <c r="BA12" s="608"/>
      <c r="BB12" s="608"/>
      <c r="BC12" s="608"/>
      <c r="BD12" s="608"/>
      <c r="BE12" s="608"/>
      <c r="BF12" s="609"/>
      <c r="BG12" s="570">
        <v>1611319</v>
      </c>
      <c r="BH12" s="571"/>
      <c r="BI12" s="571"/>
      <c r="BJ12" s="571"/>
      <c r="BK12" s="571"/>
      <c r="BL12" s="571"/>
      <c r="BM12" s="571"/>
      <c r="BN12" s="572"/>
      <c r="BO12" s="569">
        <v>53.1</v>
      </c>
      <c r="BP12" s="569"/>
      <c r="BQ12" s="569"/>
      <c r="BR12" s="569"/>
      <c r="BS12" s="605" t="s">
        <v>408</v>
      </c>
      <c r="BT12" s="571"/>
      <c r="BU12" s="571"/>
      <c r="BV12" s="571"/>
      <c r="BW12" s="571"/>
      <c r="BX12" s="571"/>
      <c r="BY12" s="571"/>
      <c r="BZ12" s="571"/>
      <c r="CA12" s="571"/>
      <c r="CB12" s="606"/>
      <c r="CD12" s="582" t="s">
        <v>310</v>
      </c>
      <c r="CE12" s="583"/>
      <c r="CF12" s="583"/>
      <c r="CG12" s="583"/>
      <c r="CH12" s="583"/>
      <c r="CI12" s="583"/>
      <c r="CJ12" s="583"/>
      <c r="CK12" s="583"/>
      <c r="CL12" s="583"/>
      <c r="CM12" s="583"/>
      <c r="CN12" s="583"/>
      <c r="CO12" s="583"/>
      <c r="CP12" s="583"/>
      <c r="CQ12" s="584"/>
      <c r="CR12" s="570">
        <v>1028982</v>
      </c>
      <c r="CS12" s="571"/>
      <c r="CT12" s="571"/>
      <c r="CU12" s="571"/>
      <c r="CV12" s="571"/>
      <c r="CW12" s="571"/>
      <c r="CX12" s="571"/>
      <c r="CY12" s="572"/>
      <c r="CZ12" s="569">
        <v>4.7</v>
      </c>
      <c r="DA12" s="569"/>
      <c r="DB12" s="569"/>
      <c r="DC12" s="569"/>
      <c r="DD12" s="605">
        <v>34542</v>
      </c>
      <c r="DE12" s="571"/>
      <c r="DF12" s="571"/>
      <c r="DG12" s="571"/>
      <c r="DH12" s="571"/>
      <c r="DI12" s="571"/>
      <c r="DJ12" s="571"/>
      <c r="DK12" s="571"/>
      <c r="DL12" s="571"/>
      <c r="DM12" s="571"/>
      <c r="DN12" s="571"/>
      <c r="DO12" s="571"/>
      <c r="DP12" s="572"/>
      <c r="DQ12" s="605">
        <v>351458</v>
      </c>
      <c r="DR12" s="571"/>
      <c r="DS12" s="571"/>
      <c r="DT12" s="571"/>
      <c r="DU12" s="571"/>
      <c r="DV12" s="571"/>
      <c r="DW12" s="571"/>
      <c r="DX12" s="571"/>
      <c r="DY12" s="571"/>
      <c r="DZ12" s="571"/>
      <c r="EA12" s="571"/>
      <c r="EB12" s="571"/>
      <c r="EC12" s="606"/>
    </row>
    <row r="13" spans="2:143" ht="11.25" customHeight="1" x14ac:dyDescent="0.2">
      <c r="B13" s="607" t="s">
        <v>311</v>
      </c>
      <c r="C13" s="608"/>
      <c r="D13" s="608"/>
      <c r="E13" s="608"/>
      <c r="F13" s="608"/>
      <c r="G13" s="608"/>
      <c r="H13" s="608"/>
      <c r="I13" s="608"/>
      <c r="J13" s="608"/>
      <c r="K13" s="608"/>
      <c r="L13" s="608"/>
      <c r="M13" s="608"/>
      <c r="N13" s="608"/>
      <c r="O13" s="608"/>
      <c r="P13" s="608"/>
      <c r="Q13" s="609"/>
      <c r="R13" s="570">
        <v>61777</v>
      </c>
      <c r="S13" s="571"/>
      <c r="T13" s="571"/>
      <c r="U13" s="571"/>
      <c r="V13" s="571"/>
      <c r="W13" s="571"/>
      <c r="X13" s="571"/>
      <c r="Y13" s="572"/>
      <c r="Z13" s="569">
        <v>0.3</v>
      </c>
      <c r="AA13" s="569"/>
      <c r="AB13" s="569"/>
      <c r="AC13" s="569"/>
      <c r="AD13" s="580">
        <v>61777</v>
      </c>
      <c r="AE13" s="580"/>
      <c r="AF13" s="580"/>
      <c r="AG13" s="580"/>
      <c r="AH13" s="580"/>
      <c r="AI13" s="580"/>
      <c r="AJ13" s="580"/>
      <c r="AK13" s="580"/>
      <c r="AL13" s="591">
        <v>0.4</v>
      </c>
      <c r="AM13" s="592"/>
      <c r="AN13" s="592"/>
      <c r="AO13" s="593"/>
      <c r="AP13" s="607" t="s">
        <v>312</v>
      </c>
      <c r="AQ13" s="608"/>
      <c r="AR13" s="608"/>
      <c r="AS13" s="608"/>
      <c r="AT13" s="608"/>
      <c r="AU13" s="608"/>
      <c r="AV13" s="608"/>
      <c r="AW13" s="608"/>
      <c r="AX13" s="608"/>
      <c r="AY13" s="608"/>
      <c r="AZ13" s="608"/>
      <c r="BA13" s="608"/>
      <c r="BB13" s="608"/>
      <c r="BC13" s="608"/>
      <c r="BD13" s="608"/>
      <c r="BE13" s="608"/>
      <c r="BF13" s="609"/>
      <c r="BG13" s="570">
        <v>1605889</v>
      </c>
      <c r="BH13" s="571"/>
      <c r="BI13" s="571"/>
      <c r="BJ13" s="571"/>
      <c r="BK13" s="571"/>
      <c r="BL13" s="571"/>
      <c r="BM13" s="571"/>
      <c r="BN13" s="572"/>
      <c r="BO13" s="569">
        <v>52.9</v>
      </c>
      <c r="BP13" s="569"/>
      <c r="BQ13" s="569"/>
      <c r="BR13" s="569"/>
      <c r="BS13" s="605" t="s">
        <v>408</v>
      </c>
      <c r="BT13" s="571"/>
      <c r="BU13" s="571"/>
      <c r="BV13" s="571"/>
      <c r="BW13" s="571"/>
      <c r="BX13" s="571"/>
      <c r="BY13" s="571"/>
      <c r="BZ13" s="571"/>
      <c r="CA13" s="571"/>
      <c r="CB13" s="606"/>
      <c r="CD13" s="582" t="s">
        <v>313</v>
      </c>
      <c r="CE13" s="583"/>
      <c r="CF13" s="583"/>
      <c r="CG13" s="583"/>
      <c r="CH13" s="583"/>
      <c r="CI13" s="583"/>
      <c r="CJ13" s="583"/>
      <c r="CK13" s="583"/>
      <c r="CL13" s="583"/>
      <c r="CM13" s="583"/>
      <c r="CN13" s="583"/>
      <c r="CO13" s="583"/>
      <c r="CP13" s="583"/>
      <c r="CQ13" s="584"/>
      <c r="CR13" s="570">
        <v>2945647</v>
      </c>
      <c r="CS13" s="571"/>
      <c r="CT13" s="571"/>
      <c r="CU13" s="571"/>
      <c r="CV13" s="571"/>
      <c r="CW13" s="571"/>
      <c r="CX13" s="571"/>
      <c r="CY13" s="572"/>
      <c r="CZ13" s="569">
        <v>13.5</v>
      </c>
      <c r="DA13" s="569"/>
      <c r="DB13" s="569"/>
      <c r="DC13" s="569"/>
      <c r="DD13" s="605">
        <v>668438</v>
      </c>
      <c r="DE13" s="571"/>
      <c r="DF13" s="571"/>
      <c r="DG13" s="571"/>
      <c r="DH13" s="571"/>
      <c r="DI13" s="571"/>
      <c r="DJ13" s="571"/>
      <c r="DK13" s="571"/>
      <c r="DL13" s="571"/>
      <c r="DM13" s="571"/>
      <c r="DN13" s="571"/>
      <c r="DO13" s="571"/>
      <c r="DP13" s="572"/>
      <c r="DQ13" s="605">
        <v>2322161</v>
      </c>
      <c r="DR13" s="571"/>
      <c r="DS13" s="571"/>
      <c r="DT13" s="571"/>
      <c r="DU13" s="571"/>
      <c r="DV13" s="571"/>
      <c r="DW13" s="571"/>
      <c r="DX13" s="571"/>
      <c r="DY13" s="571"/>
      <c r="DZ13" s="571"/>
      <c r="EA13" s="571"/>
      <c r="EB13" s="571"/>
      <c r="EC13" s="606"/>
    </row>
    <row r="14" spans="2:143" ht="11.25" customHeight="1" x14ac:dyDescent="0.2">
      <c r="B14" s="607" t="s">
        <v>314</v>
      </c>
      <c r="C14" s="608"/>
      <c r="D14" s="608"/>
      <c r="E14" s="608"/>
      <c r="F14" s="608"/>
      <c r="G14" s="608"/>
      <c r="H14" s="608"/>
      <c r="I14" s="608"/>
      <c r="J14" s="608"/>
      <c r="K14" s="608"/>
      <c r="L14" s="608"/>
      <c r="M14" s="608"/>
      <c r="N14" s="608"/>
      <c r="O14" s="608"/>
      <c r="P14" s="608"/>
      <c r="Q14" s="609"/>
      <c r="R14" s="570" t="s">
        <v>408</v>
      </c>
      <c r="S14" s="571"/>
      <c r="T14" s="571"/>
      <c r="U14" s="571"/>
      <c r="V14" s="571"/>
      <c r="W14" s="571"/>
      <c r="X14" s="571"/>
      <c r="Y14" s="572"/>
      <c r="Z14" s="569" t="s">
        <v>408</v>
      </c>
      <c r="AA14" s="569"/>
      <c r="AB14" s="569"/>
      <c r="AC14" s="569"/>
      <c r="AD14" s="580" t="s">
        <v>408</v>
      </c>
      <c r="AE14" s="580"/>
      <c r="AF14" s="580"/>
      <c r="AG14" s="580"/>
      <c r="AH14" s="580"/>
      <c r="AI14" s="580"/>
      <c r="AJ14" s="580"/>
      <c r="AK14" s="580"/>
      <c r="AL14" s="591" t="s">
        <v>408</v>
      </c>
      <c r="AM14" s="592"/>
      <c r="AN14" s="592"/>
      <c r="AO14" s="593"/>
      <c r="AP14" s="607" t="s">
        <v>315</v>
      </c>
      <c r="AQ14" s="608"/>
      <c r="AR14" s="608"/>
      <c r="AS14" s="608"/>
      <c r="AT14" s="608"/>
      <c r="AU14" s="608"/>
      <c r="AV14" s="608"/>
      <c r="AW14" s="608"/>
      <c r="AX14" s="608"/>
      <c r="AY14" s="608"/>
      <c r="AZ14" s="608"/>
      <c r="BA14" s="608"/>
      <c r="BB14" s="608"/>
      <c r="BC14" s="608"/>
      <c r="BD14" s="608"/>
      <c r="BE14" s="608"/>
      <c r="BF14" s="609"/>
      <c r="BG14" s="570">
        <v>91383</v>
      </c>
      <c r="BH14" s="571"/>
      <c r="BI14" s="571"/>
      <c r="BJ14" s="571"/>
      <c r="BK14" s="571"/>
      <c r="BL14" s="571"/>
      <c r="BM14" s="571"/>
      <c r="BN14" s="572"/>
      <c r="BO14" s="569">
        <v>3</v>
      </c>
      <c r="BP14" s="569"/>
      <c r="BQ14" s="569"/>
      <c r="BR14" s="569"/>
      <c r="BS14" s="605" t="s">
        <v>408</v>
      </c>
      <c r="BT14" s="571"/>
      <c r="BU14" s="571"/>
      <c r="BV14" s="571"/>
      <c r="BW14" s="571"/>
      <c r="BX14" s="571"/>
      <c r="BY14" s="571"/>
      <c r="BZ14" s="571"/>
      <c r="CA14" s="571"/>
      <c r="CB14" s="606"/>
      <c r="CD14" s="582" t="s">
        <v>316</v>
      </c>
      <c r="CE14" s="583"/>
      <c r="CF14" s="583"/>
      <c r="CG14" s="583"/>
      <c r="CH14" s="583"/>
      <c r="CI14" s="583"/>
      <c r="CJ14" s="583"/>
      <c r="CK14" s="583"/>
      <c r="CL14" s="583"/>
      <c r="CM14" s="583"/>
      <c r="CN14" s="583"/>
      <c r="CO14" s="583"/>
      <c r="CP14" s="583"/>
      <c r="CQ14" s="584"/>
      <c r="CR14" s="570">
        <v>856976</v>
      </c>
      <c r="CS14" s="571"/>
      <c r="CT14" s="571"/>
      <c r="CU14" s="571"/>
      <c r="CV14" s="571"/>
      <c r="CW14" s="571"/>
      <c r="CX14" s="571"/>
      <c r="CY14" s="572"/>
      <c r="CZ14" s="569">
        <v>3.9</v>
      </c>
      <c r="DA14" s="569"/>
      <c r="DB14" s="569"/>
      <c r="DC14" s="569"/>
      <c r="DD14" s="605">
        <v>221520</v>
      </c>
      <c r="DE14" s="571"/>
      <c r="DF14" s="571"/>
      <c r="DG14" s="571"/>
      <c r="DH14" s="571"/>
      <c r="DI14" s="571"/>
      <c r="DJ14" s="571"/>
      <c r="DK14" s="571"/>
      <c r="DL14" s="571"/>
      <c r="DM14" s="571"/>
      <c r="DN14" s="571"/>
      <c r="DO14" s="571"/>
      <c r="DP14" s="572"/>
      <c r="DQ14" s="605">
        <v>615637</v>
      </c>
      <c r="DR14" s="571"/>
      <c r="DS14" s="571"/>
      <c r="DT14" s="571"/>
      <c r="DU14" s="571"/>
      <c r="DV14" s="571"/>
      <c r="DW14" s="571"/>
      <c r="DX14" s="571"/>
      <c r="DY14" s="571"/>
      <c r="DZ14" s="571"/>
      <c r="EA14" s="571"/>
      <c r="EB14" s="571"/>
      <c r="EC14" s="606"/>
    </row>
    <row r="15" spans="2:143" ht="11.25" customHeight="1" x14ac:dyDescent="0.2">
      <c r="B15" s="607" t="s">
        <v>317</v>
      </c>
      <c r="C15" s="608"/>
      <c r="D15" s="608"/>
      <c r="E15" s="608"/>
      <c r="F15" s="608"/>
      <c r="G15" s="608"/>
      <c r="H15" s="608"/>
      <c r="I15" s="608"/>
      <c r="J15" s="608"/>
      <c r="K15" s="608"/>
      <c r="L15" s="608"/>
      <c r="M15" s="608"/>
      <c r="N15" s="608"/>
      <c r="O15" s="608"/>
      <c r="P15" s="608"/>
      <c r="Q15" s="609"/>
      <c r="R15" s="570">
        <v>8305</v>
      </c>
      <c r="S15" s="571"/>
      <c r="T15" s="571"/>
      <c r="U15" s="571"/>
      <c r="V15" s="571"/>
      <c r="W15" s="571"/>
      <c r="X15" s="571"/>
      <c r="Y15" s="572"/>
      <c r="Z15" s="569">
        <v>0</v>
      </c>
      <c r="AA15" s="569"/>
      <c r="AB15" s="569"/>
      <c r="AC15" s="569"/>
      <c r="AD15" s="580">
        <v>8305</v>
      </c>
      <c r="AE15" s="580"/>
      <c r="AF15" s="580"/>
      <c r="AG15" s="580"/>
      <c r="AH15" s="580"/>
      <c r="AI15" s="580"/>
      <c r="AJ15" s="580"/>
      <c r="AK15" s="580"/>
      <c r="AL15" s="591">
        <v>0.1</v>
      </c>
      <c r="AM15" s="592"/>
      <c r="AN15" s="592"/>
      <c r="AO15" s="593"/>
      <c r="AP15" s="607" t="s">
        <v>318</v>
      </c>
      <c r="AQ15" s="608"/>
      <c r="AR15" s="608"/>
      <c r="AS15" s="608"/>
      <c r="AT15" s="608"/>
      <c r="AU15" s="608"/>
      <c r="AV15" s="608"/>
      <c r="AW15" s="608"/>
      <c r="AX15" s="608"/>
      <c r="AY15" s="608"/>
      <c r="AZ15" s="608"/>
      <c r="BA15" s="608"/>
      <c r="BB15" s="608"/>
      <c r="BC15" s="608"/>
      <c r="BD15" s="608"/>
      <c r="BE15" s="608"/>
      <c r="BF15" s="609"/>
      <c r="BG15" s="570">
        <v>200003</v>
      </c>
      <c r="BH15" s="571"/>
      <c r="BI15" s="571"/>
      <c r="BJ15" s="571"/>
      <c r="BK15" s="571"/>
      <c r="BL15" s="571"/>
      <c r="BM15" s="571"/>
      <c r="BN15" s="572"/>
      <c r="BO15" s="569">
        <v>6.6</v>
      </c>
      <c r="BP15" s="569"/>
      <c r="BQ15" s="569"/>
      <c r="BR15" s="569"/>
      <c r="BS15" s="605" t="s">
        <v>408</v>
      </c>
      <c r="BT15" s="571"/>
      <c r="BU15" s="571"/>
      <c r="BV15" s="571"/>
      <c r="BW15" s="571"/>
      <c r="BX15" s="571"/>
      <c r="BY15" s="571"/>
      <c r="BZ15" s="571"/>
      <c r="CA15" s="571"/>
      <c r="CB15" s="606"/>
      <c r="CD15" s="582" t="s">
        <v>319</v>
      </c>
      <c r="CE15" s="583"/>
      <c r="CF15" s="583"/>
      <c r="CG15" s="583"/>
      <c r="CH15" s="583"/>
      <c r="CI15" s="583"/>
      <c r="CJ15" s="583"/>
      <c r="CK15" s="583"/>
      <c r="CL15" s="583"/>
      <c r="CM15" s="583"/>
      <c r="CN15" s="583"/>
      <c r="CO15" s="583"/>
      <c r="CP15" s="583"/>
      <c r="CQ15" s="584"/>
      <c r="CR15" s="570">
        <v>1308716</v>
      </c>
      <c r="CS15" s="571"/>
      <c r="CT15" s="571"/>
      <c r="CU15" s="571"/>
      <c r="CV15" s="571"/>
      <c r="CW15" s="571"/>
      <c r="CX15" s="571"/>
      <c r="CY15" s="572"/>
      <c r="CZ15" s="569">
        <v>6</v>
      </c>
      <c r="DA15" s="569"/>
      <c r="DB15" s="569"/>
      <c r="DC15" s="569"/>
      <c r="DD15" s="605">
        <v>64258</v>
      </c>
      <c r="DE15" s="571"/>
      <c r="DF15" s="571"/>
      <c r="DG15" s="571"/>
      <c r="DH15" s="571"/>
      <c r="DI15" s="571"/>
      <c r="DJ15" s="571"/>
      <c r="DK15" s="571"/>
      <c r="DL15" s="571"/>
      <c r="DM15" s="571"/>
      <c r="DN15" s="571"/>
      <c r="DO15" s="571"/>
      <c r="DP15" s="572"/>
      <c r="DQ15" s="605">
        <v>1181423</v>
      </c>
      <c r="DR15" s="571"/>
      <c r="DS15" s="571"/>
      <c r="DT15" s="571"/>
      <c r="DU15" s="571"/>
      <c r="DV15" s="571"/>
      <c r="DW15" s="571"/>
      <c r="DX15" s="571"/>
      <c r="DY15" s="571"/>
      <c r="DZ15" s="571"/>
      <c r="EA15" s="571"/>
      <c r="EB15" s="571"/>
      <c r="EC15" s="606"/>
    </row>
    <row r="16" spans="2:143" ht="11.25" customHeight="1" x14ac:dyDescent="0.2">
      <c r="B16" s="607" t="s">
        <v>320</v>
      </c>
      <c r="C16" s="608"/>
      <c r="D16" s="608"/>
      <c r="E16" s="608"/>
      <c r="F16" s="608"/>
      <c r="G16" s="608"/>
      <c r="H16" s="608"/>
      <c r="I16" s="608"/>
      <c r="J16" s="608"/>
      <c r="K16" s="608"/>
      <c r="L16" s="608"/>
      <c r="M16" s="608"/>
      <c r="N16" s="608"/>
      <c r="O16" s="608"/>
      <c r="P16" s="608"/>
      <c r="Q16" s="609"/>
      <c r="R16" s="570">
        <v>11672331</v>
      </c>
      <c r="S16" s="571"/>
      <c r="T16" s="571"/>
      <c r="U16" s="571"/>
      <c r="V16" s="571"/>
      <c r="W16" s="571"/>
      <c r="X16" s="571"/>
      <c r="Y16" s="572"/>
      <c r="Z16" s="569">
        <v>51.1</v>
      </c>
      <c r="AA16" s="569"/>
      <c r="AB16" s="569"/>
      <c r="AC16" s="569"/>
      <c r="AD16" s="580">
        <v>10653311</v>
      </c>
      <c r="AE16" s="580"/>
      <c r="AF16" s="580"/>
      <c r="AG16" s="580"/>
      <c r="AH16" s="580"/>
      <c r="AI16" s="580"/>
      <c r="AJ16" s="580"/>
      <c r="AK16" s="580"/>
      <c r="AL16" s="591">
        <v>74.3</v>
      </c>
      <c r="AM16" s="592"/>
      <c r="AN16" s="592"/>
      <c r="AO16" s="593"/>
      <c r="AP16" s="607" t="s">
        <v>321</v>
      </c>
      <c r="AQ16" s="608"/>
      <c r="AR16" s="608"/>
      <c r="AS16" s="608"/>
      <c r="AT16" s="608"/>
      <c r="AU16" s="608"/>
      <c r="AV16" s="608"/>
      <c r="AW16" s="608"/>
      <c r="AX16" s="608"/>
      <c r="AY16" s="608"/>
      <c r="AZ16" s="608"/>
      <c r="BA16" s="608"/>
      <c r="BB16" s="608"/>
      <c r="BC16" s="608"/>
      <c r="BD16" s="608"/>
      <c r="BE16" s="608"/>
      <c r="BF16" s="609"/>
      <c r="BG16" s="570" t="s">
        <v>408</v>
      </c>
      <c r="BH16" s="571"/>
      <c r="BI16" s="571"/>
      <c r="BJ16" s="571"/>
      <c r="BK16" s="571"/>
      <c r="BL16" s="571"/>
      <c r="BM16" s="571"/>
      <c r="BN16" s="572"/>
      <c r="BO16" s="569" t="s">
        <v>408</v>
      </c>
      <c r="BP16" s="569"/>
      <c r="BQ16" s="569"/>
      <c r="BR16" s="569"/>
      <c r="BS16" s="605" t="s">
        <v>408</v>
      </c>
      <c r="BT16" s="571"/>
      <c r="BU16" s="571"/>
      <c r="BV16" s="571"/>
      <c r="BW16" s="571"/>
      <c r="BX16" s="571"/>
      <c r="BY16" s="571"/>
      <c r="BZ16" s="571"/>
      <c r="CA16" s="571"/>
      <c r="CB16" s="606"/>
      <c r="CD16" s="582" t="s">
        <v>322</v>
      </c>
      <c r="CE16" s="583"/>
      <c r="CF16" s="583"/>
      <c r="CG16" s="583"/>
      <c r="CH16" s="583"/>
      <c r="CI16" s="583"/>
      <c r="CJ16" s="583"/>
      <c r="CK16" s="583"/>
      <c r="CL16" s="583"/>
      <c r="CM16" s="583"/>
      <c r="CN16" s="583"/>
      <c r="CO16" s="583"/>
      <c r="CP16" s="583"/>
      <c r="CQ16" s="584"/>
      <c r="CR16" s="570">
        <v>112534</v>
      </c>
      <c r="CS16" s="571"/>
      <c r="CT16" s="571"/>
      <c r="CU16" s="571"/>
      <c r="CV16" s="571"/>
      <c r="CW16" s="571"/>
      <c r="CX16" s="571"/>
      <c r="CY16" s="572"/>
      <c r="CZ16" s="569">
        <v>0.5</v>
      </c>
      <c r="DA16" s="569"/>
      <c r="DB16" s="569"/>
      <c r="DC16" s="569"/>
      <c r="DD16" s="605" t="s">
        <v>408</v>
      </c>
      <c r="DE16" s="571"/>
      <c r="DF16" s="571"/>
      <c r="DG16" s="571"/>
      <c r="DH16" s="571"/>
      <c r="DI16" s="571"/>
      <c r="DJ16" s="571"/>
      <c r="DK16" s="571"/>
      <c r="DL16" s="571"/>
      <c r="DM16" s="571"/>
      <c r="DN16" s="571"/>
      <c r="DO16" s="571"/>
      <c r="DP16" s="572"/>
      <c r="DQ16" s="605">
        <v>28010</v>
      </c>
      <c r="DR16" s="571"/>
      <c r="DS16" s="571"/>
      <c r="DT16" s="571"/>
      <c r="DU16" s="571"/>
      <c r="DV16" s="571"/>
      <c r="DW16" s="571"/>
      <c r="DX16" s="571"/>
      <c r="DY16" s="571"/>
      <c r="DZ16" s="571"/>
      <c r="EA16" s="571"/>
      <c r="EB16" s="571"/>
      <c r="EC16" s="606"/>
    </row>
    <row r="17" spans="2:133" ht="11.25" customHeight="1" x14ac:dyDescent="0.2">
      <c r="B17" s="607" t="s">
        <v>323</v>
      </c>
      <c r="C17" s="608"/>
      <c r="D17" s="608"/>
      <c r="E17" s="608"/>
      <c r="F17" s="608"/>
      <c r="G17" s="608"/>
      <c r="H17" s="608"/>
      <c r="I17" s="608"/>
      <c r="J17" s="608"/>
      <c r="K17" s="608"/>
      <c r="L17" s="608"/>
      <c r="M17" s="608"/>
      <c r="N17" s="608"/>
      <c r="O17" s="608"/>
      <c r="P17" s="608"/>
      <c r="Q17" s="609"/>
      <c r="R17" s="570">
        <v>10653311</v>
      </c>
      <c r="S17" s="571"/>
      <c r="T17" s="571"/>
      <c r="U17" s="571"/>
      <c r="V17" s="571"/>
      <c r="W17" s="571"/>
      <c r="X17" s="571"/>
      <c r="Y17" s="572"/>
      <c r="Z17" s="569">
        <v>46.6</v>
      </c>
      <c r="AA17" s="569"/>
      <c r="AB17" s="569"/>
      <c r="AC17" s="569"/>
      <c r="AD17" s="580">
        <v>10653311</v>
      </c>
      <c r="AE17" s="580"/>
      <c r="AF17" s="580"/>
      <c r="AG17" s="580"/>
      <c r="AH17" s="580"/>
      <c r="AI17" s="580"/>
      <c r="AJ17" s="580"/>
      <c r="AK17" s="580"/>
      <c r="AL17" s="591">
        <v>74.3</v>
      </c>
      <c r="AM17" s="592"/>
      <c r="AN17" s="592"/>
      <c r="AO17" s="593"/>
      <c r="AP17" s="607" t="s">
        <v>324</v>
      </c>
      <c r="AQ17" s="608"/>
      <c r="AR17" s="608"/>
      <c r="AS17" s="608"/>
      <c r="AT17" s="608"/>
      <c r="AU17" s="608"/>
      <c r="AV17" s="608"/>
      <c r="AW17" s="608"/>
      <c r="AX17" s="608"/>
      <c r="AY17" s="608"/>
      <c r="AZ17" s="608"/>
      <c r="BA17" s="608"/>
      <c r="BB17" s="608"/>
      <c r="BC17" s="608"/>
      <c r="BD17" s="608"/>
      <c r="BE17" s="608"/>
      <c r="BF17" s="609"/>
      <c r="BG17" s="570" t="s">
        <v>408</v>
      </c>
      <c r="BH17" s="571"/>
      <c r="BI17" s="571"/>
      <c r="BJ17" s="571"/>
      <c r="BK17" s="571"/>
      <c r="BL17" s="571"/>
      <c r="BM17" s="571"/>
      <c r="BN17" s="572"/>
      <c r="BO17" s="569" t="s">
        <v>408</v>
      </c>
      <c r="BP17" s="569"/>
      <c r="BQ17" s="569"/>
      <c r="BR17" s="569"/>
      <c r="BS17" s="605" t="s">
        <v>408</v>
      </c>
      <c r="BT17" s="571"/>
      <c r="BU17" s="571"/>
      <c r="BV17" s="571"/>
      <c r="BW17" s="571"/>
      <c r="BX17" s="571"/>
      <c r="BY17" s="571"/>
      <c r="BZ17" s="571"/>
      <c r="CA17" s="571"/>
      <c r="CB17" s="606"/>
      <c r="CD17" s="582" t="s">
        <v>325</v>
      </c>
      <c r="CE17" s="583"/>
      <c r="CF17" s="583"/>
      <c r="CG17" s="583"/>
      <c r="CH17" s="583"/>
      <c r="CI17" s="583"/>
      <c r="CJ17" s="583"/>
      <c r="CK17" s="583"/>
      <c r="CL17" s="583"/>
      <c r="CM17" s="583"/>
      <c r="CN17" s="583"/>
      <c r="CO17" s="583"/>
      <c r="CP17" s="583"/>
      <c r="CQ17" s="584"/>
      <c r="CR17" s="570">
        <v>3762800</v>
      </c>
      <c r="CS17" s="571"/>
      <c r="CT17" s="571"/>
      <c r="CU17" s="571"/>
      <c r="CV17" s="571"/>
      <c r="CW17" s="571"/>
      <c r="CX17" s="571"/>
      <c r="CY17" s="572"/>
      <c r="CZ17" s="569">
        <v>17.3</v>
      </c>
      <c r="DA17" s="569"/>
      <c r="DB17" s="569"/>
      <c r="DC17" s="569"/>
      <c r="DD17" s="605" t="s">
        <v>408</v>
      </c>
      <c r="DE17" s="571"/>
      <c r="DF17" s="571"/>
      <c r="DG17" s="571"/>
      <c r="DH17" s="571"/>
      <c r="DI17" s="571"/>
      <c r="DJ17" s="571"/>
      <c r="DK17" s="571"/>
      <c r="DL17" s="571"/>
      <c r="DM17" s="571"/>
      <c r="DN17" s="571"/>
      <c r="DO17" s="571"/>
      <c r="DP17" s="572"/>
      <c r="DQ17" s="605">
        <v>3642194</v>
      </c>
      <c r="DR17" s="571"/>
      <c r="DS17" s="571"/>
      <c r="DT17" s="571"/>
      <c r="DU17" s="571"/>
      <c r="DV17" s="571"/>
      <c r="DW17" s="571"/>
      <c r="DX17" s="571"/>
      <c r="DY17" s="571"/>
      <c r="DZ17" s="571"/>
      <c r="EA17" s="571"/>
      <c r="EB17" s="571"/>
      <c r="EC17" s="606"/>
    </row>
    <row r="18" spans="2:133" ht="11.25" customHeight="1" x14ac:dyDescent="0.2">
      <c r="B18" s="607" t="s">
        <v>326</v>
      </c>
      <c r="C18" s="608"/>
      <c r="D18" s="608"/>
      <c r="E18" s="608"/>
      <c r="F18" s="608"/>
      <c r="G18" s="608"/>
      <c r="H18" s="608"/>
      <c r="I18" s="608"/>
      <c r="J18" s="608"/>
      <c r="K18" s="608"/>
      <c r="L18" s="608"/>
      <c r="M18" s="608"/>
      <c r="N18" s="608"/>
      <c r="O18" s="608"/>
      <c r="P18" s="608"/>
      <c r="Q18" s="609"/>
      <c r="R18" s="570">
        <v>1019012</v>
      </c>
      <c r="S18" s="571"/>
      <c r="T18" s="571"/>
      <c r="U18" s="571"/>
      <c r="V18" s="571"/>
      <c r="W18" s="571"/>
      <c r="X18" s="571"/>
      <c r="Y18" s="572"/>
      <c r="Z18" s="569">
        <v>4.5</v>
      </c>
      <c r="AA18" s="569"/>
      <c r="AB18" s="569"/>
      <c r="AC18" s="569"/>
      <c r="AD18" s="580" t="s">
        <v>408</v>
      </c>
      <c r="AE18" s="580"/>
      <c r="AF18" s="580"/>
      <c r="AG18" s="580"/>
      <c r="AH18" s="580"/>
      <c r="AI18" s="580"/>
      <c r="AJ18" s="580"/>
      <c r="AK18" s="580"/>
      <c r="AL18" s="591" t="s">
        <v>408</v>
      </c>
      <c r="AM18" s="592"/>
      <c r="AN18" s="592"/>
      <c r="AO18" s="593"/>
      <c r="AP18" s="607" t="s">
        <v>327</v>
      </c>
      <c r="AQ18" s="608"/>
      <c r="AR18" s="608"/>
      <c r="AS18" s="608"/>
      <c r="AT18" s="608"/>
      <c r="AU18" s="608"/>
      <c r="AV18" s="608"/>
      <c r="AW18" s="608"/>
      <c r="AX18" s="608"/>
      <c r="AY18" s="608"/>
      <c r="AZ18" s="608"/>
      <c r="BA18" s="608"/>
      <c r="BB18" s="608"/>
      <c r="BC18" s="608"/>
      <c r="BD18" s="608"/>
      <c r="BE18" s="608"/>
      <c r="BF18" s="609"/>
      <c r="BG18" s="570" t="s">
        <v>408</v>
      </c>
      <c r="BH18" s="571"/>
      <c r="BI18" s="571"/>
      <c r="BJ18" s="571"/>
      <c r="BK18" s="571"/>
      <c r="BL18" s="571"/>
      <c r="BM18" s="571"/>
      <c r="BN18" s="572"/>
      <c r="BO18" s="569" t="s">
        <v>408</v>
      </c>
      <c r="BP18" s="569"/>
      <c r="BQ18" s="569"/>
      <c r="BR18" s="569"/>
      <c r="BS18" s="605" t="s">
        <v>408</v>
      </c>
      <c r="BT18" s="571"/>
      <c r="BU18" s="571"/>
      <c r="BV18" s="571"/>
      <c r="BW18" s="571"/>
      <c r="BX18" s="571"/>
      <c r="BY18" s="571"/>
      <c r="BZ18" s="571"/>
      <c r="CA18" s="571"/>
      <c r="CB18" s="606"/>
      <c r="CD18" s="582" t="s">
        <v>328</v>
      </c>
      <c r="CE18" s="583"/>
      <c r="CF18" s="583"/>
      <c r="CG18" s="583"/>
      <c r="CH18" s="583"/>
      <c r="CI18" s="583"/>
      <c r="CJ18" s="583"/>
      <c r="CK18" s="583"/>
      <c r="CL18" s="583"/>
      <c r="CM18" s="583"/>
      <c r="CN18" s="583"/>
      <c r="CO18" s="583"/>
      <c r="CP18" s="583"/>
      <c r="CQ18" s="584"/>
      <c r="CR18" s="570" t="s">
        <v>408</v>
      </c>
      <c r="CS18" s="571"/>
      <c r="CT18" s="571"/>
      <c r="CU18" s="571"/>
      <c r="CV18" s="571"/>
      <c r="CW18" s="571"/>
      <c r="CX18" s="571"/>
      <c r="CY18" s="572"/>
      <c r="CZ18" s="569" t="s">
        <v>408</v>
      </c>
      <c r="DA18" s="569"/>
      <c r="DB18" s="569"/>
      <c r="DC18" s="569"/>
      <c r="DD18" s="605" t="s">
        <v>408</v>
      </c>
      <c r="DE18" s="571"/>
      <c r="DF18" s="571"/>
      <c r="DG18" s="571"/>
      <c r="DH18" s="571"/>
      <c r="DI18" s="571"/>
      <c r="DJ18" s="571"/>
      <c r="DK18" s="571"/>
      <c r="DL18" s="571"/>
      <c r="DM18" s="571"/>
      <c r="DN18" s="571"/>
      <c r="DO18" s="571"/>
      <c r="DP18" s="572"/>
      <c r="DQ18" s="605" t="s">
        <v>408</v>
      </c>
      <c r="DR18" s="571"/>
      <c r="DS18" s="571"/>
      <c r="DT18" s="571"/>
      <c r="DU18" s="571"/>
      <c r="DV18" s="571"/>
      <c r="DW18" s="571"/>
      <c r="DX18" s="571"/>
      <c r="DY18" s="571"/>
      <c r="DZ18" s="571"/>
      <c r="EA18" s="571"/>
      <c r="EB18" s="571"/>
      <c r="EC18" s="606"/>
    </row>
    <row r="19" spans="2:133" ht="11.25" customHeight="1" x14ac:dyDescent="0.2">
      <c r="B19" s="607" t="s">
        <v>409</v>
      </c>
      <c r="C19" s="608"/>
      <c r="D19" s="608"/>
      <c r="E19" s="608"/>
      <c r="F19" s="608"/>
      <c r="G19" s="608"/>
      <c r="H19" s="608"/>
      <c r="I19" s="608"/>
      <c r="J19" s="608"/>
      <c r="K19" s="608"/>
      <c r="L19" s="608"/>
      <c r="M19" s="608"/>
      <c r="N19" s="608"/>
      <c r="O19" s="608"/>
      <c r="P19" s="608"/>
      <c r="Q19" s="609"/>
      <c r="R19" s="570">
        <v>8</v>
      </c>
      <c r="S19" s="571"/>
      <c r="T19" s="571"/>
      <c r="U19" s="571"/>
      <c r="V19" s="571"/>
      <c r="W19" s="571"/>
      <c r="X19" s="571"/>
      <c r="Y19" s="572"/>
      <c r="Z19" s="569">
        <v>0</v>
      </c>
      <c r="AA19" s="569"/>
      <c r="AB19" s="569"/>
      <c r="AC19" s="569"/>
      <c r="AD19" s="580" t="s">
        <v>408</v>
      </c>
      <c r="AE19" s="580"/>
      <c r="AF19" s="580"/>
      <c r="AG19" s="580"/>
      <c r="AH19" s="580"/>
      <c r="AI19" s="580"/>
      <c r="AJ19" s="580"/>
      <c r="AK19" s="580"/>
      <c r="AL19" s="591" t="s">
        <v>408</v>
      </c>
      <c r="AM19" s="592"/>
      <c r="AN19" s="592"/>
      <c r="AO19" s="593"/>
      <c r="AP19" s="607" t="s">
        <v>329</v>
      </c>
      <c r="AQ19" s="608"/>
      <c r="AR19" s="608"/>
      <c r="AS19" s="608"/>
      <c r="AT19" s="608"/>
      <c r="AU19" s="608"/>
      <c r="AV19" s="608"/>
      <c r="AW19" s="608"/>
      <c r="AX19" s="608"/>
      <c r="AY19" s="608"/>
      <c r="AZ19" s="608"/>
      <c r="BA19" s="608"/>
      <c r="BB19" s="608"/>
      <c r="BC19" s="608"/>
      <c r="BD19" s="608"/>
      <c r="BE19" s="608"/>
      <c r="BF19" s="609"/>
      <c r="BG19" s="570">
        <v>49787</v>
      </c>
      <c r="BH19" s="571"/>
      <c r="BI19" s="571"/>
      <c r="BJ19" s="571"/>
      <c r="BK19" s="571"/>
      <c r="BL19" s="571"/>
      <c r="BM19" s="571"/>
      <c r="BN19" s="572"/>
      <c r="BO19" s="569">
        <v>1.6</v>
      </c>
      <c r="BP19" s="569"/>
      <c r="BQ19" s="569"/>
      <c r="BR19" s="569"/>
      <c r="BS19" s="605">
        <v>12447</v>
      </c>
      <c r="BT19" s="571"/>
      <c r="BU19" s="571"/>
      <c r="BV19" s="571"/>
      <c r="BW19" s="571"/>
      <c r="BX19" s="571"/>
      <c r="BY19" s="571"/>
      <c r="BZ19" s="571"/>
      <c r="CA19" s="571"/>
      <c r="CB19" s="606"/>
      <c r="CD19" s="582" t="s">
        <v>330</v>
      </c>
      <c r="CE19" s="583"/>
      <c r="CF19" s="583"/>
      <c r="CG19" s="583"/>
      <c r="CH19" s="583"/>
      <c r="CI19" s="583"/>
      <c r="CJ19" s="583"/>
      <c r="CK19" s="583"/>
      <c r="CL19" s="583"/>
      <c r="CM19" s="583"/>
      <c r="CN19" s="583"/>
      <c r="CO19" s="583"/>
      <c r="CP19" s="583"/>
      <c r="CQ19" s="584"/>
      <c r="CR19" s="570" t="s">
        <v>408</v>
      </c>
      <c r="CS19" s="571"/>
      <c r="CT19" s="571"/>
      <c r="CU19" s="571"/>
      <c r="CV19" s="571"/>
      <c r="CW19" s="571"/>
      <c r="CX19" s="571"/>
      <c r="CY19" s="572"/>
      <c r="CZ19" s="569" t="s">
        <v>408</v>
      </c>
      <c r="DA19" s="569"/>
      <c r="DB19" s="569"/>
      <c r="DC19" s="569"/>
      <c r="DD19" s="605" t="s">
        <v>408</v>
      </c>
      <c r="DE19" s="571"/>
      <c r="DF19" s="571"/>
      <c r="DG19" s="571"/>
      <c r="DH19" s="571"/>
      <c r="DI19" s="571"/>
      <c r="DJ19" s="571"/>
      <c r="DK19" s="571"/>
      <c r="DL19" s="571"/>
      <c r="DM19" s="571"/>
      <c r="DN19" s="571"/>
      <c r="DO19" s="571"/>
      <c r="DP19" s="572"/>
      <c r="DQ19" s="605" t="s">
        <v>408</v>
      </c>
      <c r="DR19" s="571"/>
      <c r="DS19" s="571"/>
      <c r="DT19" s="571"/>
      <c r="DU19" s="571"/>
      <c r="DV19" s="571"/>
      <c r="DW19" s="571"/>
      <c r="DX19" s="571"/>
      <c r="DY19" s="571"/>
      <c r="DZ19" s="571"/>
      <c r="EA19" s="571"/>
      <c r="EB19" s="571"/>
      <c r="EC19" s="606"/>
    </row>
    <row r="20" spans="2:133" ht="11.25" customHeight="1" x14ac:dyDescent="0.2">
      <c r="B20" s="607" t="s">
        <v>331</v>
      </c>
      <c r="C20" s="608"/>
      <c r="D20" s="608"/>
      <c r="E20" s="608"/>
      <c r="F20" s="608"/>
      <c r="G20" s="608"/>
      <c r="H20" s="608"/>
      <c r="I20" s="608"/>
      <c r="J20" s="608"/>
      <c r="K20" s="608"/>
      <c r="L20" s="608"/>
      <c r="M20" s="608"/>
      <c r="N20" s="608"/>
      <c r="O20" s="608"/>
      <c r="P20" s="608"/>
      <c r="Q20" s="609"/>
      <c r="R20" s="570">
        <v>15347424</v>
      </c>
      <c r="S20" s="571"/>
      <c r="T20" s="571"/>
      <c r="U20" s="571"/>
      <c r="V20" s="571"/>
      <c r="W20" s="571"/>
      <c r="X20" s="571"/>
      <c r="Y20" s="572"/>
      <c r="Z20" s="569">
        <v>67.099999999999994</v>
      </c>
      <c r="AA20" s="569"/>
      <c r="AB20" s="569"/>
      <c r="AC20" s="569"/>
      <c r="AD20" s="580">
        <v>14328404</v>
      </c>
      <c r="AE20" s="580"/>
      <c r="AF20" s="580"/>
      <c r="AG20" s="580"/>
      <c r="AH20" s="580"/>
      <c r="AI20" s="580"/>
      <c r="AJ20" s="580"/>
      <c r="AK20" s="580"/>
      <c r="AL20" s="591">
        <v>99.9</v>
      </c>
      <c r="AM20" s="592"/>
      <c r="AN20" s="592"/>
      <c r="AO20" s="593"/>
      <c r="AP20" s="607" t="s">
        <v>332</v>
      </c>
      <c r="AQ20" s="608"/>
      <c r="AR20" s="608"/>
      <c r="AS20" s="608"/>
      <c r="AT20" s="608"/>
      <c r="AU20" s="608"/>
      <c r="AV20" s="608"/>
      <c r="AW20" s="608"/>
      <c r="AX20" s="608"/>
      <c r="AY20" s="608"/>
      <c r="AZ20" s="608"/>
      <c r="BA20" s="608"/>
      <c r="BB20" s="608"/>
      <c r="BC20" s="608"/>
      <c r="BD20" s="608"/>
      <c r="BE20" s="608"/>
      <c r="BF20" s="609"/>
      <c r="BG20" s="570">
        <v>49787</v>
      </c>
      <c r="BH20" s="571"/>
      <c r="BI20" s="571"/>
      <c r="BJ20" s="571"/>
      <c r="BK20" s="571"/>
      <c r="BL20" s="571"/>
      <c r="BM20" s="571"/>
      <c r="BN20" s="572"/>
      <c r="BO20" s="569">
        <v>1.6</v>
      </c>
      <c r="BP20" s="569"/>
      <c r="BQ20" s="569"/>
      <c r="BR20" s="569"/>
      <c r="BS20" s="605">
        <v>12447</v>
      </c>
      <c r="BT20" s="571"/>
      <c r="BU20" s="571"/>
      <c r="BV20" s="571"/>
      <c r="BW20" s="571"/>
      <c r="BX20" s="571"/>
      <c r="BY20" s="571"/>
      <c r="BZ20" s="571"/>
      <c r="CA20" s="571"/>
      <c r="CB20" s="606"/>
      <c r="CD20" s="582" t="s">
        <v>333</v>
      </c>
      <c r="CE20" s="583"/>
      <c r="CF20" s="583"/>
      <c r="CG20" s="583"/>
      <c r="CH20" s="583"/>
      <c r="CI20" s="583"/>
      <c r="CJ20" s="583"/>
      <c r="CK20" s="583"/>
      <c r="CL20" s="583"/>
      <c r="CM20" s="583"/>
      <c r="CN20" s="583"/>
      <c r="CO20" s="583"/>
      <c r="CP20" s="583"/>
      <c r="CQ20" s="584"/>
      <c r="CR20" s="570">
        <v>21750837</v>
      </c>
      <c r="CS20" s="571"/>
      <c r="CT20" s="571"/>
      <c r="CU20" s="571"/>
      <c r="CV20" s="571"/>
      <c r="CW20" s="571"/>
      <c r="CX20" s="571"/>
      <c r="CY20" s="572"/>
      <c r="CZ20" s="569">
        <v>100</v>
      </c>
      <c r="DA20" s="569"/>
      <c r="DB20" s="569"/>
      <c r="DC20" s="569"/>
      <c r="DD20" s="605">
        <v>2277543</v>
      </c>
      <c r="DE20" s="571"/>
      <c r="DF20" s="571"/>
      <c r="DG20" s="571"/>
      <c r="DH20" s="571"/>
      <c r="DI20" s="571"/>
      <c r="DJ20" s="571"/>
      <c r="DK20" s="571"/>
      <c r="DL20" s="571"/>
      <c r="DM20" s="571"/>
      <c r="DN20" s="571"/>
      <c r="DO20" s="571"/>
      <c r="DP20" s="572"/>
      <c r="DQ20" s="605">
        <v>15920684</v>
      </c>
      <c r="DR20" s="571"/>
      <c r="DS20" s="571"/>
      <c r="DT20" s="571"/>
      <c r="DU20" s="571"/>
      <c r="DV20" s="571"/>
      <c r="DW20" s="571"/>
      <c r="DX20" s="571"/>
      <c r="DY20" s="571"/>
      <c r="DZ20" s="571"/>
      <c r="EA20" s="571"/>
      <c r="EB20" s="571"/>
      <c r="EC20" s="606"/>
    </row>
    <row r="21" spans="2:133" ht="11.25" customHeight="1" x14ac:dyDescent="0.2">
      <c r="B21" s="607" t="s">
        <v>334</v>
      </c>
      <c r="C21" s="608"/>
      <c r="D21" s="608"/>
      <c r="E21" s="608"/>
      <c r="F21" s="608"/>
      <c r="G21" s="608"/>
      <c r="H21" s="608"/>
      <c r="I21" s="608"/>
      <c r="J21" s="608"/>
      <c r="K21" s="608"/>
      <c r="L21" s="608"/>
      <c r="M21" s="608"/>
      <c r="N21" s="608"/>
      <c r="O21" s="608"/>
      <c r="P21" s="608"/>
      <c r="Q21" s="609"/>
      <c r="R21" s="570">
        <v>5665</v>
      </c>
      <c r="S21" s="571"/>
      <c r="T21" s="571"/>
      <c r="U21" s="571"/>
      <c r="V21" s="571"/>
      <c r="W21" s="571"/>
      <c r="X21" s="571"/>
      <c r="Y21" s="572"/>
      <c r="Z21" s="569">
        <v>0</v>
      </c>
      <c r="AA21" s="569"/>
      <c r="AB21" s="569"/>
      <c r="AC21" s="569"/>
      <c r="AD21" s="580">
        <v>5665</v>
      </c>
      <c r="AE21" s="580"/>
      <c r="AF21" s="580"/>
      <c r="AG21" s="580"/>
      <c r="AH21" s="580"/>
      <c r="AI21" s="580"/>
      <c r="AJ21" s="580"/>
      <c r="AK21" s="580"/>
      <c r="AL21" s="591">
        <v>0</v>
      </c>
      <c r="AM21" s="592"/>
      <c r="AN21" s="592"/>
      <c r="AO21" s="593"/>
      <c r="AP21" s="627" t="s">
        <v>335</v>
      </c>
      <c r="AQ21" s="628"/>
      <c r="AR21" s="628"/>
      <c r="AS21" s="628"/>
      <c r="AT21" s="628"/>
      <c r="AU21" s="628"/>
      <c r="AV21" s="628"/>
      <c r="AW21" s="628"/>
      <c r="AX21" s="628"/>
      <c r="AY21" s="628"/>
      <c r="AZ21" s="628"/>
      <c r="BA21" s="628"/>
      <c r="BB21" s="628"/>
      <c r="BC21" s="628"/>
      <c r="BD21" s="628"/>
      <c r="BE21" s="628"/>
      <c r="BF21" s="629"/>
      <c r="BG21" s="570">
        <v>49787</v>
      </c>
      <c r="BH21" s="571"/>
      <c r="BI21" s="571"/>
      <c r="BJ21" s="571"/>
      <c r="BK21" s="571"/>
      <c r="BL21" s="571"/>
      <c r="BM21" s="571"/>
      <c r="BN21" s="572"/>
      <c r="BO21" s="569">
        <v>1.6</v>
      </c>
      <c r="BP21" s="569"/>
      <c r="BQ21" s="569"/>
      <c r="BR21" s="569"/>
      <c r="BS21" s="605">
        <v>12447</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336</v>
      </c>
      <c r="C22" s="608"/>
      <c r="D22" s="608"/>
      <c r="E22" s="608"/>
      <c r="F22" s="608"/>
      <c r="G22" s="608"/>
      <c r="H22" s="608"/>
      <c r="I22" s="608"/>
      <c r="J22" s="608"/>
      <c r="K22" s="608"/>
      <c r="L22" s="608"/>
      <c r="M22" s="608"/>
      <c r="N22" s="608"/>
      <c r="O22" s="608"/>
      <c r="P22" s="608"/>
      <c r="Q22" s="609"/>
      <c r="R22" s="570">
        <v>129983</v>
      </c>
      <c r="S22" s="571"/>
      <c r="T22" s="571"/>
      <c r="U22" s="571"/>
      <c r="V22" s="571"/>
      <c r="W22" s="571"/>
      <c r="X22" s="571"/>
      <c r="Y22" s="572"/>
      <c r="Z22" s="569">
        <v>0.6</v>
      </c>
      <c r="AA22" s="569"/>
      <c r="AB22" s="569"/>
      <c r="AC22" s="569"/>
      <c r="AD22" s="580" t="s">
        <v>408</v>
      </c>
      <c r="AE22" s="580"/>
      <c r="AF22" s="580"/>
      <c r="AG22" s="580"/>
      <c r="AH22" s="580"/>
      <c r="AI22" s="580"/>
      <c r="AJ22" s="580"/>
      <c r="AK22" s="580"/>
      <c r="AL22" s="591" t="s">
        <v>408</v>
      </c>
      <c r="AM22" s="592"/>
      <c r="AN22" s="592"/>
      <c r="AO22" s="593"/>
      <c r="AP22" s="627" t="s">
        <v>337</v>
      </c>
      <c r="AQ22" s="628"/>
      <c r="AR22" s="628"/>
      <c r="AS22" s="628"/>
      <c r="AT22" s="628"/>
      <c r="AU22" s="628"/>
      <c r="AV22" s="628"/>
      <c r="AW22" s="628"/>
      <c r="AX22" s="628"/>
      <c r="AY22" s="628"/>
      <c r="AZ22" s="628"/>
      <c r="BA22" s="628"/>
      <c r="BB22" s="628"/>
      <c r="BC22" s="628"/>
      <c r="BD22" s="628"/>
      <c r="BE22" s="628"/>
      <c r="BF22" s="629"/>
      <c r="BG22" s="570" t="s">
        <v>408</v>
      </c>
      <c r="BH22" s="571"/>
      <c r="BI22" s="571"/>
      <c r="BJ22" s="571"/>
      <c r="BK22" s="571"/>
      <c r="BL22" s="571"/>
      <c r="BM22" s="571"/>
      <c r="BN22" s="572"/>
      <c r="BO22" s="569" t="s">
        <v>408</v>
      </c>
      <c r="BP22" s="569"/>
      <c r="BQ22" s="569"/>
      <c r="BR22" s="569"/>
      <c r="BS22" s="605" t="s">
        <v>408</v>
      </c>
      <c r="BT22" s="571"/>
      <c r="BU22" s="571"/>
      <c r="BV22" s="571"/>
      <c r="BW22" s="571"/>
      <c r="BX22" s="571"/>
      <c r="BY22" s="571"/>
      <c r="BZ22" s="571"/>
      <c r="CA22" s="571"/>
      <c r="CB22" s="606"/>
      <c r="CD22" s="573" t="s">
        <v>338</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339</v>
      </c>
      <c r="C23" s="608"/>
      <c r="D23" s="608"/>
      <c r="E23" s="608"/>
      <c r="F23" s="608"/>
      <c r="G23" s="608"/>
      <c r="H23" s="608"/>
      <c r="I23" s="608"/>
      <c r="J23" s="608"/>
      <c r="K23" s="608"/>
      <c r="L23" s="608"/>
      <c r="M23" s="608"/>
      <c r="N23" s="608"/>
      <c r="O23" s="608"/>
      <c r="P23" s="608"/>
      <c r="Q23" s="609"/>
      <c r="R23" s="570">
        <v>726275</v>
      </c>
      <c r="S23" s="571"/>
      <c r="T23" s="571"/>
      <c r="U23" s="571"/>
      <c r="V23" s="571"/>
      <c r="W23" s="571"/>
      <c r="X23" s="571"/>
      <c r="Y23" s="572"/>
      <c r="Z23" s="569">
        <v>3.2</v>
      </c>
      <c r="AA23" s="569"/>
      <c r="AB23" s="569"/>
      <c r="AC23" s="569"/>
      <c r="AD23" s="580">
        <v>4722</v>
      </c>
      <c r="AE23" s="580"/>
      <c r="AF23" s="580"/>
      <c r="AG23" s="580"/>
      <c r="AH23" s="580"/>
      <c r="AI23" s="580"/>
      <c r="AJ23" s="580"/>
      <c r="AK23" s="580"/>
      <c r="AL23" s="591">
        <v>0</v>
      </c>
      <c r="AM23" s="592"/>
      <c r="AN23" s="592"/>
      <c r="AO23" s="593"/>
      <c r="AP23" s="627" t="s">
        <v>340</v>
      </c>
      <c r="AQ23" s="628"/>
      <c r="AR23" s="628"/>
      <c r="AS23" s="628"/>
      <c r="AT23" s="628"/>
      <c r="AU23" s="628"/>
      <c r="AV23" s="628"/>
      <c r="AW23" s="628"/>
      <c r="AX23" s="628"/>
      <c r="AY23" s="628"/>
      <c r="AZ23" s="628"/>
      <c r="BA23" s="628"/>
      <c r="BB23" s="628"/>
      <c r="BC23" s="628"/>
      <c r="BD23" s="628"/>
      <c r="BE23" s="628"/>
      <c r="BF23" s="629"/>
      <c r="BG23" s="570" t="s">
        <v>410</v>
      </c>
      <c r="BH23" s="571"/>
      <c r="BI23" s="571"/>
      <c r="BJ23" s="571"/>
      <c r="BK23" s="571"/>
      <c r="BL23" s="571"/>
      <c r="BM23" s="571"/>
      <c r="BN23" s="572"/>
      <c r="BO23" s="569" t="s">
        <v>410</v>
      </c>
      <c r="BP23" s="569"/>
      <c r="BQ23" s="569"/>
      <c r="BR23" s="569"/>
      <c r="BS23" s="605" t="s">
        <v>410</v>
      </c>
      <c r="BT23" s="571"/>
      <c r="BU23" s="571"/>
      <c r="BV23" s="571"/>
      <c r="BW23" s="571"/>
      <c r="BX23" s="571"/>
      <c r="BY23" s="571"/>
      <c r="BZ23" s="571"/>
      <c r="CA23" s="571"/>
      <c r="CB23" s="606"/>
      <c r="CD23" s="573" t="s">
        <v>284</v>
      </c>
      <c r="CE23" s="574"/>
      <c r="CF23" s="574"/>
      <c r="CG23" s="574"/>
      <c r="CH23" s="574"/>
      <c r="CI23" s="574"/>
      <c r="CJ23" s="574"/>
      <c r="CK23" s="574"/>
      <c r="CL23" s="574"/>
      <c r="CM23" s="574"/>
      <c r="CN23" s="574"/>
      <c r="CO23" s="574"/>
      <c r="CP23" s="574"/>
      <c r="CQ23" s="575"/>
      <c r="CR23" s="573" t="s">
        <v>341</v>
      </c>
      <c r="CS23" s="574"/>
      <c r="CT23" s="574"/>
      <c r="CU23" s="574"/>
      <c r="CV23" s="574"/>
      <c r="CW23" s="574"/>
      <c r="CX23" s="574"/>
      <c r="CY23" s="575"/>
      <c r="CZ23" s="573" t="s">
        <v>342</v>
      </c>
      <c r="DA23" s="574"/>
      <c r="DB23" s="574"/>
      <c r="DC23" s="575"/>
      <c r="DD23" s="573" t="s">
        <v>343</v>
      </c>
      <c r="DE23" s="574"/>
      <c r="DF23" s="574"/>
      <c r="DG23" s="574"/>
      <c r="DH23" s="574"/>
      <c r="DI23" s="574"/>
      <c r="DJ23" s="574"/>
      <c r="DK23" s="575"/>
      <c r="DL23" s="610" t="s">
        <v>344</v>
      </c>
      <c r="DM23" s="611"/>
      <c r="DN23" s="611"/>
      <c r="DO23" s="611"/>
      <c r="DP23" s="611"/>
      <c r="DQ23" s="611"/>
      <c r="DR23" s="611"/>
      <c r="DS23" s="611"/>
      <c r="DT23" s="611"/>
      <c r="DU23" s="611"/>
      <c r="DV23" s="612"/>
      <c r="DW23" s="573" t="s">
        <v>411</v>
      </c>
      <c r="DX23" s="574"/>
      <c r="DY23" s="574"/>
      <c r="DZ23" s="574"/>
      <c r="EA23" s="574"/>
      <c r="EB23" s="574"/>
      <c r="EC23" s="575"/>
    </row>
    <row r="24" spans="2:133" ht="11.25" customHeight="1" x14ac:dyDescent="0.2">
      <c r="B24" s="607" t="s">
        <v>345</v>
      </c>
      <c r="C24" s="608"/>
      <c r="D24" s="608"/>
      <c r="E24" s="608"/>
      <c r="F24" s="608"/>
      <c r="G24" s="608"/>
      <c r="H24" s="608"/>
      <c r="I24" s="608"/>
      <c r="J24" s="608"/>
      <c r="K24" s="608"/>
      <c r="L24" s="608"/>
      <c r="M24" s="608"/>
      <c r="N24" s="608"/>
      <c r="O24" s="608"/>
      <c r="P24" s="608"/>
      <c r="Q24" s="609"/>
      <c r="R24" s="570">
        <v>80352</v>
      </c>
      <c r="S24" s="571"/>
      <c r="T24" s="571"/>
      <c r="U24" s="571"/>
      <c r="V24" s="571"/>
      <c r="W24" s="571"/>
      <c r="X24" s="571"/>
      <c r="Y24" s="572"/>
      <c r="Z24" s="569">
        <v>0.4</v>
      </c>
      <c r="AA24" s="569"/>
      <c r="AB24" s="569"/>
      <c r="AC24" s="569"/>
      <c r="AD24" s="580" t="s">
        <v>412</v>
      </c>
      <c r="AE24" s="580"/>
      <c r="AF24" s="580"/>
      <c r="AG24" s="580"/>
      <c r="AH24" s="580"/>
      <c r="AI24" s="580"/>
      <c r="AJ24" s="580"/>
      <c r="AK24" s="580"/>
      <c r="AL24" s="591" t="s">
        <v>412</v>
      </c>
      <c r="AM24" s="592"/>
      <c r="AN24" s="592"/>
      <c r="AO24" s="593"/>
      <c r="AP24" s="627" t="s">
        <v>346</v>
      </c>
      <c r="AQ24" s="628"/>
      <c r="AR24" s="628"/>
      <c r="AS24" s="628"/>
      <c r="AT24" s="628"/>
      <c r="AU24" s="628"/>
      <c r="AV24" s="628"/>
      <c r="AW24" s="628"/>
      <c r="AX24" s="628"/>
      <c r="AY24" s="628"/>
      <c r="AZ24" s="628"/>
      <c r="BA24" s="628"/>
      <c r="BB24" s="628"/>
      <c r="BC24" s="628"/>
      <c r="BD24" s="628"/>
      <c r="BE24" s="628"/>
      <c r="BF24" s="629"/>
      <c r="BG24" s="570" t="s">
        <v>412</v>
      </c>
      <c r="BH24" s="571"/>
      <c r="BI24" s="571"/>
      <c r="BJ24" s="571"/>
      <c r="BK24" s="571"/>
      <c r="BL24" s="571"/>
      <c r="BM24" s="571"/>
      <c r="BN24" s="572"/>
      <c r="BO24" s="569" t="s">
        <v>412</v>
      </c>
      <c r="BP24" s="569"/>
      <c r="BQ24" s="569"/>
      <c r="BR24" s="569"/>
      <c r="BS24" s="605" t="s">
        <v>412</v>
      </c>
      <c r="BT24" s="571"/>
      <c r="BU24" s="571"/>
      <c r="BV24" s="571"/>
      <c r="BW24" s="571"/>
      <c r="BX24" s="571"/>
      <c r="BY24" s="571"/>
      <c r="BZ24" s="571"/>
      <c r="CA24" s="571"/>
      <c r="CB24" s="606"/>
      <c r="CD24" s="588" t="s">
        <v>347</v>
      </c>
      <c r="CE24" s="589"/>
      <c r="CF24" s="589"/>
      <c r="CG24" s="589"/>
      <c r="CH24" s="589"/>
      <c r="CI24" s="589"/>
      <c r="CJ24" s="589"/>
      <c r="CK24" s="589"/>
      <c r="CL24" s="589"/>
      <c r="CM24" s="589"/>
      <c r="CN24" s="589"/>
      <c r="CO24" s="589"/>
      <c r="CP24" s="589"/>
      <c r="CQ24" s="590"/>
      <c r="CR24" s="594">
        <v>9619936</v>
      </c>
      <c r="CS24" s="595"/>
      <c r="CT24" s="595"/>
      <c r="CU24" s="595"/>
      <c r="CV24" s="595"/>
      <c r="CW24" s="595"/>
      <c r="CX24" s="595"/>
      <c r="CY24" s="596"/>
      <c r="CZ24" s="618">
        <v>44.2</v>
      </c>
      <c r="DA24" s="619"/>
      <c r="DB24" s="619"/>
      <c r="DC24" s="620"/>
      <c r="DD24" s="621">
        <v>7912821</v>
      </c>
      <c r="DE24" s="595"/>
      <c r="DF24" s="595"/>
      <c r="DG24" s="595"/>
      <c r="DH24" s="595"/>
      <c r="DI24" s="595"/>
      <c r="DJ24" s="595"/>
      <c r="DK24" s="596"/>
      <c r="DL24" s="621">
        <v>7578478</v>
      </c>
      <c r="DM24" s="595"/>
      <c r="DN24" s="595"/>
      <c r="DO24" s="595"/>
      <c r="DP24" s="595"/>
      <c r="DQ24" s="595"/>
      <c r="DR24" s="595"/>
      <c r="DS24" s="595"/>
      <c r="DT24" s="595"/>
      <c r="DU24" s="595"/>
      <c r="DV24" s="596"/>
      <c r="DW24" s="599">
        <v>49.9</v>
      </c>
      <c r="DX24" s="600"/>
      <c r="DY24" s="600"/>
      <c r="DZ24" s="600"/>
      <c r="EA24" s="600"/>
      <c r="EB24" s="600"/>
      <c r="EC24" s="601"/>
    </row>
    <row r="25" spans="2:133" ht="11.25" customHeight="1" x14ac:dyDescent="0.2">
      <c r="B25" s="607" t="s">
        <v>348</v>
      </c>
      <c r="C25" s="608"/>
      <c r="D25" s="608"/>
      <c r="E25" s="608"/>
      <c r="F25" s="608"/>
      <c r="G25" s="608"/>
      <c r="H25" s="608"/>
      <c r="I25" s="608"/>
      <c r="J25" s="608"/>
      <c r="K25" s="608"/>
      <c r="L25" s="608"/>
      <c r="M25" s="608"/>
      <c r="N25" s="608"/>
      <c r="O25" s="608"/>
      <c r="P25" s="608"/>
      <c r="Q25" s="609"/>
      <c r="R25" s="570">
        <v>1372465</v>
      </c>
      <c r="S25" s="571"/>
      <c r="T25" s="571"/>
      <c r="U25" s="571"/>
      <c r="V25" s="571"/>
      <c r="W25" s="571"/>
      <c r="X25" s="571"/>
      <c r="Y25" s="572"/>
      <c r="Z25" s="569">
        <v>6</v>
      </c>
      <c r="AA25" s="569"/>
      <c r="AB25" s="569"/>
      <c r="AC25" s="569"/>
      <c r="AD25" s="580" t="s">
        <v>413</v>
      </c>
      <c r="AE25" s="580"/>
      <c r="AF25" s="580"/>
      <c r="AG25" s="580"/>
      <c r="AH25" s="580"/>
      <c r="AI25" s="580"/>
      <c r="AJ25" s="580"/>
      <c r="AK25" s="580"/>
      <c r="AL25" s="591" t="s">
        <v>413</v>
      </c>
      <c r="AM25" s="592"/>
      <c r="AN25" s="592"/>
      <c r="AO25" s="593"/>
      <c r="AP25" s="627" t="s">
        <v>349</v>
      </c>
      <c r="AQ25" s="628"/>
      <c r="AR25" s="628"/>
      <c r="AS25" s="628"/>
      <c r="AT25" s="628"/>
      <c r="AU25" s="628"/>
      <c r="AV25" s="628"/>
      <c r="AW25" s="628"/>
      <c r="AX25" s="628"/>
      <c r="AY25" s="628"/>
      <c r="AZ25" s="628"/>
      <c r="BA25" s="628"/>
      <c r="BB25" s="628"/>
      <c r="BC25" s="628"/>
      <c r="BD25" s="628"/>
      <c r="BE25" s="628"/>
      <c r="BF25" s="629"/>
      <c r="BG25" s="570" t="s">
        <v>413</v>
      </c>
      <c r="BH25" s="571"/>
      <c r="BI25" s="571"/>
      <c r="BJ25" s="571"/>
      <c r="BK25" s="571"/>
      <c r="BL25" s="571"/>
      <c r="BM25" s="571"/>
      <c r="BN25" s="572"/>
      <c r="BO25" s="569" t="s">
        <v>413</v>
      </c>
      <c r="BP25" s="569"/>
      <c r="BQ25" s="569"/>
      <c r="BR25" s="569"/>
      <c r="BS25" s="605" t="s">
        <v>413</v>
      </c>
      <c r="BT25" s="571"/>
      <c r="BU25" s="571"/>
      <c r="BV25" s="571"/>
      <c r="BW25" s="571"/>
      <c r="BX25" s="571"/>
      <c r="BY25" s="571"/>
      <c r="BZ25" s="571"/>
      <c r="CA25" s="571"/>
      <c r="CB25" s="606"/>
      <c r="CD25" s="582" t="s">
        <v>350</v>
      </c>
      <c r="CE25" s="583"/>
      <c r="CF25" s="583"/>
      <c r="CG25" s="583"/>
      <c r="CH25" s="583"/>
      <c r="CI25" s="583"/>
      <c r="CJ25" s="583"/>
      <c r="CK25" s="583"/>
      <c r="CL25" s="583"/>
      <c r="CM25" s="583"/>
      <c r="CN25" s="583"/>
      <c r="CO25" s="583"/>
      <c r="CP25" s="583"/>
      <c r="CQ25" s="584"/>
      <c r="CR25" s="570">
        <v>3992801</v>
      </c>
      <c r="CS25" s="616"/>
      <c r="CT25" s="616"/>
      <c r="CU25" s="616"/>
      <c r="CV25" s="616"/>
      <c r="CW25" s="616"/>
      <c r="CX25" s="616"/>
      <c r="CY25" s="617"/>
      <c r="CZ25" s="624">
        <v>18.399999999999999</v>
      </c>
      <c r="DA25" s="625"/>
      <c r="DB25" s="625"/>
      <c r="DC25" s="626"/>
      <c r="DD25" s="605">
        <v>3724588</v>
      </c>
      <c r="DE25" s="616"/>
      <c r="DF25" s="616"/>
      <c r="DG25" s="616"/>
      <c r="DH25" s="616"/>
      <c r="DI25" s="616"/>
      <c r="DJ25" s="616"/>
      <c r="DK25" s="617"/>
      <c r="DL25" s="605">
        <v>3578225</v>
      </c>
      <c r="DM25" s="616"/>
      <c r="DN25" s="616"/>
      <c r="DO25" s="616"/>
      <c r="DP25" s="616"/>
      <c r="DQ25" s="616"/>
      <c r="DR25" s="616"/>
      <c r="DS25" s="616"/>
      <c r="DT25" s="616"/>
      <c r="DU25" s="616"/>
      <c r="DV25" s="617"/>
      <c r="DW25" s="591">
        <v>23.6</v>
      </c>
      <c r="DX25" s="622"/>
      <c r="DY25" s="622"/>
      <c r="DZ25" s="622"/>
      <c r="EA25" s="622"/>
      <c r="EB25" s="622"/>
      <c r="EC25" s="623"/>
    </row>
    <row r="26" spans="2:133" ht="11.25" customHeight="1" x14ac:dyDescent="0.2">
      <c r="B26" s="682" t="s">
        <v>351</v>
      </c>
      <c r="C26" s="683"/>
      <c r="D26" s="683"/>
      <c r="E26" s="683"/>
      <c r="F26" s="683"/>
      <c r="G26" s="683"/>
      <c r="H26" s="683"/>
      <c r="I26" s="683"/>
      <c r="J26" s="683"/>
      <c r="K26" s="683"/>
      <c r="L26" s="683"/>
      <c r="M26" s="683"/>
      <c r="N26" s="683"/>
      <c r="O26" s="683"/>
      <c r="P26" s="683"/>
      <c r="Q26" s="684"/>
      <c r="R26" s="570" t="s">
        <v>413</v>
      </c>
      <c r="S26" s="571"/>
      <c r="T26" s="571"/>
      <c r="U26" s="571"/>
      <c r="V26" s="571"/>
      <c r="W26" s="571"/>
      <c r="X26" s="571"/>
      <c r="Y26" s="572"/>
      <c r="Z26" s="569" t="s">
        <v>413</v>
      </c>
      <c r="AA26" s="569"/>
      <c r="AB26" s="569"/>
      <c r="AC26" s="569"/>
      <c r="AD26" s="580" t="s">
        <v>413</v>
      </c>
      <c r="AE26" s="580"/>
      <c r="AF26" s="580"/>
      <c r="AG26" s="580"/>
      <c r="AH26" s="580"/>
      <c r="AI26" s="580"/>
      <c r="AJ26" s="580"/>
      <c r="AK26" s="580"/>
      <c r="AL26" s="591" t="s">
        <v>413</v>
      </c>
      <c r="AM26" s="592"/>
      <c r="AN26" s="592"/>
      <c r="AO26" s="593"/>
      <c r="AP26" s="627" t="s">
        <v>352</v>
      </c>
      <c r="AQ26" s="630"/>
      <c r="AR26" s="630"/>
      <c r="AS26" s="630"/>
      <c r="AT26" s="630"/>
      <c r="AU26" s="630"/>
      <c r="AV26" s="630"/>
      <c r="AW26" s="630"/>
      <c r="AX26" s="630"/>
      <c r="AY26" s="630"/>
      <c r="AZ26" s="630"/>
      <c r="BA26" s="630"/>
      <c r="BB26" s="630"/>
      <c r="BC26" s="630"/>
      <c r="BD26" s="630"/>
      <c r="BE26" s="630"/>
      <c r="BF26" s="629"/>
      <c r="BG26" s="570" t="s">
        <v>413</v>
      </c>
      <c r="BH26" s="571"/>
      <c r="BI26" s="571"/>
      <c r="BJ26" s="571"/>
      <c r="BK26" s="571"/>
      <c r="BL26" s="571"/>
      <c r="BM26" s="571"/>
      <c r="BN26" s="572"/>
      <c r="BO26" s="569" t="s">
        <v>413</v>
      </c>
      <c r="BP26" s="569"/>
      <c r="BQ26" s="569"/>
      <c r="BR26" s="569"/>
      <c r="BS26" s="605" t="s">
        <v>413</v>
      </c>
      <c r="BT26" s="571"/>
      <c r="BU26" s="571"/>
      <c r="BV26" s="571"/>
      <c r="BW26" s="571"/>
      <c r="BX26" s="571"/>
      <c r="BY26" s="571"/>
      <c r="BZ26" s="571"/>
      <c r="CA26" s="571"/>
      <c r="CB26" s="606"/>
      <c r="CD26" s="582" t="s">
        <v>353</v>
      </c>
      <c r="CE26" s="583"/>
      <c r="CF26" s="583"/>
      <c r="CG26" s="583"/>
      <c r="CH26" s="583"/>
      <c r="CI26" s="583"/>
      <c r="CJ26" s="583"/>
      <c r="CK26" s="583"/>
      <c r="CL26" s="583"/>
      <c r="CM26" s="583"/>
      <c r="CN26" s="583"/>
      <c r="CO26" s="583"/>
      <c r="CP26" s="583"/>
      <c r="CQ26" s="584"/>
      <c r="CR26" s="570">
        <v>2581699</v>
      </c>
      <c r="CS26" s="571"/>
      <c r="CT26" s="571"/>
      <c r="CU26" s="571"/>
      <c r="CV26" s="571"/>
      <c r="CW26" s="571"/>
      <c r="CX26" s="571"/>
      <c r="CY26" s="572"/>
      <c r="CZ26" s="624">
        <v>11.9</v>
      </c>
      <c r="DA26" s="625"/>
      <c r="DB26" s="625"/>
      <c r="DC26" s="626"/>
      <c r="DD26" s="605">
        <v>2352678</v>
      </c>
      <c r="DE26" s="571"/>
      <c r="DF26" s="571"/>
      <c r="DG26" s="571"/>
      <c r="DH26" s="571"/>
      <c r="DI26" s="571"/>
      <c r="DJ26" s="571"/>
      <c r="DK26" s="572"/>
      <c r="DL26" s="605" t="s">
        <v>412</v>
      </c>
      <c r="DM26" s="571"/>
      <c r="DN26" s="571"/>
      <c r="DO26" s="571"/>
      <c r="DP26" s="571"/>
      <c r="DQ26" s="571"/>
      <c r="DR26" s="571"/>
      <c r="DS26" s="571"/>
      <c r="DT26" s="571"/>
      <c r="DU26" s="571"/>
      <c r="DV26" s="572"/>
      <c r="DW26" s="591" t="s">
        <v>412</v>
      </c>
      <c r="DX26" s="622"/>
      <c r="DY26" s="622"/>
      <c r="DZ26" s="622"/>
      <c r="EA26" s="622"/>
      <c r="EB26" s="622"/>
      <c r="EC26" s="623"/>
    </row>
    <row r="27" spans="2:133" ht="11.25" customHeight="1" x14ac:dyDescent="0.2">
      <c r="B27" s="607" t="s">
        <v>354</v>
      </c>
      <c r="C27" s="608"/>
      <c r="D27" s="608"/>
      <c r="E27" s="608"/>
      <c r="F27" s="608"/>
      <c r="G27" s="608"/>
      <c r="H27" s="608"/>
      <c r="I27" s="608"/>
      <c r="J27" s="608"/>
      <c r="K27" s="608"/>
      <c r="L27" s="608"/>
      <c r="M27" s="608"/>
      <c r="N27" s="608"/>
      <c r="O27" s="608"/>
      <c r="P27" s="608"/>
      <c r="Q27" s="609"/>
      <c r="R27" s="570">
        <v>1038632</v>
      </c>
      <c r="S27" s="571"/>
      <c r="T27" s="571"/>
      <c r="U27" s="571"/>
      <c r="V27" s="571"/>
      <c r="W27" s="571"/>
      <c r="X27" s="571"/>
      <c r="Y27" s="572"/>
      <c r="Z27" s="569">
        <v>4.5</v>
      </c>
      <c r="AA27" s="569"/>
      <c r="AB27" s="569"/>
      <c r="AC27" s="569"/>
      <c r="AD27" s="580" t="s">
        <v>412</v>
      </c>
      <c r="AE27" s="580"/>
      <c r="AF27" s="580"/>
      <c r="AG27" s="580"/>
      <c r="AH27" s="580"/>
      <c r="AI27" s="580"/>
      <c r="AJ27" s="580"/>
      <c r="AK27" s="580"/>
      <c r="AL27" s="591" t="s">
        <v>412</v>
      </c>
      <c r="AM27" s="592"/>
      <c r="AN27" s="592"/>
      <c r="AO27" s="593"/>
      <c r="AP27" s="607" t="s">
        <v>355</v>
      </c>
      <c r="AQ27" s="608"/>
      <c r="AR27" s="608"/>
      <c r="AS27" s="608"/>
      <c r="AT27" s="608"/>
      <c r="AU27" s="608"/>
      <c r="AV27" s="608"/>
      <c r="AW27" s="608"/>
      <c r="AX27" s="608"/>
      <c r="AY27" s="608"/>
      <c r="AZ27" s="608"/>
      <c r="BA27" s="608"/>
      <c r="BB27" s="608"/>
      <c r="BC27" s="608"/>
      <c r="BD27" s="608"/>
      <c r="BE27" s="608"/>
      <c r="BF27" s="609"/>
      <c r="BG27" s="570">
        <v>3035632</v>
      </c>
      <c r="BH27" s="571"/>
      <c r="BI27" s="571"/>
      <c r="BJ27" s="571"/>
      <c r="BK27" s="571"/>
      <c r="BL27" s="571"/>
      <c r="BM27" s="571"/>
      <c r="BN27" s="572"/>
      <c r="BO27" s="569">
        <v>100</v>
      </c>
      <c r="BP27" s="569"/>
      <c r="BQ27" s="569"/>
      <c r="BR27" s="569"/>
      <c r="BS27" s="605">
        <v>33791</v>
      </c>
      <c r="BT27" s="571"/>
      <c r="BU27" s="571"/>
      <c r="BV27" s="571"/>
      <c r="BW27" s="571"/>
      <c r="BX27" s="571"/>
      <c r="BY27" s="571"/>
      <c r="BZ27" s="571"/>
      <c r="CA27" s="571"/>
      <c r="CB27" s="606"/>
      <c r="CD27" s="582" t="s">
        <v>356</v>
      </c>
      <c r="CE27" s="583"/>
      <c r="CF27" s="583"/>
      <c r="CG27" s="583"/>
      <c r="CH27" s="583"/>
      <c r="CI27" s="583"/>
      <c r="CJ27" s="583"/>
      <c r="CK27" s="583"/>
      <c r="CL27" s="583"/>
      <c r="CM27" s="583"/>
      <c r="CN27" s="583"/>
      <c r="CO27" s="583"/>
      <c r="CP27" s="583"/>
      <c r="CQ27" s="584"/>
      <c r="CR27" s="570">
        <v>1864367</v>
      </c>
      <c r="CS27" s="616"/>
      <c r="CT27" s="616"/>
      <c r="CU27" s="616"/>
      <c r="CV27" s="616"/>
      <c r="CW27" s="616"/>
      <c r="CX27" s="616"/>
      <c r="CY27" s="617"/>
      <c r="CZ27" s="624">
        <v>8.6</v>
      </c>
      <c r="DA27" s="625"/>
      <c r="DB27" s="625"/>
      <c r="DC27" s="626"/>
      <c r="DD27" s="605">
        <v>546071</v>
      </c>
      <c r="DE27" s="616"/>
      <c r="DF27" s="616"/>
      <c r="DG27" s="616"/>
      <c r="DH27" s="616"/>
      <c r="DI27" s="616"/>
      <c r="DJ27" s="616"/>
      <c r="DK27" s="617"/>
      <c r="DL27" s="605">
        <v>538227</v>
      </c>
      <c r="DM27" s="616"/>
      <c r="DN27" s="616"/>
      <c r="DO27" s="616"/>
      <c r="DP27" s="616"/>
      <c r="DQ27" s="616"/>
      <c r="DR27" s="616"/>
      <c r="DS27" s="616"/>
      <c r="DT27" s="616"/>
      <c r="DU27" s="616"/>
      <c r="DV27" s="617"/>
      <c r="DW27" s="591">
        <v>3.5</v>
      </c>
      <c r="DX27" s="622"/>
      <c r="DY27" s="622"/>
      <c r="DZ27" s="622"/>
      <c r="EA27" s="622"/>
      <c r="EB27" s="622"/>
      <c r="EC27" s="623"/>
    </row>
    <row r="28" spans="2:133" ht="11.25" customHeight="1" x14ac:dyDescent="0.2">
      <c r="B28" s="607" t="s">
        <v>357</v>
      </c>
      <c r="C28" s="608"/>
      <c r="D28" s="608"/>
      <c r="E28" s="608"/>
      <c r="F28" s="608"/>
      <c r="G28" s="608"/>
      <c r="H28" s="608"/>
      <c r="I28" s="608"/>
      <c r="J28" s="608"/>
      <c r="K28" s="608"/>
      <c r="L28" s="608"/>
      <c r="M28" s="608"/>
      <c r="N28" s="608"/>
      <c r="O28" s="608"/>
      <c r="P28" s="608"/>
      <c r="Q28" s="609"/>
      <c r="R28" s="570">
        <v>321971</v>
      </c>
      <c r="S28" s="571"/>
      <c r="T28" s="571"/>
      <c r="U28" s="571"/>
      <c r="V28" s="571"/>
      <c r="W28" s="571"/>
      <c r="X28" s="571"/>
      <c r="Y28" s="572"/>
      <c r="Z28" s="569">
        <v>1.4</v>
      </c>
      <c r="AA28" s="569"/>
      <c r="AB28" s="569"/>
      <c r="AC28" s="569"/>
      <c r="AD28" s="580" t="s">
        <v>412</v>
      </c>
      <c r="AE28" s="580"/>
      <c r="AF28" s="580"/>
      <c r="AG28" s="580"/>
      <c r="AH28" s="580"/>
      <c r="AI28" s="580"/>
      <c r="AJ28" s="580"/>
      <c r="AK28" s="580"/>
      <c r="AL28" s="591" t="s">
        <v>412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358</v>
      </c>
      <c r="CE28" s="583"/>
      <c r="CF28" s="583"/>
      <c r="CG28" s="583"/>
      <c r="CH28" s="583"/>
      <c r="CI28" s="583"/>
      <c r="CJ28" s="583"/>
      <c r="CK28" s="583"/>
      <c r="CL28" s="583"/>
      <c r="CM28" s="583"/>
      <c r="CN28" s="583"/>
      <c r="CO28" s="583"/>
      <c r="CP28" s="583"/>
      <c r="CQ28" s="584"/>
      <c r="CR28" s="570">
        <v>3762768</v>
      </c>
      <c r="CS28" s="571"/>
      <c r="CT28" s="571"/>
      <c r="CU28" s="571"/>
      <c r="CV28" s="571"/>
      <c r="CW28" s="571"/>
      <c r="CX28" s="571"/>
      <c r="CY28" s="572"/>
      <c r="CZ28" s="624">
        <v>17.3</v>
      </c>
      <c r="DA28" s="625"/>
      <c r="DB28" s="625"/>
      <c r="DC28" s="626"/>
      <c r="DD28" s="605">
        <v>3642162</v>
      </c>
      <c r="DE28" s="571"/>
      <c r="DF28" s="571"/>
      <c r="DG28" s="571"/>
      <c r="DH28" s="571"/>
      <c r="DI28" s="571"/>
      <c r="DJ28" s="571"/>
      <c r="DK28" s="572"/>
      <c r="DL28" s="605">
        <v>3462026</v>
      </c>
      <c r="DM28" s="571"/>
      <c r="DN28" s="571"/>
      <c r="DO28" s="571"/>
      <c r="DP28" s="571"/>
      <c r="DQ28" s="571"/>
      <c r="DR28" s="571"/>
      <c r="DS28" s="571"/>
      <c r="DT28" s="571"/>
      <c r="DU28" s="571"/>
      <c r="DV28" s="572"/>
      <c r="DW28" s="591">
        <v>22.8</v>
      </c>
      <c r="DX28" s="622"/>
      <c r="DY28" s="622"/>
      <c r="DZ28" s="622"/>
      <c r="EA28" s="622"/>
      <c r="EB28" s="622"/>
      <c r="EC28" s="623"/>
    </row>
    <row r="29" spans="2:133" ht="11.25" customHeight="1" x14ac:dyDescent="0.2">
      <c r="B29" s="607" t="s">
        <v>359</v>
      </c>
      <c r="C29" s="608"/>
      <c r="D29" s="608"/>
      <c r="E29" s="608"/>
      <c r="F29" s="608"/>
      <c r="G29" s="608"/>
      <c r="H29" s="608"/>
      <c r="I29" s="608"/>
      <c r="J29" s="608"/>
      <c r="K29" s="608"/>
      <c r="L29" s="608"/>
      <c r="M29" s="608"/>
      <c r="N29" s="608"/>
      <c r="O29" s="608"/>
      <c r="P29" s="608"/>
      <c r="Q29" s="609"/>
      <c r="R29" s="570">
        <v>3301</v>
      </c>
      <c r="S29" s="571"/>
      <c r="T29" s="571"/>
      <c r="U29" s="571"/>
      <c r="V29" s="571"/>
      <c r="W29" s="571"/>
      <c r="X29" s="571"/>
      <c r="Y29" s="572"/>
      <c r="Z29" s="569">
        <v>0</v>
      </c>
      <c r="AA29" s="569"/>
      <c r="AB29" s="569"/>
      <c r="AC29" s="569"/>
      <c r="AD29" s="580" t="s">
        <v>412</v>
      </c>
      <c r="AE29" s="580"/>
      <c r="AF29" s="580"/>
      <c r="AG29" s="580"/>
      <c r="AH29" s="580"/>
      <c r="AI29" s="580"/>
      <c r="AJ29" s="580"/>
      <c r="AK29" s="580"/>
      <c r="AL29" s="591" t="s">
        <v>412</v>
      </c>
      <c r="AM29" s="592"/>
      <c r="AN29" s="592"/>
      <c r="AO29" s="593"/>
      <c r="AP29" s="585" t="s">
        <v>284</v>
      </c>
      <c r="AQ29" s="586"/>
      <c r="AR29" s="586"/>
      <c r="AS29" s="586"/>
      <c r="AT29" s="586"/>
      <c r="AU29" s="586"/>
      <c r="AV29" s="586"/>
      <c r="AW29" s="586"/>
      <c r="AX29" s="586"/>
      <c r="AY29" s="586"/>
      <c r="AZ29" s="586"/>
      <c r="BA29" s="586"/>
      <c r="BB29" s="586"/>
      <c r="BC29" s="586"/>
      <c r="BD29" s="586"/>
      <c r="BE29" s="586"/>
      <c r="BF29" s="587"/>
      <c r="BG29" s="585" t="s">
        <v>360</v>
      </c>
      <c r="BH29" s="634"/>
      <c r="BI29" s="634"/>
      <c r="BJ29" s="634"/>
      <c r="BK29" s="634"/>
      <c r="BL29" s="634"/>
      <c r="BM29" s="634"/>
      <c r="BN29" s="634"/>
      <c r="BO29" s="634"/>
      <c r="BP29" s="634"/>
      <c r="BQ29" s="635"/>
      <c r="BR29" s="585" t="s">
        <v>361</v>
      </c>
      <c r="BS29" s="634"/>
      <c r="BT29" s="634"/>
      <c r="BU29" s="634"/>
      <c r="BV29" s="634"/>
      <c r="BW29" s="634"/>
      <c r="BX29" s="634"/>
      <c r="BY29" s="634"/>
      <c r="BZ29" s="634"/>
      <c r="CA29" s="634"/>
      <c r="CB29" s="635"/>
      <c r="CD29" s="691" t="s">
        <v>362</v>
      </c>
      <c r="CE29" s="692"/>
      <c r="CF29" s="582" t="s">
        <v>414</v>
      </c>
      <c r="CG29" s="583"/>
      <c r="CH29" s="583"/>
      <c r="CI29" s="583"/>
      <c r="CJ29" s="583"/>
      <c r="CK29" s="583"/>
      <c r="CL29" s="583"/>
      <c r="CM29" s="583"/>
      <c r="CN29" s="583"/>
      <c r="CO29" s="583"/>
      <c r="CP29" s="583"/>
      <c r="CQ29" s="584"/>
      <c r="CR29" s="570">
        <v>3762486</v>
      </c>
      <c r="CS29" s="616"/>
      <c r="CT29" s="616"/>
      <c r="CU29" s="616"/>
      <c r="CV29" s="616"/>
      <c r="CW29" s="616"/>
      <c r="CX29" s="616"/>
      <c r="CY29" s="617"/>
      <c r="CZ29" s="624">
        <v>17.3</v>
      </c>
      <c r="DA29" s="625"/>
      <c r="DB29" s="625"/>
      <c r="DC29" s="626"/>
      <c r="DD29" s="605">
        <v>3641880</v>
      </c>
      <c r="DE29" s="616"/>
      <c r="DF29" s="616"/>
      <c r="DG29" s="616"/>
      <c r="DH29" s="616"/>
      <c r="DI29" s="616"/>
      <c r="DJ29" s="616"/>
      <c r="DK29" s="617"/>
      <c r="DL29" s="605">
        <v>3461744</v>
      </c>
      <c r="DM29" s="616"/>
      <c r="DN29" s="616"/>
      <c r="DO29" s="616"/>
      <c r="DP29" s="616"/>
      <c r="DQ29" s="616"/>
      <c r="DR29" s="616"/>
      <c r="DS29" s="616"/>
      <c r="DT29" s="616"/>
      <c r="DU29" s="616"/>
      <c r="DV29" s="617"/>
      <c r="DW29" s="591">
        <v>22.8</v>
      </c>
      <c r="DX29" s="622"/>
      <c r="DY29" s="622"/>
      <c r="DZ29" s="622"/>
      <c r="EA29" s="622"/>
      <c r="EB29" s="622"/>
      <c r="EC29" s="623"/>
    </row>
    <row r="30" spans="2:133" ht="11.25" customHeight="1" x14ac:dyDescent="0.2">
      <c r="B30" s="607" t="s">
        <v>363</v>
      </c>
      <c r="C30" s="608"/>
      <c r="D30" s="608"/>
      <c r="E30" s="608"/>
      <c r="F30" s="608"/>
      <c r="G30" s="608"/>
      <c r="H30" s="608"/>
      <c r="I30" s="608"/>
      <c r="J30" s="608"/>
      <c r="K30" s="608"/>
      <c r="L30" s="608"/>
      <c r="M30" s="608"/>
      <c r="N30" s="608"/>
      <c r="O30" s="608"/>
      <c r="P30" s="608"/>
      <c r="Q30" s="609"/>
      <c r="R30" s="570">
        <v>121761</v>
      </c>
      <c r="S30" s="571"/>
      <c r="T30" s="571"/>
      <c r="U30" s="571"/>
      <c r="V30" s="571"/>
      <c r="W30" s="571"/>
      <c r="X30" s="571"/>
      <c r="Y30" s="572"/>
      <c r="Z30" s="569">
        <v>0.5</v>
      </c>
      <c r="AA30" s="569"/>
      <c r="AB30" s="569"/>
      <c r="AC30" s="569"/>
      <c r="AD30" s="580" t="s">
        <v>415</v>
      </c>
      <c r="AE30" s="580"/>
      <c r="AF30" s="580"/>
      <c r="AG30" s="580"/>
      <c r="AH30" s="580"/>
      <c r="AI30" s="580"/>
      <c r="AJ30" s="580"/>
      <c r="AK30" s="580"/>
      <c r="AL30" s="591" t="s">
        <v>415</v>
      </c>
      <c r="AM30" s="592"/>
      <c r="AN30" s="592"/>
      <c r="AO30" s="593"/>
      <c r="AP30" s="638" t="s">
        <v>364</v>
      </c>
      <c r="AQ30" s="639"/>
      <c r="AR30" s="639"/>
      <c r="AS30" s="639"/>
      <c r="AT30" s="652" t="s">
        <v>365</v>
      </c>
      <c r="AU30" s="178"/>
      <c r="AV30" s="178"/>
      <c r="AW30" s="178"/>
      <c r="AX30" s="602" t="s">
        <v>251</v>
      </c>
      <c r="AY30" s="603"/>
      <c r="AZ30" s="603"/>
      <c r="BA30" s="603"/>
      <c r="BB30" s="603"/>
      <c r="BC30" s="603"/>
      <c r="BD30" s="603"/>
      <c r="BE30" s="603"/>
      <c r="BF30" s="604"/>
      <c r="BG30" s="648">
        <v>96.6</v>
      </c>
      <c r="BH30" s="636"/>
      <c r="BI30" s="636"/>
      <c r="BJ30" s="636"/>
      <c r="BK30" s="636"/>
      <c r="BL30" s="636"/>
      <c r="BM30" s="600">
        <v>83.3</v>
      </c>
      <c r="BN30" s="636"/>
      <c r="BO30" s="636"/>
      <c r="BP30" s="636"/>
      <c r="BQ30" s="637"/>
      <c r="BR30" s="648">
        <v>95.7</v>
      </c>
      <c r="BS30" s="636"/>
      <c r="BT30" s="636"/>
      <c r="BU30" s="636"/>
      <c r="BV30" s="636"/>
      <c r="BW30" s="636"/>
      <c r="BX30" s="600">
        <v>84</v>
      </c>
      <c r="BY30" s="636"/>
      <c r="BZ30" s="636"/>
      <c r="CA30" s="636"/>
      <c r="CB30" s="637"/>
      <c r="CD30" s="693"/>
      <c r="CE30" s="694"/>
      <c r="CF30" s="582" t="s">
        <v>416</v>
      </c>
      <c r="CG30" s="583"/>
      <c r="CH30" s="583"/>
      <c r="CI30" s="583"/>
      <c r="CJ30" s="583"/>
      <c r="CK30" s="583"/>
      <c r="CL30" s="583"/>
      <c r="CM30" s="583"/>
      <c r="CN30" s="583"/>
      <c r="CO30" s="583"/>
      <c r="CP30" s="583"/>
      <c r="CQ30" s="584"/>
      <c r="CR30" s="570">
        <v>3405402</v>
      </c>
      <c r="CS30" s="571"/>
      <c r="CT30" s="571"/>
      <c r="CU30" s="571"/>
      <c r="CV30" s="571"/>
      <c r="CW30" s="571"/>
      <c r="CX30" s="571"/>
      <c r="CY30" s="572"/>
      <c r="CZ30" s="624">
        <v>15.7</v>
      </c>
      <c r="DA30" s="625"/>
      <c r="DB30" s="625"/>
      <c r="DC30" s="626"/>
      <c r="DD30" s="605">
        <v>3286052</v>
      </c>
      <c r="DE30" s="571"/>
      <c r="DF30" s="571"/>
      <c r="DG30" s="571"/>
      <c r="DH30" s="571"/>
      <c r="DI30" s="571"/>
      <c r="DJ30" s="571"/>
      <c r="DK30" s="572"/>
      <c r="DL30" s="605">
        <v>3105916</v>
      </c>
      <c r="DM30" s="571"/>
      <c r="DN30" s="571"/>
      <c r="DO30" s="571"/>
      <c r="DP30" s="571"/>
      <c r="DQ30" s="571"/>
      <c r="DR30" s="571"/>
      <c r="DS30" s="571"/>
      <c r="DT30" s="571"/>
      <c r="DU30" s="571"/>
      <c r="DV30" s="572"/>
      <c r="DW30" s="591">
        <v>20.5</v>
      </c>
      <c r="DX30" s="622"/>
      <c r="DY30" s="622"/>
      <c r="DZ30" s="622"/>
      <c r="EA30" s="622"/>
      <c r="EB30" s="622"/>
      <c r="EC30" s="623"/>
    </row>
    <row r="31" spans="2:133" ht="11.25" customHeight="1" x14ac:dyDescent="0.2">
      <c r="B31" s="607" t="s">
        <v>366</v>
      </c>
      <c r="C31" s="608"/>
      <c r="D31" s="608"/>
      <c r="E31" s="608"/>
      <c r="F31" s="608"/>
      <c r="G31" s="608"/>
      <c r="H31" s="608"/>
      <c r="I31" s="608"/>
      <c r="J31" s="608"/>
      <c r="K31" s="608"/>
      <c r="L31" s="608"/>
      <c r="M31" s="608"/>
      <c r="N31" s="608"/>
      <c r="O31" s="608"/>
      <c r="P31" s="608"/>
      <c r="Q31" s="609"/>
      <c r="R31" s="570">
        <v>683738</v>
      </c>
      <c r="S31" s="571"/>
      <c r="T31" s="571"/>
      <c r="U31" s="571"/>
      <c r="V31" s="571"/>
      <c r="W31" s="571"/>
      <c r="X31" s="571"/>
      <c r="Y31" s="572"/>
      <c r="Z31" s="569">
        <v>3</v>
      </c>
      <c r="AA31" s="569"/>
      <c r="AB31" s="569"/>
      <c r="AC31" s="569"/>
      <c r="AD31" s="580" t="s">
        <v>415</v>
      </c>
      <c r="AE31" s="580"/>
      <c r="AF31" s="580"/>
      <c r="AG31" s="580"/>
      <c r="AH31" s="580"/>
      <c r="AI31" s="580"/>
      <c r="AJ31" s="580"/>
      <c r="AK31" s="580"/>
      <c r="AL31" s="591" t="s">
        <v>415</v>
      </c>
      <c r="AM31" s="592"/>
      <c r="AN31" s="592"/>
      <c r="AO31" s="593"/>
      <c r="AP31" s="640"/>
      <c r="AQ31" s="641"/>
      <c r="AR31" s="641"/>
      <c r="AS31" s="641"/>
      <c r="AT31" s="653"/>
      <c r="AU31" s="179" t="s">
        <v>417</v>
      </c>
      <c r="AV31" s="179"/>
      <c r="AW31" s="179"/>
      <c r="AX31" s="607" t="s">
        <v>367</v>
      </c>
      <c r="AY31" s="608"/>
      <c r="AZ31" s="608"/>
      <c r="BA31" s="608"/>
      <c r="BB31" s="608"/>
      <c r="BC31" s="608"/>
      <c r="BD31" s="608"/>
      <c r="BE31" s="608"/>
      <c r="BF31" s="609"/>
      <c r="BG31" s="649">
        <v>98.5</v>
      </c>
      <c r="BH31" s="616"/>
      <c r="BI31" s="616"/>
      <c r="BJ31" s="616"/>
      <c r="BK31" s="616"/>
      <c r="BL31" s="616"/>
      <c r="BM31" s="592">
        <v>93.9</v>
      </c>
      <c r="BN31" s="650"/>
      <c r="BO31" s="650"/>
      <c r="BP31" s="650"/>
      <c r="BQ31" s="651"/>
      <c r="BR31" s="649">
        <v>98.1</v>
      </c>
      <c r="BS31" s="616"/>
      <c r="BT31" s="616"/>
      <c r="BU31" s="616"/>
      <c r="BV31" s="616"/>
      <c r="BW31" s="616"/>
      <c r="BX31" s="592">
        <v>92.9</v>
      </c>
      <c r="BY31" s="650"/>
      <c r="BZ31" s="650"/>
      <c r="CA31" s="650"/>
      <c r="CB31" s="651"/>
      <c r="CD31" s="693"/>
      <c r="CE31" s="694"/>
      <c r="CF31" s="582" t="s">
        <v>418</v>
      </c>
      <c r="CG31" s="583"/>
      <c r="CH31" s="583"/>
      <c r="CI31" s="583"/>
      <c r="CJ31" s="583"/>
      <c r="CK31" s="583"/>
      <c r="CL31" s="583"/>
      <c r="CM31" s="583"/>
      <c r="CN31" s="583"/>
      <c r="CO31" s="583"/>
      <c r="CP31" s="583"/>
      <c r="CQ31" s="584"/>
      <c r="CR31" s="570">
        <v>357084</v>
      </c>
      <c r="CS31" s="616"/>
      <c r="CT31" s="616"/>
      <c r="CU31" s="616"/>
      <c r="CV31" s="616"/>
      <c r="CW31" s="616"/>
      <c r="CX31" s="616"/>
      <c r="CY31" s="617"/>
      <c r="CZ31" s="624">
        <v>1.6</v>
      </c>
      <c r="DA31" s="625"/>
      <c r="DB31" s="625"/>
      <c r="DC31" s="626"/>
      <c r="DD31" s="605">
        <v>355828</v>
      </c>
      <c r="DE31" s="616"/>
      <c r="DF31" s="616"/>
      <c r="DG31" s="616"/>
      <c r="DH31" s="616"/>
      <c r="DI31" s="616"/>
      <c r="DJ31" s="616"/>
      <c r="DK31" s="617"/>
      <c r="DL31" s="605">
        <v>355828</v>
      </c>
      <c r="DM31" s="616"/>
      <c r="DN31" s="616"/>
      <c r="DO31" s="616"/>
      <c r="DP31" s="616"/>
      <c r="DQ31" s="616"/>
      <c r="DR31" s="616"/>
      <c r="DS31" s="616"/>
      <c r="DT31" s="616"/>
      <c r="DU31" s="616"/>
      <c r="DV31" s="617"/>
      <c r="DW31" s="591">
        <v>2.2999999999999998</v>
      </c>
      <c r="DX31" s="622"/>
      <c r="DY31" s="622"/>
      <c r="DZ31" s="622"/>
      <c r="EA31" s="622"/>
      <c r="EB31" s="622"/>
      <c r="EC31" s="623"/>
    </row>
    <row r="32" spans="2:133" ht="11.25" customHeight="1" x14ac:dyDescent="0.2">
      <c r="B32" s="607" t="s">
        <v>368</v>
      </c>
      <c r="C32" s="608"/>
      <c r="D32" s="608"/>
      <c r="E32" s="608"/>
      <c r="F32" s="608"/>
      <c r="G32" s="608"/>
      <c r="H32" s="608"/>
      <c r="I32" s="608"/>
      <c r="J32" s="608"/>
      <c r="K32" s="608"/>
      <c r="L32" s="608"/>
      <c r="M32" s="608"/>
      <c r="N32" s="608"/>
      <c r="O32" s="608"/>
      <c r="P32" s="608"/>
      <c r="Q32" s="609"/>
      <c r="R32" s="570">
        <v>277254</v>
      </c>
      <c r="S32" s="571"/>
      <c r="T32" s="571"/>
      <c r="U32" s="571"/>
      <c r="V32" s="571"/>
      <c r="W32" s="571"/>
      <c r="X32" s="571"/>
      <c r="Y32" s="572"/>
      <c r="Z32" s="569">
        <v>1.2</v>
      </c>
      <c r="AA32" s="569"/>
      <c r="AB32" s="569"/>
      <c r="AC32" s="569"/>
      <c r="AD32" s="580">
        <v>1005</v>
      </c>
      <c r="AE32" s="580"/>
      <c r="AF32" s="580"/>
      <c r="AG32" s="580"/>
      <c r="AH32" s="580"/>
      <c r="AI32" s="580"/>
      <c r="AJ32" s="580"/>
      <c r="AK32" s="580"/>
      <c r="AL32" s="591">
        <v>0</v>
      </c>
      <c r="AM32" s="592"/>
      <c r="AN32" s="592"/>
      <c r="AO32" s="593"/>
      <c r="AP32" s="642"/>
      <c r="AQ32" s="643"/>
      <c r="AR32" s="643"/>
      <c r="AS32" s="643"/>
      <c r="AT32" s="654"/>
      <c r="AU32" s="180"/>
      <c r="AV32" s="180"/>
      <c r="AW32" s="180"/>
      <c r="AX32" s="631" t="s">
        <v>369</v>
      </c>
      <c r="AY32" s="632"/>
      <c r="AZ32" s="632"/>
      <c r="BA32" s="632"/>
      <c r="BB32" s="632"/>
      <c r="BC32" s="632"/>
      <c r="BD32" s="632"/>
      <c r="BE32" s="632"/>
      <c r="BF32" s="633"/>
      <c r="BG32" s="644">
        <v>94.9</v>
      </c>
      <c r="BH32" s="645"/>
      <c r="BI32" s="645"/>
      <c r="BJ32" s="645"/>
      <c r="BK32" s="645"/>
      <c r="BL32" s="645"/>
      <c r="BM32" s="646">
        <v>75.3</v>
      </c>
      <c r="BN32" s="645"/>
      <c r="BO32" s="645"/>
      <c r="BP32" s="645"/>
      <c r="BQ32" s="647"/>
      <c r="BR32" s="644">
        <v>93.6</v>
      </c>
      <c r="BS32" s="645"/>
      <c r="BT32" s="645"/>
      <c r="BU32" s="645"/>
      <c r="BV32" s="645"/>
      <c r="BW32" s="645"/>
      <c r="BX32" s="646">
        <v>77.3</v>
      </c>
      <c r="BY32" s="645"/>
      <c r="BZ32" s="645"/>
      <c r="CA32" s="645"/>
      <c r="CB32" s="647"/>
      <c r="CD32" s="695"/>
      <c r="CE32" s="696"/>
      <c r="CF32" s="582" t="s">
        <v>370</v>
      </c>
      <c r="CG32" s="583"/>
      <c r="CH32" s="583"/>
      <c r="CI32" s="583"/>
      <c r="CJ32" s="583"/>
      <c r="CK32" s="583"/>
      <c r="CL32" s="583"/>
      <c r="CM32" s="583"/>
      <c r="CN32" s="583"/>
      <c r="CO32" s="583"/>
      <c r="CP32" s="583"/>
      <c r="CQ32" s="584"/>
      <c r="CR32" s="570">
        <v>282</v>
      </c>
      <c r="CS32" s="571"/>
      <c r="CT32" s="571"/>
      <c r="CU32" s="571"/>
      <c r="CV32" s="571"/>
      <c r="CW32" s="571"/>
      <c r="CX32" s="571"/>
      <c r="CY32" s="572"/>
      <c r="CZ32" s="624">
        <v>0</v>
      </c>
      <c r="DA32" s="625"/>
      <c r="DB32" s="625"/>
      <c r="DC32" s="626"/>
      <c r="DD32" s="605">
        <v>282</v>
      </c>
      <c r="DE32" s="571"/>
      <c r="DF32" s="571"/>
      <c r="DG32" s="571"/>
      <c r="DH32" s="571"/>
      <c r="DI32" s="571"/>
      <c r="DJ32" s="571"/>
      <c r="DK32" s="572"/>
      <c r="DL32" s="605">
        <v>282</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2">
      <c r="B33" s="607" t="s">
        <v>371</v>
      </c>
      <c r="C33" s="608"/>
      <c r="D33" s="608"/>
      <c r="E33" s="608"/>
      <c r="F33" s="608"/>
      <c r="G33" s="608"/>
      <c r="H33" s="608"/>
      <c r="I33" s="608"/>
      <c r="J33" s="608"/>
      <c r="K33" s="608"/>
      <c r="L33" s="608"/>
      <c r="M33" s="608"/>
      <c r="N33" s="608"/>
      <c r="O33" s="608"/>
      <c r="P33" s="608"/>
      <c r="Q33" s="609"/>
      <c r="R33" s="570">
        <v>2753262</v>
      </c>
      <c r="S33" s="571"/>
      <c r="T33" s="571"/>
      <c r="U33" s="571"/>
      <c r="V33" s="571"/>
      <c r="W33" s="571"/>
      <c r="X33" s="571"/>
      <c r="Y33" s="572"/>
      <c r="Z33" s="569">
        <v>12</v>
      </c>
      <c r="AA33" s="569"/>
      <c r="AB33" s="569"/>
      <c r="AC33" s="569"/>
      <c r="AD33" s="580" t="s">
        <v>419</v>
      </c>
      <c r="AE33" s="580"/>
      <c r="AF33" s="580"/>
      <c r="AG33" s="580"/>
      <c r="AH33" s="580"/>
      <c r="AI33" s="580"/>
      <c r="AJ33" s="580"/>
      <c r="AK33" s="580"/>
      <c r="AL33" s="591" t="s">
        <v>419</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0">
        <v>9740824</v>
      </c>
      <c r="CS33" s="616"/>
      <c r="CT33" s="616"/>
      <c r="CU33" s="616"/>
      <c r="CV33" s="616"/>
      <c r="CW33" s="616"/>
      <c r="CX33" s="616"/>
      <c r="CY33" s="617"/>
      <c r="CZ33" s="624">
        <v>44.8</v>
      </c>
      <c r="DA33" s="625"/>
      <c r="DB33" s="625"/>
      <c r="DC33" s="626"/>
      <c r="DD33" s="605">
        <v>7585263</v>
      </c>
      <c r="DE33" s="616"/>
      <c r="DF33" s="616"/>
      <c r="DG33" s="616"/>
      <c r="DH33" s="616"/>
      <c r="DI33" s="616"/>
      <c r="DJ33" s="616"/>
      <c r="DK33" s="617"/>
      <c r="DL33" s="605">
        <v>6317471</v>
      </c>
      <c r="DM33" s="616"/>
      <c r="DN33" s="616"/>
      <c r="DO33" s="616"/>
      <c r="DP33" s="616"/>
      <c r="DQ33" s="616"/>
      <c r="DR33" s="616"/>
      <c r="DS33" s="616"/>
      <c r="DT33" s="616"/>
      <c r="DU33" s="616"/>
      <c r="DV33" s="617"/>
      <c r="DW33" s="591">
        <v>41.6</v>
      </c>
      <c r="DX33" s="622"/>
      <c r="DY33" s="622"/>
      <c r="DZ33" s="622"/>
      <c r="EA33" s="622"/>
      <c r="EB33" s="622"/>
      <c r="EC33" s="623"/>
    </row>
    <row r="34" spans="2:133" ht="11.25" customHeight="1" x14ac:dyDescent="0.2">
      <c r="B34" s="607" t="s">
        <v>373</v>
      </c>
      <c r="C34" s="608"/>
      <c r="D34" s="608"/>
      <c r="E34" s="608"/>
      <c r="F34" s="608"/>
      <c r="G34" s="608"/>
      <c r="H34" s="608"/>
      <c r="I34" s="608"/>
      <c r="J34" s="608"/>
      <c r="K34" s="608"/>
      <c r="L34" s="608"/>
      <c r="M34" s="608"/>
      <c r="N34" s="608"/>
      <c r="O34" s="608"/>
      <c r="P34" s="608"/>
      <c r="Q34" s="609"/>
      <c r="R34" s="570" t="s">
        <v>420</v>
      </c>
      <c r="S34" s="571"/>
      <c r="T34" s="571"/>
      <c r="U34" s="571"/>
      <c r="V34" s="571"/>
      <c r="W34" s="571"/>
      <c r="X34" s="571"/>
      <c r="Y34" s="572"/>
      <c r="Z34" s="569" t="s">
        <v>420</v>
      </c>
      <c r="AA34" s="569"/>
      <c r="AB34" s="569"/>
      <c r="AC34" s="569"/>
      <c r="AD34" s="580" t="s">
        <v>420</v>
      </c>
      <c r="AE34" s="580"/>
      <c r="AF34" s="580"/>
      <c r="AG34" s="580"/>
      <c r="AH34" s="580"/>
      <c r="AI34" s="580"/>
      <c r="AJ34" s="580"/>
      <c r="AK34" s="580"/>
      <c r="AL34" s="591" t="s">
        <v>420</v>
      </c>
      <c r="AM34" s="592"/>
      <c r="AN34" s="592"/>
      <c r="AO34" s="593"/>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0">
        <v>2855731</v>
      </c>
      <c r="CS34" s="571"/>
      <c r="CT34" s="571"/>
      <c r="CU34" s="571"/>
      <c r="CV34" s="571"/>
      <c r="CW34" s="571"/>
      <c r="CX34" s="571"/>
      <c r="CY34" s="572"/>
      <c r="CZ34" s="624">
        <v>13.1</v>
      </c>
      <c r="DA34" s="625"/>
      <c r="DB34" s="625"/>
      <c r="DC34" s="626"/>
      <c r="DD34" s="605">
        <v>1800029</v>
      </c>
      <c r="DE34" s="571"/>
      <c r="DF34" s="571"/>
      <c r="DG34" s="571"/>
      <c r="DH34" s="571"/>
      <c r="DI34" s="571"/>
      <c r="DJ34" s="571"/>
      <c r="DK34" s="572"/>
      <c r="DL34" s="605">
        <v>1503651</v>
      </c>
      <c r="DM34" s="571"/>
      <c r="DN34" s="571"/>
      <c r="DO34" s="571"/>
      <c r="DP34" s="571"/>
      <c r="DQ34" s="571"/>
      <c r="DR34" s="571"/>
      <c r="DS34" s="571"/>
      <c r="DT34" s="571"/>
      <c r="DU34" s="571"/>
      <c r="DV34" s="572"/>
      <c r="DW34" s="591">
        <v>9.9</v>
      </c>
      <c r="DX34" s="622"/>
      <c r="DY34" s="622"/>
      <c r="DZ34" s="622"/>
      <c r="EA34" s="622"/>
      <c r="EB34" s="622"/>
      <c r="EC34" s="623"/>
    </row>
    <row r="35" spans="2:133" ht="11.25" customHeight="1" x14ac:dyDescent="0.2">
      <c r="B35" s="607" t="s">
        <v>377</v>
      </c>
      <c r="C35" s="608"/>
      <c r="D35" s="608"/>
      <c r="E35" s="608"/>
      <c r="F35" s="608"/>
      <c r="G35" s="608"/>
      <c r="H35" s="608"/>
      <c r="I35" s="608"/>
      <c r="J35" s="608"/>
      <c r="K35" s="608"/>
      <c r="L35" s="608"/>
      <c r="M35" s="608"/>
      <c r="N35" s="608"/>
      <c r="O35" s="608"/>
      <c r="P35" s="608"/>
      <c r="Q35" s="609"/>
      <c r="R35" s="570">
        <v>833162</v>
      </c>
      <c r="S35" s="571"/>
      <c r="T35" s="571"/>
      <c r="U35" s="571"/>
      <c r="V35" s="571"/>
      <c r="W35" s="571"/>
      <c r="X35" s="571"/>
      <c r="Y35" s="572"/>
      <c r="Z35" s="569">
        <v>3.6</v>
      </c>
      <c r="AA35" s="569"/>
      <c r="AB35" s="569"/>
      <c r="AC35" s="569"/>
      <c r="AD35" s="580" t="s">
        <v>406</v>
      </c>
      <c r="AE35" s="580"/>
      <c r="AF35" s="580"/>
      <c r="AG35" s="580"/>
      <c r="AH35" s="580"/>
      <c r="AI35" s="580"/>
      <c r="AJ35" s="580"/>
      <c r="AK35" s="580"/>
      <c r="AL35" s="591" t="s">
        <v>406</v>
      </c>
      <c r="AM35" s="592"/>
      <c r="AN35" s="592"/>
      <c r="AO35" s="593"/>
      <c r="AP35" s="183"/>
      <c r="AQ35" s="588" t="s">
        <v>378</v>
      </c>
      <c r="AR35" s="589"/>
      <c r="AS35" s="589"/>
      <c r="AT35" s="589"/>
      <c r="AU35" s="589"/>
      <c r="AV35" s="589"/>
      <c r="AW35" s="589"/>
      <c r="AX35" s="589"/>
      <c r="AY35" s="590"/>
      <c r="AZ35" s="594">
        <v>4696364</v>
      </c>
      <c r="BA35" s="595"/>
      <c r="BB35" s="595"/>
      <c r="BC35" s="595"/>
      <c r="BD35" s="595"/>
      <c r="BE35" s="595"/>
      <c r="BF35" s="655"/>
      <c r="BG35" s="588" t="s">
        <v>379</v>
      </c>
      <c r="BH35" s="589"/>
      <c r="BI35" s="589"/>
      <c r="BJ35" s="589"/>
      <c r="BK35" s="589"/>
      <c r="BL35" s="589"/>
      <c r="BM35" s="589"/>
      <c r="BN35" s="589"/>
      <c r="BO35" s="589"/>
      <c r="BP35" s="589"/>
      <c r="BQ35" s="589"/>
      <c r="BR35" s="589"/>
      <c r="BS35" s="589"/>
      <c r="BT35" s="589"/>
      <c r="BU35" s="590"/>
      <c r="BV35" s="594">
        <v>130489</v>
      </c>
      <c r="BW35" s="595"/>
      <c r="BX35" s="595"/>
      <c r="BY35" s="595"/>
      <c r="BZ35" s="595"/>
      <c r="CA35" s="595"/>
      <c r="CB35" s="655"/>
      <c r="CD35" s="582" t="s">
        <v>380</v>
      </c>
      <c r="CE35" s="583"/>
      <c r="CF35" s="583"/>
      <c r="CG35" s="583"/>
      <c r="CH35" s="583"/>
      <c r="CI35" s="583"/>
      <c r="CJ35" s="583"/>
      <c r="CK35" s="583"/>
      <c r="CL35" s="583"/>
      <c r="CM35" s="583"/>
      <c r="CN35" s="583"/>
      <c r="CO35" s="583"/>
      <c r="CP35" s="583"/>
      <c r="CQ35" s="584"/>
      <c r="CR35" s="570">
        <v>187308</v>
      </c>
      <c r="CS35" s="616"/>
      <c r="CT35" s="616"/>
      <c r="CU35" s="616"/>
      <c r="CV35" s="616"/>
      <c r="CW35" s="616"/>
      <c r="CX35" s="616"/>
      <c r="CY35" s="617"/>
      <c r="CZ35" s="624">
        <v>0.9</v>
      </c>
      <c r="DA35" s="625"/>
      <c r="DB35" s="625"/>
      <c r="DC35" s="626"/>
      <c r="DD35" s="605">
        <v>156793</v>
      </c>
      <c r="DE35" s="616"/>
      <c r="DF35" s="616"/>
      <c r="DG35" s="616"/>
      <c r="DH35" s="616"/>
      <c r="DI35" s="616"/>
      <c r="DJ35" s="616"/>
      <c r="DK35" s="617"/>
      <c r="DL35" s="605">
        <v>153833</v>
      </c>
      <c r="DM35" s="616"/>
      <c r="DN35" s="616"/>
      <c r="DO35" s="616"/>
      <c r="DP35" s="616"/>
      <c r="DQ35" s="616"/>
      <c r="DR35" s="616"/>
      <c r="DS35" s="616"/>
      <c r="DT35" s="616"/>
      <c r="DU35" s="616"/>
      <c r="DV35" s="617"/>
      <c r="DW35" s="591">
        <v>1</v>
      </c>
      <c r="DX35" s="622"/>
      <c r="DY35" s="622"/>
      <c r="DZ35" s="622"/>
      <c r="EA35" s="622"/>
      <c r="EB35" s="622"/>
      <c r="EC35" s="623"/>
    </row>
    <row r="36" spans="2:133" ht="11.25" customHeight="1" x14ac:dyDescent="0.2">
      <c r="B36" s="631" t="s">
        <v>381</v>
      </c>
      <c r="C36" s="632"/>
      <c r="D36" s="632"/>
      <c r="E36" s="632"/>
      <c r="F36" s="632"/>
      <c r="G36" s="632"/>
      <c r="H36" s="632"/>
      <c r="I36" s="632"/>
      <c r="J36" s="632"/>
      <c r="K36" s="632"/>
      <c r="L36" s="632"/>
      <c r="M36" s="632"/>
      <c r="N36" s="632"/>
      <c r="O36" s="632"/>
      <c r="P36" s="632"/>
      <c r="Q36" s="633"/>
      <c r="R36" s="656">
        <v>22862083</v>
      </c>
      <c r="S36" s="657"/>
      <c r="T36" s="657"/>
      <c r="U36" s="657"/>
      <c r="V36" s="657"/>
      <c r="W36" s="657"/>
      <c r="X36" s="657"/>
      <c r="Y36" s="658"/>
      <c r="Z36" s="659">
        <v>100</v>
      </c>
      <c r="AA36" s="659"/>
      <c r="AB36" s="659"/>
      <c r="AC36" s="659"/>
      <c r="AD36" s="660">
        <v>14339796</v>
      </c>
      <c r="AE36" s="660"/>
      <c r="AF36" s="660"/>
      <c r="AG36" s="660"/>
      <c r="AH36" s="660"/>
      <c r="AI36" s="660"/>
      <c r="AJ36" s="660"/>
      <c r="AK36" s="660"/>
      <c r="AL36" s="663">
        <v>100</v>
      </c>
      <c r="AM36" s="646"/>
      <c r="AN36" s="646"/>
      <c r="AO36" s="664"/>
      <c r="AQ36" s="702" t="s">
        <v>421</v>
      </c>
      <c r="AR36" s="703"/>
      <c r="AS36" s="703"/>
      <c r="AT36" s="703"/>
      <c r="AU36" s="703"/>
      <c r="AV36" s="703"/>
      <c r="AW36" s="703"/>
      <c r="AX36" s="703"/>
      <c r="AY36" s="704"/>
      <c r="AZ36" s="570">
        <v>2383700</v>
      </c>
      <c r="BA36" s="571"/>
      <c r="BB36" s="571"/>
      <c r="BC36" s="571"/>
      <c r="BD36" s="616"/>
      <c r="BE36" s="616"/>
      <c r="BF36" s="651"/>
      <c r="BG36" s="582" t="s">
        <v>382</v>
      </c>
      <c r="BH36" s="583"/>
      <c r="BI36" s="583"/>
      <c r="BJ36" s="583"/>
      <c r="BK36" s="583"/>
      <c r="BL36" s="583"/>
      <c r="BM36" s="583"/>
      <c r="BN36" s="583"/>
      <c r="BO36" s="583"/>
      <c r="BP36" s="583"/>
      <c r="BQ36" s="583"/>
      <c r="BR36" s="583"/>
      <c r="BS36" s="583"/>
      <c r="BT36" s="583"/>
      <c r="BU36" s="584"/>
      <c r="BV36" s="570">
        <v>47694</v>
      </c>
      <c r="BW36" s="571"/>
      <c r="BX36" s="571"/>
      <c r="BY36" s="571"/>
      <c r="BZ36" s="571"/>
      <c r="CA36" s="571"/>
      <c r="CB36" s="606"/>
      <c r="CD36" s="582" t="s">
        <v>383</v>
      </c>
      <c r="CE36" s="583"/>
      <c r="CF36" s="583"/>
      <c r="CG36" s="583"/>
      <c r="CH36" s="583"/>
      <c r="CI36" s="583"/>
      <c r="CJ36" s="583"/>
      <c r="CK36" s="583"/>
      <c r="CL36" s="583"/>
      <c r="CM36" s="583"/>
      <c r="CN36" s="583"/>
      <c r="CO36" s="583"/>
      <c r="CP36" s="583"/>
      <c r="CQ36" s="584"/>
      <c r="CR36" s="570">
        <v>3283644</v>
      </c>
      <c r="CS36" s="571"/>
      <c r="CT36" s="571"/>
      <c r="CU36" s="571"/>
      <c r="CV36" s="571"/>
      <c r="CW36" s="571"/>
      <c r="CX36" s="571"/>
      <c r="CY36" s="572"/>
      <c r="CZ36" s="624">
        <v>15.1</v>
      </c>
      <c r="DA36" s="625"/>
      <c r="DB36" s="625"/>
      <c r="DC36" s="626"/>
      <c r="DD36" s="605">
        <v>2755338</v>
      </c>
      <c r="DE36" s="571"/>
      <c r="DF36" s="571"/>
      <c r="DG36" s="571"/>
      <c r="DH36" s="571"/>
      <c r="DI36" s="571"/>
      <c r="DJ36" s="571"/>
      <c r="DK36" s="572"/>
      <c r="DL36" s="605">
        <v>2492062</v>
      </c>
      <c r="DM36" s="571"/>
      <c r="DN36" s="571"/>
      <c r="DO36" s="571"/>
      <c r="DP36" s="571"/>
      <c r="DQ36" s="571"/>
      <c r="DR36" s="571"/>
      <c r="DS36" s="571"/>
      <c r="DT36" s="571"/>
      <c r="DU36" s="571"/>
      <c r="DV36" s="572"/>
      <c r="DW36" s="591">
        <v>16.399999999999999</v>
      </c>
      <c r="DX36" s="622"/>
      <c r="DY36" s="622"/>
      <c r="DZ36" s="622"/>
      <c r="EA36" s="622"/>
      <c r="EB36" s="622"/>
      <c r="EC36" s="623"/>
    </row>
    <row r="37" spans="2:133" ht="11.25" customHeight="1" x14ac:dyDescent="0.2">
      <c r="AQ37" s="702" t="s">
        <v>422</v>
      </c>
      <c r="AR37" s="703"/>
      <c r="AS37" s="703"/>
      <c r="AT37" s="703"/>
      <c r="AU37" s="703"/>
      <c r="AV37" s="703"/>
      <c r="AW37" s="703"/>
      <c r="AX37" s="703"/>
      <c r="AY37" s="704"/>
      <c r="AZ37" s="570">
        <v>363000</v>
      </c>
      <c r="BA37" s="571"/>
      <c r="BB37" s="571"/>
      <c r="BC37" s="571"/>
      <c r="BD37" s="616"/>
      <c r="BE37" s="616"/>
      <c r="BF37" s="651"/>
      <c r="BG37" s="582" t="s">
        <v>384</v>
      </c>
      <c r="BH37" s="583"/>
      <c r="BI37" s="583"/>
      <c r="BJ37" s="583"/>
      <c r="BK37" s="583"/>
      <c r="BL37" s="583"/>
      <c r="BM37" s="583"/>
      <c r="BN37" s="583"/>
      <c r="BO37" s="583"/>
      <c r="BP37" s="583"/>
      <c r="BQ37" s="583"/>
      <c r="BR37" s="583"/>
      <c r="BS37" s="583"/>
      <c r="BT37" s="583"/>
      <c r="BU37" s="584"/>
      <c r="BV37" s="570">
        <v>4640</v>
      </c>
      <c r="BW37" s="571"/>
      <c r="BX37" s="571"/>
      <c r="BY37" s="571"/>
      <c r="BZ37" s="571"/>
      <c r="CA37" s="571"/>
      <c r="CB37" s="606"/>
      <c r="CD37" s="582" t="s">
        <v>385</v>
      </c>
      <c r="CE37" s="583"/>
      <c r="CF37" s="583"/>
      <c r="CG37" s="583"/>
      <c r="CH37" s="583"/>
      <c r="CI37" s="583"/>
      <c r="CJ37" s="583"/>
      <c r="CK37" s="583"/>
      <c r="CL37" s="583"/>
      <c r="CM37" s="583"/>
      <c r="CN37" s="583"/>
      <c r="CO37" s="583"/>
      <c r="CP37" s="583"/>
      <c r="CQ37" s="584"/>
      <c r="CR37" s="570">
        <v>160770</v>
      </c>
      <c r="CS37" s="616"/>
      <c r="CT37" s="616"/>
      <c r="CU37" s="616"/>
      <c r="CV37" s="616"/>
      <c r="CW37" s="616"/>
      <c r="CX37" s="616"/>
      <c r="CY37" s="617"/>
      <c r="CZ37" s="624">
        <v>0.7</v>
      </c>
      <c r="DA37" s="625"/>
      <c r="DB37" s="625"/>
      <c r="DC37" s="626"/>
      <c r="DD37" s="605">
        <v>160770</v>
      </c>
      <c r="DE37" s="616"/>
      <c r="DF37" s="616"/>
      <c r="DG37" s="616"/>
      <c r="DH37" s="616"/>
      <c r="DI37" s="616"/>
      <c r="DJ37" s="616"/>
      <c r="DK37" s="617"/>
      <c r="DL37" s="605">
        <v>155818</v>
      </c>
      <c r="DM37" s="616"/>
      <c r="DN37" s="616"/>
      <c r="DO37" s="616"/>
      <c r="DP37" s="616"/>
      <c r="DQ37" s="616"/>
      <c r="DR37" s="616"/>
      <c r="DS37" s="616"/>
      <c r="DT37" s="616"/>
      <c r="DU37" s="616"/>
      <c r="DV37" s="617"/>
      <c r="DW37" s="591">
        <v>1</v>
      </c>
      <c r="DX37" s="622"/>
      <c r="DY37" s="622"/>
      <c r="DZ37" s="622"/>
      <c r="EA37" s="622"/>
      <c r="EB37" s="622"/>
      <c r="EC37" s="623"/>
    </row>
    <row r="38" spans="2:133" ht="11.25" customHeight="1" x14ac:dyDescent="0.2">
      <c r="AQ38" s="702" t="s">
        <v>423</v>
      </c>
      <c r="AR38" s="703"/>
      <c r="AS38" s="703"/>
      <c r="AT38" s="703"/>
      <c r="AU38" s="703"/>
      <c r="AV38" s="703"/>
      <c r="AW38" s="703"/>
      <c r="AX38" s="703"/>
      <c r="AY38" s="704"/>
      <c r="AZ38" s="570">
        <v>265379</v>
      </c>
      <c r="BA38" s="571"/>
      <c r="BB38" s="571"/>
      <c r="BC38" s="571"/>
      <c r="BD38" s="616"/>
      <c r="BE38" s="616"/>
      <c r="BF38" s="651"/>
      <c r="BG38" s="582" t="s">
        <v>386</v>
      </c>
      <c r="BH38" s="583"/>
      <c r="BI38" s="583"/>
      <c r="BJ38" s="583"/>
      <c r="BK38" s="583"/>
      <c r="BL38" s="583"/>
      <c r="BM38" s="583"/>
      <c r="BN38" s="583"/>
      <c r="BO38" s="583"/>
      <c r="BP38" s="583"/>
      <c r="BQ38" s="583"/>
      <c r="BR38" s="583"/>
      <c r="BS38" s="583"/>
      <c r="BT38" s="583"/>
      <c r="BU38" s="584"/>
      <c r="BV38" s="570">
        <v>7753</v>
      </c>
      <c r="BW38" s="571"/>
      <c r="BX38" s="571"/>
      <c r="BY38" s="571"/>
      <c r="BZ38" s="571"/>
      <c r="CA38" s="571"/>
      <c r="CB38" s="606"/>
      <c r="CD38" s="582" t="s">
        <v>387</v>
      </c>
      <c r="CE38" s="583"/>
      <c r="CF38" s="583"/>
      <c r="CG38" s="583"/>
      <c r="CH38" s="583"/>
      <c r="CI38" s="583"/>
      <c r="CJ38" s="583"/>
      <c r="CK38" s="583"/>
      <c r="CL38" s="583"/>
      <c r="CM38" s="583"/>
      <c r="CN38" s="583"/>
      <c r="CO38" s="583"/>
      <c r="CP38" s="583"/>
      <c r="CQ38" s="584"/>
      <c r="CR38" s="570">
        <v>1986131</v>
      </c>
      <c r="CS38" s="571"/>
      <c r="CT38" s="571"/>
      <c r="CU38" s="571"/>
      <c r="CV38" s="571"/>
      <c r="CW38" s="571"/>
      <c r="CX38" s="571"/>
      <c r="CY38" s="572"/>
      <c r="CZ38" s="624">
        <v>9.1</v>
      </c>
      <c r="DA38" s="625"/>
      <c r="DB38" s="625"/>
      <c r="DC38" s="626"/>
      <c r="DD38" s="605">
        <v>1512686</v>
      </c>
      <c r="DE38" s="571"/>
      <c r="DF38" s="571"/>
      <c r="DG38" s="571"/>
      <c r="DH38" s="571"/>
      <c r="DI38" s="571"/>
      <c r="DJ38" s="571"/>
      <c r="DK38" s="572"/>
      <c r="DL38" s="605">
        <v>1455798</v>
      </c>
      <c r="DM38" s="571"/>
      <c r="DN38" s="571"/>
      <c r="DO38" s="571"/>
      <c r="DP38" s="571"/>
      <c r="DQ38" s="571"/>
      <c r="DR38" s="571"/>
      <c r="DS38" s="571"/>
      <c r="DT38" s="571"/>
      <c r="DU38" s="571"/>
      <c r="DV38" s="572"/>
      <c r="DW38" s="591">
        <v>9.6</v>
      </c>
      <c r="DX38" s="622"/>
      <c r="DY38" s="622"/>
      <c r="DZ38" s="622"/>
      <c r="EA38" s="622"/>
      <c r="EB38" s="622"/>
      <c r="EC38" s="623"/>
    </row>
    <row r="39" spans="2:133" ht="11.25" customHeight="1" x14ac:dyDescent="0.2">
      <c r="AQ39" s="702" t="s">
        <v>424</v>
      </c>
      <c r="AR39" s="703"/>
      <c r="AS39" s="703"/>
      <c r="AT39" s="703"/>
      <c r="AU39" s="703"/>
      <c r="AV39" s="703"/>
      <c r="AW39" s="703"/>
      <c r="AX39" s="703"/>
      <c r="AY39" s="704"/>
      <c r="AZ39" s="570">
        <v>12924</v>
      </c>
      <c r="BA39" s="571"/>
      <c r="BB39" s="571"/>
      <c r="BC39" s="571"/>
      <c r="BD39" s="616"/>
      <c r="BE39" s="616"/>
      <c r="BF39" s="651"/>
      <c r="BG39" s="698" t="s">
        <v>388</v>
      </c>
      <c r="BH39" s="699"/>
      <c r="BI39" s="699"/>
      <c r="BJ39" s="699"/>
      <c r="BK39" s="699"/>
      <c r="BL39" s="184"/>
      <c r="BM39" s="583" t="s">
        <v>389</v>
      </c>
      <c r="BN39" s="583"/>
      <c r="BO39" s="583"/>
      <c r="BP39" s="583"/>
      <c r="BQ39" s="583"/>
      <c r="BR39" s="583"/>
      <c r="BS39" s="583"/>
      <c r="BT39" s="583"/>
      <c r="BU39" s="584"/>
      <c r="BV39" s="570">
        <v>83</v>
      </c>
      <c r="BW39" s="571"/>
      <c r="BX39" s="571"/>
      <c r="BY39" s="571"/>
      <c r="BZ39" s="571"/>
      <c r="CA39" s="571"/>
      <c r="CB39" s="606"/>
      <c r="CD39" s="582" t="s">
        <v>390</v>
      </c>
      <c r="CE39" s="583"/>
      <c r="CF39" s="583"/>
      <c r="CG39" s="583"/>
      <c r="CH39" s="583"/>
      <c r="CI39" s="583"/>
      <c r="CJ39" s="583"/>
      <c r="CK39" s="583"/>
      <c r="CL39" s="583"/>
      <c r="CM39" s="583"/>
      <c r="CN39" s="583"/>
      <c r="CO39" s="583"/>
      <c r="CP39" s="583"/>
      <c r="CQ39" s="584"/>
      <c r="CR39" s="570">
        <v>649093</v>
      </c>
      <c r="CS39" s="616"/>
      <c r="CT39" s="616"/>
      <c r="CU39" s="616"/>
      <c r="CV39" s="616"/>
      <c r="CW39" s="616"/>
      <c r="CX39" s="616"/>
      <c r="CY39" s="617"/>
      <c r="CZ39" s="624">
        <v>3</v>
      </c>
      <c r="DA39" s="625"/>
      <c r="DB39" s="625"/>
      <c r="DC39" s="626"/>
      <c r="DD39" s="605">
        <v>641189</v>
      </c>
      <c r="DE39" s="616"/>
      <c r="DF39" s="616"/>
      <c r="DG39" s="616"/>
      <c r="DH39" s="616"/>
      <c r="DI39" s="616"/>
      <c r="DJ39" s="616"/>
      <c r="DK39" s="617"/>
      <c r="DL39" s="605" t="s">
        <v>425</v>
      </c>
      <c r="DM39" s="616"/>
      <c r="DN39" s="616"/>
      <c r="DO39" s="616"/>
      <c r="DP39" s="616"/>
      <c r="DQ39" s="616"/>
      <c r="DR39" s="616"/>
      <c r="DS39" s="616"/>
      <c r="DT39" s="616"/>
      <c r="DU39" s="616"/>
      <c r="DV39" s="617"/>
      <c r="DW39" s="591" t="s">
        <v>425</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70">
        <v>281837</v>
      </c>
      <c r="BA40" s="571"/>
      <c r="BB40" s="571"/>
      <c r="BC40" s="571"/>
      <c r="BD40" s="616"/>
      <c r="BE40" s="616"/>
      <c r="BF40" s="651"/>
      <c r="BG40" s="698"/>
      <c r="BH40" s="699"/>
      <c r="BI40" s="699"/>
      <c r="BJ40" s="699"/>
      <c r="BK40" s="699"/>
      <c r="BL40" s="184"/>
      <c r="BM40" s="583" t="s">
        <v>391</v>
      </c>
      <c r="BN40" s="583"/>
      <c r="BO40" s="583"/>
      <c r="BP40" s="583"/>
      <c r="BQ40" s="583"/>
      <c r="BR40" s="583"/>
      <c r="BS40" s="583"/>
      <c r="BT40" s="583"/>
      <c r="BU40" s="584"/>
      <c r="BV40" s="570">
        <v>103</v>
      </c>
      <c r="BW40" s="571"/>
      <c r="BX40" s="571"/>
      <c r="BY40" s="571"/>
      <c r="BZ40" s="571"/>
      <c r="CA40" s="571"/>
      <c r="CB40" s="606"/>
      <c r="CD40" s="582" t="s">
        <v>392</v>
      </c>
      <c r="CE40" s="583"/>
      <c r="CF40" s="583"/>
      <c r="CG40" s="583"/>
      <c r="CH40" s="583"/>
      <c r="CI40" s="583"/>
      <c r="CJ40" s="583"/>
      <c r="CK40" s="583"/>
      <c r="CL40" s="583"/>
      <c r="CM40" s="583"/>
      <c r="CN40" s="583"/>
      <c r="CO40" s="583"/>
      <c r="CP40" s="583"/>
      <c r="CQ40" s="584"/>
      <c r="CR40" s="570">
        <v>778917</v>
      </c>
      <c r="CS40" s="571"/>
      <c r="CT40" s="571"/>
      <c r="CU40" s="571"/>
      <c r="CV40" s="571"/>
      <c r="CW40" s="571"/>
      <c r="CX40" s="571"/>
      <c r="CY40" s="572"/>
      <c r="CZ40" s="624">
        <v>3.6</v>
      </c>
      <c r="DA40" s="625"/>
      <c r="DB40" s="625"/>
      <c r="DC40" s="626"/>
      <c r="DD40" s="605">
        <v>719228</v>
      </c>
      <c r="DE40" s="571"/>
      <c r="DF40" s="571"/>
      <c r="DG40" s="571"/>
      <c r="DH40" s="571"/>
      <c r="DI40" s="571"/>
      <c r="DJ40" s="571"/>
      <c r="DK40" s="572"/>
      <c r="DL40" s="605">
        <v>712127</v>
      </c>
      <c r="DM40" s="571"/>
      <c r="DN40" s="571"/>
      <c r="DO40" s="571"/>
      <c r="DP40" s="571"/>
      <c r="DQ40" s="571"/>
      <c r="DR40" s="571"/>
      <c r="DS40" s="571"/>
      <c r="DT40" s="571"/>
      <c r="DU40" s="571"/>
      <c r="DV40" s="572"/>
      <c r="DW40" s="591">
        <v>4.7</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56">
        <v>1389524</v>
      </c>
      <c r="BA41" s="657"/>
      <c r="BB41" s="657"/>
      <c r="BC41" s="657"/>
      <c r="BD41" s="645"/>
      <c r="BE41" s="645"/>
      <c r="BF41" s="647"/>
      <c r="BG41" s="700"/>
      <c r="BH41" s="701"/>
      <c r="BI41" s="701"/>
      <c r="BJ41" s="701"/>
      <c r="BK41" s="701"/>
      <c r="BL41" s="186"/>
      <c r="BM41" s="614" t="s">
        <v>394</v>
      </c>
      <c r="BN41" s="614"/>
      <c r="BO41" s="614"/>
      <c r="BP41" s="614"/>
      <c r="BQ41" s="614"/>
      <c r="BR41" s="614"/>
      <c r="BS41" s="614"/>
      <c r="BT41" s="614"/>
      <c r="BU41" s="615"/>
      <c r="BV41" s="656">
        <v>311</v>
      </c>
      <c r="BW41" s="657"/>
      <c r="BX41" s="657"/>
      <c r="BY41" s="657"/>
      <c r="BZ41" s="657"/>
      <c r="CA41" s="657"/>
      <c r="CB41" s="697"/>
      <c r="CD41" s="582" t="s">
        <v>395</v>
      </c>
      <c r="CE41" s="583"/>
      <c r="CF41" s="583"/>
      <c r="CG41" s="583"/>
      <c r="CH41" s="583"/>
      <c r="CI41" s="583"/>
      <c r="CJ41" s="583"/>
      <c r="CK41" s="583"/>
      <c r="CL41" s="583"/>
      <c r="CM41" s="583"/>
      <c r="CN41" s="583"/>
      <c r="CO41" s="583"/>
      <c r="CP41" s="583"/>
      <c r="CQ41" s="584"/>
      <c r="CR41" s="570" t="s">
        <v>425</v>
      </c>
      <c r="CS41" s="616"/>
      <c r="CT41" s="616"/>
      <c r="CU41" s="616"/>
      <c r="CV41" s="616"/>
      <c r="CW41" s="616"/>
      <c r="CX41" s="616"/>
      <c r="CY41" s="617"/>
      <c r="CZ41" s="624" t="s">
        <v>425</v>
      </c>
      <c r="DA41" s="625"/>
      <c r="DB41" s="625"/>
      <c r="DC41" s="626"/>
      <c r="DD41" s="605" t="s">
        <v>425</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2">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0">
        <v>2390077</v>
      </c>
      <c r="CS42" s="571"/>
      <c r="CT42" s="571"/>
      <c r="CU42" s="571"/>
      <c r="CV42" s="571"/>
      <c r="CW42" s="571"/>
      <c r="CX42" s="571"/>
      <c r="CY42" s="572"/>
      <c r="CZ42" s="624">
        <v>11</v>
      </c>
      <c r="DA42" s="661"/>
      <c r="DB42" s="661"/>
      <c r="DC42" s="662"/>
      <c r="DD42" s="605">
        <v>422600</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2">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0">
        <v>20319</v>
      </c>
      <c r="CS43" s="616"/>
      <c r="CT43" s="616"/>
      <c r="CU43" s="616"/>
      <c r="CV43" s="616"/>
      <c r="CW43" s="616"/>
      <c r="CX43" s="616"/>
      <c r="CY43" s="617"/>
      <c r="CZ43" s="624">
        <v>0.1</v>
      </c>
      <c r="DA43" s="625"/>
      <c r="DB43" s="625"/>
      <c r="DC43" s="626"/>
      <c r="DD43" s="605">
        <v>20319</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2">
      <c r="B44" s="189" t="s">
        <v>400</v>
      </c>
      <c r="CD44" s="685" t="s">
        <v>362</v>
      </c>
      <c r="CE44" s="686"/>
      <c r="CF44" s="607" t="s">
        <v>427</v>
      </c>
      <c r="CG44" s="608"/>
      <c r="CH44" s="608"/>
      <c r="CI44" s="608"/>
      <c r="CJ44" s="608"/>
      <c r="CK44" s="608"/>
      <c r="CL44" s="608"/>
      <c r="CM44" s="608"/>
      <c r="CN44" s="608"/>
      <c r="CO44" s="608"/>
      <c r="CP44" s="608"/>
      <c r="CQ44" s="609"/>
      <c r="CR44" s="570">
        <v>2277543</v>
      </c>
      <c r="CS44" s="571"/>
      <c r="CT44" s="571"/>
      <c r="CU44" s="571"/>
      <c r="CV44" s="571"/>
      <c r="CW44" s="571"/>
      <c r="CX44" s="571"/>
      <c r="CY44" s="572"/>
      <c r="CZ44" s="624">
        <v>10.5</v>
      </c>
      <c r="DA44" s="661"/>
      <c r="DB44" s="661"/>
      <c r="DC44" s="662"/>
      <c r="DD44" s="605">
        <v>394590</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2">
      <c r="CD45" s="687"/>
      <c r="CE45" s="688"/>
      <c r="CF45" s="607" t="s">
        <v>428</v>
      </c>
      <c r="CG45" s="608"/>
      <c r="CH45" s="608"/>
      <c r="CI45" s="608"/>
      <c r="CJ45" s="608"/>
      <c r="CK45" s="608"/>
      <c r="CL45" s="608"/>
      <c r="CM45" s="608"/>
      <c r="CN45" s="608"/>
      <c r="CO45" s="608"/>
      <c r="CP45" s="608"/>
      <c r="CQ45" s="609"/>
      <c r="CR45" s="570">
        <v>1377235</v>
      </c>
      <c r="CS45" s="616"/>
      <c r="CT45" s="616"/>
      <c r="CU45" s="616"/>
      <c r="CV45" s="616"/>
      <c r="CW45" s="616"/>
      <c r="CX45" s="616"/>
      <c r="CY45" s="617"/>
      <c r="CZ45" s="624">
        <v>6.3</v>
      </c>
      <c r="DA45" s="625"/>
      <c r="DB45" s="625"/>
      <c r="DC45" s="626"/>
      <c r="DD45" s="605">
        <v>126279</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2">
      <c r="CD46" s="687"/>
      <c r="CE46" s="688"/>
      <c r="CF46" s="607" t="s">
        <v>429</v>
      </c>
      <c r="CG46" s="608"/>
      <c r="CH46" s="608"/>
      <c r="CI46" s="608"/>
      <c r="CJ46" s="608"/>
      <c r="CK46" s="608"/>
      <c r="CL46" s="608"/>
      <c r="CM46" s="608"/>
      <c r="CN46" s="608"/>
      <c r="CO46" s="608"/>
      <c r="CP46" s="608"/>
      <c r="CQ46" s="609"/>
      <c r="CR46" s="570">
        <v>662120</v>
      </c>
      <c r="CS46" s="571"/>
      <c r="CT46" s="571"/>
      <c r="CU46" s="571"/>
      <c r="CV46" s="571"/>
      <c r="CW46" s="571"/>
      <c r="CX46" s="571"/>
      <c r="CY46" s="572"/>
      <c r="CZ46" s="624">
        <v>3</v>
      </c>
      <c r="DA46" s="661"/>
      <c r="DB46" s="661"/>
      <c r="DC46" s="662"/>
      <c r="DD46" s="605">
        <v>215211</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2">
      <c r="CD47" s="687"/>
      <c r="CE47" s="688"/>
      <c r="CF47" s="607" t="s">
        <v>430</v>
      </c>
      <c r="CG47" s="608"/>
      <c r="CH47" s="608"/>
      <c r="CI47" s="608"/>
      <c r="CJ47" s="608"/>
      <c r="CK47" s="608"/>
      <c r="CL47" s="608"/>
      <c r="CM47" s="608"/>
      <c r="CN47" s="608"/>
      <c r="CO47" s="608"/>
      <c r="CP47" s="608"/>
      <c r="CQ47" s="609"/>
      <c r="CR47" s="570">
        <v>112534</v>
      </c>
      <c r="CS47" s="616"/>
      <c r="CT47" s="616"/>
      <c r="CU47" s="616"/>
      <c r="CV47" s="616"/>
      <c r="CW47" s="616"/>
      <c r="CX47" s="616"/>
      <c r="CY47" s="617"/>
      <c r="CZ47" s="624">
        <v>0.5</v>
      </c>
      <c r="DA47" s="625"/>
      <c r="DB47" s="625"/>
      <c r="DC47" s="626"/>
      <c r="DD47" s="605">
        <v>28010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2">
      <c r="CD48" s="689"/>
      <c r="CE48" s="690"/>
      <c r="CF48" s="607" t="s">
        <v>431</v>
      </c>
      <c r="CG48" s="608"/>
      <c r="CH48" s="608"/>
      <c r="CI48" s="608"/>
      <c r="CJ48" s="608"/>
      <c r="CK48" s="608"/>
      <c r="CL48" s="608"/>
      <c r="CM48" s="608"/>
      <c r="CN48" s="608"/>
      <c r="CO48" s="608"/>
      <c r="CP48" s="608"/>
      <c r="CQ48" s="609"/>
      <c r="CR48" s="570" t="s">
        <v>415</v>
      </c>
      <c r="CS48" s="571"/>
      <c r="CT48" s="571"/>
      <c r="CU48" s="571"/>
      <c r="CV48" s="571"/>
      <c r="CW48" s="571"/>
      <c r="CX48" s="571"/>
      <c r="CY48" s="572"/>
      <c r="CZ48" s="624" t="s">
        <v>415</v>
      </c>
      <c r="DA48" s="661"/>
      <c r="DB48" s="661"/>
      <c r="DC48" s="662"/>
      <c r="DD48" s="605" t="s">
        <v>415</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2">
      <c r="CD49" s="631" t="s">
        <v>432</v>
      </c>
      <c r="CE49" s="632"/>
      <c r="CF49" s="632"/>
      <c r="CG49" s="632"/>
      <c r="CH49" s="632"/>
      <c r="CI49" s="632"/>
      <c r="CJ49" s="632"/>
      <c r="CK49" s="632"/>
      <c r="CL49" s="632"/>
      <c r="CM49" s="632"/>
      <c r="CN49" s="632"/>
      <c r="CO49" s="632"/>
      <c r="CP49" s="632"/>
      <c r="CQ49" s="633"/>
      <c r="CR49" s="656">
        <v>21750837</v>
      </c>
      <c r="CS49" s="645"/>
      <c r="CT49" s="645"/>
      <c r="CU49" s="645"/>
      <c r="CV49" s="645"/>
      <c r="CW49" s="645"/>
      <c r="CX49" s="645"/>
      <c r="CY49" s="675"/>
      <c r="CZ49" s="671">
        <v>100</v>
      </c>
      <c r="DA49" s="672"/>
      <c r="DB49" s="672"/>
      <c r="DC49" s="673"/>
      <c r="DD49" s="674">
        <v>15920684</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AZ40:BF40"/>
    <mergeCell ref="CZ41:DC41"/>
    <mergeCell ref="CZ44:DC44"/>
    <mergeCell ref="DD44:DK44"/>
    <mergeCell ref="CF44:CQ44"/>
    <mergeCell ref="AD35:AK35"/>
    <mergeCell ref="AL36:AO36"/>
    <mergeCell ref="AL35:AO35"/>
    <mergeCell ref="CR39:CY39"/>
    <mergeCell ref="BV36:CB36"/>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K69" sqref="AK69:AO69"/>
    </sheetView>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433</v>
      </c>
      <c r="DK2" s="760"/>
      <c r="DL2" s="760"/>
      <c r="DM2" s="760"/>
      <c r="DN2" s="760"/>
      <c r="DO2" s="761"/>
      <c r="DP2" s="197"/>
      <c r="DQ2" s="759" t="s">
        <v>434</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439</v>
      </c>
      <c r="B5" s="752"/>
      <c r="C5" s="752"/>
      <c r="D5" s="752"/>
      <c r="E5" s="752"/>
      <c r="F5" s="752"/>
      <c r="G5" s="752"/>
      <c r="H5" s="752"/>
      <c r="I5" s="752"/>
      <c r="J5" s="752"/>
      <c r="K5" s="752"/>
      <c r="L5" s="752"/>
      <c r="M5" s="752"/>
      <c r="N5" s="752"/>
      <c r="O5" s="752"/>
      <c r="P5" s="753"/>
      <c r="Q5" s="731" t="s">
        <v>440</v>
      </c>
      <c r="R5" s="732"/>
      <c r="S5" s="732"/>
      <c r="T5" s="732"/>
      <c r="U5" s="733"/>
      <c r="V5" s="731" t="s">
        <v>441</v>
      </c>
      <c r="W5" s="732"/>
      <c r="X5" s="732"/>
      <c r="Y5" s="732"/>
      <c r="Z5" s="733"/>
      <c r="AA5" s="731" t="s">
        <v>442</v>
      </c>
      <c r="AB5" s="732"/>
      <c r="AC5" s="732"/>
      <c r="AD5" s="732"/>
      <c r="AE5" s="732"/>
      <c r="AF5" s="763" t="s">
        <v>443</v>
      </c>
      <c r="AG5" s="732"/>
      <c r="AH5" s="732"/>
      <c r="AI5" s="732"/>
      <c r="AJ5" s="743"/>
      <c r="AK5" s="732" t="s">
        <v>444</v>
      </c>
      <c r="AL5" s="732"/>
      <c r="AM5" s="732"/>
      <c r="AN5" s="732"/>
      <c r="AO5" s="733"/>
      <c r="AP5" s="731" t="s">
        <v>445</v>
      </c>
      <c r="AQ5" s="732"/>
      <c r="AR5" s="732"/>
      <c r="AS5" s="732"/>
      <c r="AT5" s="733"/>
      <c r="AU5" s="731" t="s">
        <v>446</v>
      </c>
      <c r="AV5" s="732"/>
      <c r="AW5" s="732"/>
      <c r="AX5" s="732"/>
      <c r="AY5" s="743"/>
      <c r="AZ5" s="204"/>
      <c r="BA5" s="204"/>
      <c r="BB5" s="204"/>
      <c r="BC5" s="204"/>
      <c r="BD5" s="204"/>
      <c r="BE5" s="205"/>
      <c r="BF5" s="205"/>
      <c r="BG5" s="205"/>
      <c r="BH5" s="205"/>
      <c r="BI5" s="205"/>
      <c r="BJ5" s="205"/>
      <c r="BK5" s="205"/>
      <c r="BL5" s="205"/>
      <c r="BM5" s="205"/>
      <c r="BN5" s="205"/>
      <c r="BO5" s="205"/>
      <c r="BP5" s="205"/>
      <c r="BQ5" s="751" t="s">
        <v>447</v>
      </c>
      <c r="BR5" s="752"/>
      <c r="BS5" s="752"/>
      <c r="BT5" s="752"/>
      <c r="BU5" s="752"/>
      <c r="BV5" s="752"/>
      <c r="BW5" s="752"/>
      <c r="BX5" s="752"/>
      <c r="BY5" s="752"/>
      <c r="BZ5" s="752"/>
      <c r="CA5" s="752"/>
      <c r="CB5" s="752"/>
      <c r="CC5" s="752"/>
      <c r="CD5" s="752"/>
      <c r="CE5" s="752"/>
      <c r="CF5" s="752"/>
      <c r="CG5" s="753"/>
      <c r="CH5" s="731" t="s">
        <v>448</v>
      </c>
      <c r="CI5" s="732"/>
      <c r="CJ5" s="732"/>
      <c r="CK5" s="732"/>
      <c r="CL5" s="733"/>
      <c r="CM5" s="731" t="s">
        <v>449</v>
      </c>
      <c r="CN5" s="732"/>
      <c r="CO5" s="732"/>
      <c r="CP5" s="732"/>
      <c r="CQ5" s="733"/>
      <c r="CR5" s="731" t="s">
        <v>450</v>
      </c>
      <c r="CS5" s="732"/>
      <c r="CT5" s="732"/>
      <c r="CU5" s="732"/>
      <c r="CV5" s="733"/>
      <c r="CW5" s="731" t="s">
        <v>451</v>
      </c>
      <c r="CX5" s="732"/>
      <c r="CY5" s="732"/>
      <c r="CZ5" s="732"/>
      <c r="DA5" s="733"/>
      <c r="DB5" s="731" t="s">
        <v>452</v>
      </c>
      <c r="DC5" s="732"/>
      <c r="DD5" s="732"/>
      <c r="DE5" s="732"/>
      <c r="DF5" s="733"/>
      <c r="DG5" s="737" t="s">
        <v>453</v>
      </c>
      <c r="DH5" s="738"/>
      <c r="DI5" s="738"/>
      <c r="DJ5" s="738"/>
      <c r="DK5" s="739"/>
      <c r="DL5" s="737" t="s">
        <v>454</v>
      </c>
      <c r="DM5" s="738"/>
      <c r="DN5" s="738"/>
      <c r="DO5" s="738"/>
      <c r="DP5" s="739"/>
      <c r="DQ5" s="731" t="s">
        <v>455</v>
      </c>
      <c r="DR5" s="732"/>
      <c r="DS5" s="732"/>
      <c r="DT5" s="732"/>
      <c r="DU5" s="733"/>
      <c r="DV5" s="731" t="s">
        <v>446</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456</v>
      </c>
      <c r="C7" s="766"/>
      <c r="D7" s="766"/>
      <c r="E7" s="766"/>
      <c r="F7" s="766"/>
      <c r="G7" s="766"/>
      <c r="H7" s="766"/>
      <c r="I7" s="766"/>
      <c r="J7" s="766"/>
      <c r="K7" s="766"/>
      <c r="L7" s="766"/>
      <c r="M7" s="766"/>
      <c r="N7" s="766"/>
      <c r="O7" s="766"/>
      <c r="P7" s="767"/>
      <c r="Q7" s="768">
        <v>22460</v>
      </c>
      <c r="R7" s="769"/>
      <c r="S7" s="769"/>
      <c r="T7" s="769"/>
      <c r="U7" s="769"/>
      <c r="V7" s="769">
        <v>21367</v>
      </c>
      <c r="W7" s="769"/>
      <c r="X7" s="769"/>
      <c r="Y7" s="769"/>
      <c r="Z7" s="769"/>
      <c r="AA7" s="769">
        <v>1093</v>
      </c>
      <c r="AB7" s="769"/>
      <c r="AC7" s="769"/>
      <c r="AD7" s="769"/>
      <c r="AE7" s="770"/>
      <c r="AF7" s="777">
        <v>1048</v>
      </c>
      <c r="AG7" s="778"/>
      <c r="AH7" s="778"/>
      <c r="AI7" s="778"/>
      <c r="AJ7" s="779"/>
      <c r="AK7" s="783">
        <v>14</v>
      </c>
      <c r="AL7" s="748"/>
      <c r="AM7" s="748"/>
      <c r="AN7" s="748"/>
      <c r="AO7" s="748"/>
      <c r="AP7" s="748">
        <v>28912</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597</v>
      </c>
      <c r="BT7" s="781"/>
      <c r="BU7" s="781"/>
      <c r="BV7" s="781"/>
      <c r="BW7" s="781"/>
      <c r="BX7" s="781"/>
      <c r="BY7" s="781"/>
      <c r="BZ7" s="781"/>
      <c r="CA7" s="781"/>
      <c r="CB7" s="781"/>
      <c r="CC7" s="781"/>
      <c r="CD7" s="781"/>
      <c r="CE7" s="781"/>
      <c r="CF7" s="781"/>
      <c r="CG7" s="782"/>
      <c r="CH7" s="714">
        <v>17</v>
      </c>
      <c r="CI7" s="715"/>
      <c r="CJ7" s="715"/>
      <c r="CK7" s="715"/>
      <c r="CL7" s="716"/>
      <c r="CM7" s="714">
        <v>166</v>
      </c>
      <c r="CN7" s="715"/>
      <c r="CO7" s="715"/>
      <c r="CP7" s="715"/>
      <c r="CQ7" s="716"/>
      <c r="CR7" s="714">
        <v>93</v>
      </c>
      <c r="CS7" s="715"/>
      <c r="CT7" s="715"/>
      <c r="CU7" s="715"/>
      <c r="CV7" s="716"/>
      <c r="CW7" s="714" t="s">
        <v>466</v>
      </c>
      <c r="CX7" s="715"/>
      <c r="CY7" s="715"/>
      <c r="CZ7" s="715"/>
      <c r="DA7" s="716"/>
      <c r="DB7" s="714" t="s">
        <v>466</v>
      </c>
      <c r="DC7" s="715"/>
      <c r="DD7" s="715"/>
      <c r="DE7" s="715"/>
      <c r="DF7" s="716"/>
      <c r="DG7" s="714" t="s">
        <v>466</v>
      </c>
      <c r="DH7" s="715"/>
      <c r="DI7" s="715"/>
      <c r="DJ7" s="715"/>
      <c r="DK7" s="716"/>
      <c r="DL7" s="714" t="s">
        <v>466</v>
      </c>
      <c r="DM7" s="715"/>
      <c r="DN7" s="715"/>
      <c r="DO7" s="715"/>
      <c r="DP7" s="716"/>
      <c r="DQ7" s="714" t="s">
        <v>466</v>
      </c>
      <c r="DR7" s="715"/>
      <c r="DS7" s="715"/>
      <c r="DT7" s="715"/>
      <c r="DU7" s="716"/>
      <c r="DV7" s="745"/>
      <c r="DW7" s="746"/>
      <c r="DX7" s="746"/>
      <c r="DY7" s="746"/>
      <c r="DZ7" s="747"/>
      <c r="EA7" s="202"/>
    </row>
    <row r="8" spans="1:131" s="203" customFormat="1" ht="26.25" customHeight="1" x14ac:dyDescent="0.2">
      <c r="A8" s="209">
        <v>2</v>
      </c>
      <c r="B8" s="717" t="s">
        <v>457</v>
      </c>
      <c r="C8" s="718"/>
      <c r="D8" s="718"/>
      <c r="E8" s="718"/>
      <c r="F8" s="718"/>
      <c r="G8" s="718"/>
      <c r="H8" s="718"/>
      <c r="I8" s="718"/>
      <c r="J8" s="718"/>
      <c r="K8" s="718"/>
      <c r="L8" s="718"/>
      <c r="M8" s="718"/>
      <c r="N8" s="718"/>
      <c r="O8" s="718"/>
      <c r="P8" s="719"/>
      <c r="Q8" s="720">
        <v>185</v>
      </c>
      <c r="R8" s="721"/>
      <c r="S8" s="721"/>
      <c r="T8" s="721"/>
      <c r="U8" s="721"/>
      <c r="V8" s="721">
        <v>185</v>
      </c>
      <c r="W8" s="721"/>
      <c r="X8" s="721"/>
      <c r="Y8" s="721"/>
      <c r="Z8" s="721"/>
      <c r="AA8" s="721">
        <v>0</v>
      </c>
      <c r="AB8" s="721"/>
      <c r="AC8" s="721"/>
      <c r="AD8" s="721"/>
      <c r="AE8" s="722"/>
      <c r="AF8" s="723">
        <v>0</v>
      </c>
      <c r="AG8" s="724"/>
      <c r="AH8" s="724"/>
      <c r="AI8" s="724"/>
      <c r="AJ8" s="725"/>
      <c r="AK8" s="726" t="s">
        <v>603</v>
      </c>
      <c r="AL8" s="727"/>
      <c r="AM8" s="727"/>
      <c r="AN8" s="727"/>
      <c r="AO8" s="727"/>
      <c r="AP8" s="727" t="s">
        <v>603</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598</v>
      </c>
      <c r="BT8" s="772"/>
      <c r="BU8" s="772"/>
      <c r="BV8" s="772"/>
      <c r="BW8" s="772"/>
      <c r="BX8" s="772"/>
      <c r="BY8" s="772"/>
      <c r="BZ8" s="772"/>
      <c r="CA8" s="772"/>
      <c r="CB8" s="772"/>
      <c r="CC8" s="772"/>
      <c r="CD8" s="772"/>
      <c r="CE8" s="772"/>
      <c r="CF8" s="772"/>
      <c r="CG8" s="773"/>
      <c r="CH8" s="728">
        <v>-26</v>
      </c>
      <c r="CI8" s="729"/>
      <c r="CJ8" s="729"/>
      <c r="CK8" s="729"/>
      <c r="CL8" s="730"/>
      <c r="CM8" s="728">
        <v>30</v>
      </c>
      <c r="CN8" s="729"/>
      <c r="CO8" s="729"/>
      <c r="CP8" s="729"/>
      <c r="CQ8" s="730"/>
      <c r="CR8" s="728">
        <v>50</v>
      </c>
      <c r="CS8" s="729"/>
      <c r="CT8" s="729"/>
      <c r="CU8" s="729"/>
      <c r="CV8" s="730"/>
      <c r="CW8" s="728" t="s">
        <v>466</v>
      </c>
      <c r="CX8" s="729"/>
      <c r="CY8" s="729"/>
      <c r="CZ8" s="729"/>
      <c r="DA8" s="730"/>
      <c r="DB8" s="728" t="s">
        <v>466</v>
      </c>
      <c r="DC8" s="729"/>
      <c r="DD8" s="729"/>
      <c r="DE8" s="729"/>
      <c r="DF8" s="730"/>
      <c r="DG8" s="728" t="s">
        <v>466</v>
      </c>
      <c r="DH8" s="729"/>
      <c r="DI8" s="729"/>
      <c r="DJ8" s="729"/>
      <c r="DK8" s="730"/>
      <c r="DL8" s="728" t="s">
        <v>466</v>
      </c>
      <c r="DM8" s="729"/>
      <c r="DN8" s="729"/>
      <c r="DO8" s="729"/>
      <c r="DP8" s="730"/>
      <c r="DQ8" s="728" t="s">
        <v>466</v>
      </c>
      <c r="DR8" s="729"/>
      <c r="DS8" s="729"/>
      <c r="DT8" s="729"/>
      <c r="DU8" s="730"/>
      <c r="DV8" s="774"/>
      <c r="DW8" s="775"/>
      <c r="DX8" s="775"/>
      <c r="DY8" s="775"/>
      <c r="DZ8" s="776"/>
      <c r="EA8" s="202"/>
    </row>
    <row r="9" spans="1:131" s="203" customFormat="1" ht="26.25" customHeight="1" x14ac:dyDescent="0.2">
      <c r="A9" s="209">
        <v>3</v>
      </c>
      <c r="B9" s="717" t="s">
        <v>458</v>
      </c>
      <c r="C9" s="718"/>
      <c r="D9" s="718"/>
      <c r="E9" s="718"/>
      <c r="F9" s="718"/>
      <c r="G9" s="718"/>
      <c r="H9" s="718"/>
      <c r="I9" s="718"/>
      <c r="J9" s="718"/>
      <c r="K9" s="718"/>
      <c r="L9" s="718"/>
      <c r="M9" s="718"/>
      <c r="N9" s="718"/>
      <c r="O9" s="718"/>
      <c r="P9" s="719"/>
      <c r="Q9" s="720">
        <v>32</v>
      </c>
      <c r="R9" s="721"/>
      <c r="S9" s="721"/>
      <c r="T9" s="721"/>
      <c r="U9" s="721"/>
      <c r="V9" s="721">
        <v>23</v>
      </c>
      <c r="W9" s="721"/>
      <c r="X9" s="721"/>
      <c r="Y9" s="721"/>
      <c r="Z9" s="721"/>
      <c r="AA9" s="721">
        <v>9</v>
      </c>
      <c r="AB9" s="721"/>
      <c r="AC9" s="721"/>
      <c r="AD9" s="721"/>
      <c r="AE9" s="722"/>
      <c r="AF9" s="723">
        <v>9</v>
      </c>
      <c r="AG9" s="724"/>
      <c r="AH9" s="724"/>
      <c r="AI9" s="724"/>
      <c r="AJ9" s="725"/>
      <c r="AK9" s="726" t="s">
        <v>603</v>
      </c>
      <c r="AL9" s="727"/>
      <c r="AM9" s="727"/>
      <c r="AN9" s="727"/>
      <c r="AO9" s="727"/>
      <c r="AP9" s="727">
        <v>29</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599</v>
      </c>
      <c r="BT9" s="772"/>
      <c r="BU9" s="772"/>
      <c r="BV9" s="772"/>
      <c r="BW9" s="772"/>
      <c r="BX9" s="772"/>
      <c r="BY9" s="772"/>
      <c r="BZ9" s="772"/>
      <c r="CA9" s="772"/>
      <c r="CB9" s="772"/>
      <c r="CC9" s="772"/>
      <c r="CD9" s="772"/>
      <c r="CE9" s="772"/>
      <c r="CF9" s="772"/>
      <c r="CG9" s="773"/>
      <c r="CH9" s="728">
        <v>-82</v>
      </c>
      <c r="CI9" s="729"/>
      <c r="CJ9" s="729"/>
      <c r="CK9" s="729"/>
      <c r="CL9" s="730"/>
      <c r="CM9" s="728">
        <v>419</v>
      </c>
      <c r="CN9" s="729"/>
      <c r="CO9" s="729"/>
      <c r="CP9" s="729"/>
      <c r="CQ9" s="730"/>
      <c r="CR9" s="728">
        <v>810</v>
      </c>
      <c r="CS9" s="729"/>
      <c r="CT9" s="729"/>
      <c r="CU9" s="729"/>
      <c r="CV9" s="730"/>
      <c r="CW9" s="728" t="s">
        <v>466</v>
      </c>
      <c r="CX9" s="729"/>
      <c r="CY9" s="729"/>
      <c r="CZ9" s="729"/>
      <c r="DA9" s="730"/>
      <c r="DB9" s="728">
        <v>2010</v>
      </c>
      <c r="DC9" s="729"/>
      <c r="DD9" s="729"/>
      <c r="DE9" s="729"/>
      <c r="DF9" s="730"/>
      <c r="DG9" s="728" t="s">
        <v>466</v>
      </c>
      <c r="DH9" s="729"/>
      <c r="DI9" s="729"/>
      <c r="DJ9" s="729"/>
      <c r="DK9" s="730"/>
      <c r="DL9" s="728" t="s">
        <v>466</v>
      </c>
      <c r="DM9" s="729"/>
      <c r="DN9" s="729"/>
      <c r="DO9" s="729"/>
      <c r="DP9" s="730"/>
      <c r="DQ9" s="728" t="s">
        <v>466</v>
      </c>
      <c r="DR9" s="729"/>
      <c r="DS9" s="729"/>
      <c r="DT9" s="729"/>
      <c r="DU9" s="730"/>
      <c r="DV9" s="774"/>
      <c r="DW9" s="775"/>
      <c r="DX9" s="775"/>
      <c r="DY9" s="775"/>
      <c r="DZ9" s="776"/>
      <c r="EA9" s="202"/>
    </row>
    <row r="10" spans="1:131" s="203" customFormat="1" ht="26.25" customHeight="1" x14ac:dyDescent="0.2">
      <c r="A10" s="209">
        <v>4</v>
      </c>
      <c r="B10" s="717" t="s">
        <v>459</v>
      </c>
      <c r="C10" s="718"/>
      <c r="D10" s="718"/>
      <c r="E10" s="718"/>
      <c r="F10" s="718"/>
      <c r="G10" s="718"/>
      <c r="H10" s="718"/>
      <c r="I10" s="718"/>
      <c r="J10" s="718"/>
      <c r="K10" s="718"/>
      <c r="L10" s="718"/>
      <c r="M10" s="718"/>
      <c r="N10" s="718"/>
      <c r="O10" s="718"/>
      <c r="P10" s="719"/>
      <c r="Q10" s="720">
        <v>2</v>
      </c>
      <c r="R10" s="721"/>
      <c r="S10" s="721"/>
      <c r="T10" s="721"/>
      <c r="U10" s="721"/>
      <c r="V10" s="721">
        <v>1</v>
      </c>
      <c r="W10" s="721"/>
      <c r="X10" s="721"/>
      <c r="Y10" s="721"/>
      <c r="Z10" s="721"/>
      <c r="AA10" s="721">
        <v>0</v>
      </c>
      <c r="AB10" s="721"/>
      <c r="AC10" s="721"/>
      <c r="AD10" s="721"/>
      <c r="AE10" s="722"/>
      <c r="AF10" s="723">
        <v>0</v>
      </c>
      <c r="AG10" s="724"/>
      <c r="AH10" s="724"/>
      <c r="AI10" s="724"/>
      <c r="AJ10" s="725"/>
      <c r="AK10" s="726" t="s">
        <v>603</v>
      </c>
      <c r="AL10" s="727"/>
      <c r="AM10" s="727"/>
      <c r="AN10" s="727"/>
      <c r="AO10" s="727"/>
      <c r="AP10" s="727" t="s">
        <v>603</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600</v>
      </c>
      <c r="BT10" s="772"/>
      <c r="BU10" s="772"/>
      <c r="BV10" s="772"/>
      <c r="BW10" s="772"/>
      <c r="BX10" s="772"/>
      <c r="BY10" s="772"/>
      <c r="BZ10" s="772"/>
      <c r="CA10" s="772"/>
      <c r="CB10" s="772"/>
      <c r="CC10" s="772"/>
      <c r="CD10" s="772"/>
      <c r="CE10" s="772"/>
      <c r="CF10" s="772"/>
      <c r="CG10" s="773"/>
      <c r="CH10" s="728">
        <v>-25</v>
      </c>
      <c r="CI10" s="729"/>
      <c r="CJ10" s="729"/>
      <c r="CK10" s="729"/>
      <c r="CL10" s="730"/>
      <c r="CM10" s="728">
        <v>58</v>
      </c>
      <c r="CN10" s="729"/>
      <c r="CO10" s="729"/>
      <c r="CP10" s="729"/>
      <c r="CQ10" s="730"/>
      <c r="CR10" s="728">
        <v>79</v>
      </c>
      <c r="CS10" s="729"/>
      <c r="CT10" s="729"/>
      <c r="CU10" s="729"/>
      <c r="CV10" s="730"/>
      <c r="CW10" s="728" t="s">
        <v>466</v>
      </c>
      <c r="CX10" s="729"/>
      <c r="CY10" s="729"/>
      <c r="CZ10" s="729"/>
      <c r="DA10" s="730"/>
      <c r="DB10" s="728" t="s">
        <v>466</v>
      </c>
      <c r="DC10" s="729"/>
      <c r="DD10" s="729"/>
      <c r="DE10" s="729"/>
      <c r="DF10" s="730"/>
      <c r="DG10" s="728" t="s">
        <v>466</v>
      </c>
      <c r="DH10" s="729"/>
      <c r="DI10" s="729"/>
      <c r="DJ10" s="729"/>
      <c r="DK10" s="730"/>
      <c r="DL10" s="728">
        <v>10</v>
      </c>
      <c r="DM10" s="729"/>
      <c r="DN10" s="729"/>
      <c r="DO10" s="729"/>
      <c r="DP10" s="730"/>
      <c r="DQ10" s="728" t="s">
        <v>608</v>
      </c>
      <c r="DR10" s="729"/>
      <c r="DS10" s="729"/>
      <c r="DT10" s="729"/>
      <c r="DU10" s="730"/>
      <c r="DV10" s="774"/>
      <c r="DW10" s="775"/>
      <c r="DX10" s="775"/>
      <c r="DY10" s="775"/>
      <c r="DZ10" s="776"/>
      <c r="EA10" s="202"/>
    </row>
    <row r="11" spans="1:131" s="203" customFormat="1" ht="26.25" customHeight="1" x14ac:dyDescent="0.2">
      <c r="A11" s="209">
        <v>5</v>
      </c>
      <c r="B11" s="717" t="s">
        <v>460</v>
      </c>
      <c r="C11" s="718"/>
      <c r="D11" s="718"/>
      <c r="E11" s="718"/>
      <c r="F11" s="718"/>
      <c r="G11" s="718"/>
      <c r="H11" s="718"/>
      <c r="I11" s="718"/>
      <c r="J11" s="718"/>
      <c r="K11" s="718"/>
      <c r="L11" s="718"/>
      <c r="M11" s="718"/>
      <c r="N11" s="718"/>
      <c r="O11" s="718"/>
      <c r="P11" s="719"/>
      <c r="Q11" s="720">
        <v>10</v>
      </c>
      <c r="R11" s="721"/>
      <c r="S11" s="721"/>
      <c r="T11" s="721"/>
      <c r="U11" s="721"/>
      <c r="V11" s="721">
        <v>6</v>
      </c>
      <c r="W11" s="721"/>
      <c r="X11" s="721"/>
      <c r="Y11" s="721"/>
      <c r="Z11" s="721"/>
      <c r="AA11" s="721">
        <v>4</v>
      </c>
      <c r="AB11" s="721"/>
      <c r="AC11" s="721"/>
      <c r="AD11" s="721"/>
      <c r="AE11" s="722"/>
      <c r="AF11" s="723">
        <v>4</v>
      </c>
      <c r="AG11" s="724"/>
      <c r="AH11" s="724"/>
      <c r="AI11" s="724"/>
      <c r="AJ11" s="725"/>
      <c r="AK11" s="726" t="s">
        <v>603</v>
      </c>
      <c r="AL11" s="727"/>
      <c r="AM11" s="727"/>
      <c r="AN11" s="727"/>
      <c r="AO11" s="727"/>
      <c r="AP11" s="727" t="s">
        <v>603</v>
      </c>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601</v>
      </c>
      <c r="BT11" s="772"/>
      <c r="BU11" s="772"/>
      <c r="BV11" s="772"/>
      <c r="BW11" s="772"/>
      <c r="BX11" s="772"/>
      <c r="BY11" s="772"/>
      <c r="BZ11" s="772"/>
      <c r="CA11" s="772"/>
      <c r="CB11" s="772"/>
      <c r="CC11" s="772"/>
      <c r="CD11" s="772"/>
      <c r="CE11" s="772"/>
      <c r="CF11" s="772"/>
      <c r="CG11" s="773"/>
      <c r="CH11" s="728">
        <v>-1</v>
      </c>
      <c r="CI11" s="729"/>
      <c r="CJ11" s="729"/>
      <c r="CK11" s="729"/>
      <c r="CL11" s="730"/>
      <c r="CM11" s="728">
        <v>21</v>
      </c>
      <c r="CN11" s="729"/>
      <c r="CO11" s="729"/>
      <c r="CP11" s="729"/>
      <c r="CQ11" s="730"/>
      <c r="CR11" s="728">
        <v>27</v>
      </c>
      <c r="CS11" s="729"/>
      <c r="CT11" s="729"/>
      <c r="CU11" s="729"/>
      <c r="CV11" s="730"/>
      <c r="CW11" s="728" t="s">
        <v>466</v>
      </c>
      <c r="CX11" s="729"/>
      <c r="CY11" s="729"/>
      <c r="CZ11" s="729"/>
      <c r="DA11" s="730"/>
      <c r="DB11" s="728" t="s">
        <v>606</v>
      </c>
      <c r="DC11" s="729"/>
      <c r="DD11" s="729"/>
      <c r="DE11" s="729"/>
      <c r="DF11" s="730"/>
      <c r="DG11" s="728" t="s">
        <v>607</v>
      </c>
      <c r="DH11" s="729"/>
      <c r="DI11" s="729"/>
      <c r="DJ11" s="729"/>
      <c r="DK11" s="730"/>
      <c r="DL11" s="728" t="s">
        <v>466</v>
      </c>
      <c r="DM11" s="729"/>
      <c r="DN11" s="729"/>
      <c r="DO11" s="729"/>
      <c r="DP11" s="730"/>
      <c r="DQ11" s="728" t="s">
        <v>466</v>
      </c>
      <c r="DR11" s="729"/>
      <c r="DS11" s="729"/>
      <c r="DT11" s="729"/>
      <c r="DU11" s="730"/>
      <c r="DV11" s="774"/>
      <c r="DW11" s="775"/>
      <c r="DX11" s="775"/>
      <c r="DY11" s="775"/>
      <c r="DZ11" s="776"/>
      <c r="EA11" s="202"/>
    </row>
    <row r="12" spans="1:131" s="203" customFormat="1" ht="26.25" customHeight="1" x14ac:dyDescent="0.2">
      <c r="A12" s="209">
        <v>6</v>
      </c>
      <c r="B12" s="717" t="s">
        <v>461</v>
      </c>
      <c r="C12" s="718"/>
      <c r="D12" s="718"/>
      <c r="E12" s="718"/>
      <c r="F12" s="718"/>
      <c r="G12" s="718"/>
      <c r="H12" s="718"/>
      <c r="I12" s="718"/>
      <c r="J12" s="718"/>
      <c r="K12" s="718"/>
      <c r="L12" s="718"/>
      <c r="M12" s="718"/>
      <c r="N12" s="718"/>
      <c r="O12" s="718"/>
      <c r="P12" s="719"/>
      <c r="Q12" s="720">
        <v>202</v>
      </c>
      <c r="R12" s="721"/>
      <c r="S12" s="721"/>
      <c r="T12" s="721"/>
      <c r="U12" s="721"/>
      <c r="V12" s="721">
        <v>200</v>
      </c>
      <c r="W12" s="721"/>
      <c r="X12" s="721"/>
      <c r="Y12" s="721"/>
      <c r="Z12" s="721"/>
      <c r="AA12" s="721">
        <v>2</v>
      </c>
      <c r="AB12" s="721"/>
      <c r="AC12" s="721"/>
      <c r="AD12" s="721"/>
      <c r="AE12" s="722"/>
      <c r="AF12" s="723">
        <v>2</v>
      </c>
      <c r="AG12" s="724"/>
      <c r="AH12" s="724"/>
      <c r="AI12" s="724"/>
      <c r="AJ12" s="725"/>
      <c r="AK12" s="726">
        <v>62</v>
      </c>
      <c r="AL12" s="727"/>
      <c r="AM12" s="727"/>
      <c r="AN12" s="727"/>
      <c r="AO12" s="727"/>
      <c r="AP12" s="727" t="s">
        <v>466</v>
      </c>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602</v>
      </c>
      <c r="BT12" s="772"/>
      <c r="BU12" s="772"/>
      <c r="BV12" s="772"/>
      <c r="BW12" s="772"/>
      <c r="BX12" s="772"/>
      <c r="BY12" s="772"/>
      <c r="BZ12" s="772"/>
      <c r="CA12" s="772"/>
      <c r="CB12" s="772"/>
      <c r="CC12" s="772"/>
      <c r="CD12" s="772"/>
      <c r="CE12" s="772"/>
      <c r="CF12" s="772"/>
      <c r="CG12" s="773"/>
      <c r="CH12" s="728">
        <v>-4</v>
      </c>
      <c r="CI12" s="729"/>
      <c r="CJ12" s="729"/>
      <c r="CK12" s="729"/>
      <c r="CL12" s="730"/>
      <c r="CM12" s="728">
        <v>1</v>
      </c>
      <c r="CN12" s="729"/>
      <c r="CO12" s="729"/>
      <c r="CP12" s="729"/>
      <c r="CQ12" s="730"/>
      <c r="CR12" s="728">
        <v>5</v>
      </c>
      <c r="CS12" s="729"/>
      <c r="CT12" s="729"/>
      <c r="CU12" s="729"/>
      <c r="CV12" s="730"/>
      <c r="CW12" s="728" t="s">
        <v>466</v>
      </c>
      <c r="CX12" s="729"/>
      <c r="CY12" s="729"/>
      <c r="CZ12" s="729"/>
      <c r="DA12" s="730"/>
      <c r="DB12" s="728" t="s">
        <v>466</v>
      </c>
      <c r="DC12" s="729"/>
      <c r="DD12" s="729"/>
      <c r="DE12" s="729"/>
      <c r="DF12" s="730"/>
      <c r="DG12" s="728" t="s">
        <v>466</v>
      </c>
      <c r="DH12" s="729"/>
      <c r="DI12" s="729"/>
      <c r="DJ12" s="729"/>
      <c r="DK12" s="730"/>
      <c r="DL12" s="728">
        <v>6</v>
      </c>
      <c r="DM12" s="729"/>
      <c r="DN12" s="729"/>
      <c r="DO12" s="729"/>
      <c r="DP12" s="730"/>
      <c r="DQ12" s="728" t="s">
        <v>466</v>
      </c>
      <c r="DR12" s="729"/>
      <c r="DS12" s="729"/>
      <c r="DT12" s="729"/>
      <c r="DU12" s="730"/>
      <c r="DV12" s="774"/>
      <c r="DW12" s="775"/>
      <c r="DX12" s="775"/>
      <c r="DY12" s="775"/>
      <c r="DZ12" s="776"/>
      <c r="EA12" s="202"/>
    </row>
    <row r="13" spans="1:131" s="203" customFormat="1" ht="26.25" customHeight="1" x14ac:dyDescent="0.2">
      <c r="A13" s="209">
        <v>7</v>
      </c>
      <c r="B13" s="717" t="s">
        <v>462</v>
      </c>
      <c r="C13" s="718"/>
      <c r="D13" s="718"/>
      <c r="E13" s="718"/>
      <c r="F13" s="718"/>
      <c r="G13" s="718"/>
      <c r="H13" s="718"/>
      <c r="I13" s="718"/>
      <c r="J13" s="718"/>
      <c r="K13" s="718"/>
      <c r="L13" s="718"/>
      <c r="M13" s="718"/>
      <c r="N13" s="718"/>
      <c r="O13" s="718"/>
      <c r="P13" s="719"/>
      <c r="Q13" s="720">
        <v>83</v>
      </c>
      <c r="R13" s="721"/>
      <c r="S13" s="721"/>
      <c r="T13" s="721"/>
      <c r="U13" s="721"/>
      <c r="V13" s="721">
        <v>80</v>
      </c>
      <c r="W13" s="721"/>
      <c r="X13" s="721"/>
      <c r="Y13" s="721"/>
      <c r="Z13" s="721"/>
      <c r="AA13" s="721">
        <v>3</v>
      </c>
      <c r="AB13" s="721"/>
      <c r="AC13" s="721"/>
      <c r="AD13" s="721"/>
      <c r="AE13" s="722"/>
      <c r="AF13" s="723">
        <v>3</v>
      </c>
      <c r="AG13" s="724"/>
      <c r="AH13" s="724"/>
      <c r="AI13" s="724"/>
      <c r="AJ13" s="725"/>
      <c r="AK13" s="726">
        <v>36</v>
      </c>
      <c r="AL13" s="727"/>
      <c r="AM13" s="727"/>
      <c r="AN13" s="727"/>
      <c r="AO13" s="727"/>
      <c r="AP13" s="727" t="s">
        <v>603</v>
      </c>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609</v>
      </c>
      <c r="BT13" s="772"/>
      <c r="BU13" s="772"/>
      <c r="BV13" s="772"/>
      <c r="BW13" s="772"/>
      <c r="BX13" s="772"/>
      <c r="BY13" s="772"/>
      <c r="BZ13" s="772"/>
      <c r="CA13" s="772"/>
      <c r="CB13" s="772"/>
      <c r="CC13" s="772"/>
      <c r="CD13" s="772"/>
      <c r="CE13" s="772"/>
      <c r="CF13" s="772"/>
      <c r="CG13" s="773"/>
      <c r="CH13" s="728" t="s">
        <v>613</v>
      </c>
      <c r="CI13" s="729"/>
      <c r="CJ13" s="729"/>
      <c r="CK13" s="729"/>
      <c r="CL13" s="730"/>
      <c r="CM13" s="728" t="s">
        <v>613</v>
      </c>
      <c r="CN13" s="729"/>
      <c r="CO13" s="729"/>
      <c r="CP13" s="729"/>
      <c r="CQ13" s="730"/>
      <c r="CR13" s="728">
        <v>8</v>
      </c>
      <c r="CS13" s="729"/>
      <c r="CT13" s="729"/>
      <c r="CU13" s="729"/>
      <c r="CV13" s="730"/>
      <c r="CW13" s="728" t="s">
        <v>466</v>
      </c>
      <c r="CX13" s="729"/>
      <c r="CY13" s="729"/>
      <c r="CZ13" s="729"/>
      <c r="DA13" s="730"/>
      <c r="DB13" s="728" t="s">
        <v>466</v>
      </c>
      <c r="DC13" s="729"/>
      <c r="DD13" s="729"/>
      <c r="DE13" s="729"/>
      <c r="DF13" s="730"/>
      <c r="DG13" s="728" t="s">
        <v>466</v>
      </c>
      <c r="DH13" s="729"/>
      <c r="DI13" s="729"/>
      <c r="DJ13" s="729"/>
      <c r="DK13" s="730"/>
      <c r="DL13" s="728" t="s">
        <v>466</v>
      </c>
      <c r="DM13" s="729"/>
      <c r="DN13" s="729"/>
      <c r="DO13" s="729"/>
      <c r="DP13" s="730"/>
      <c r="DQ13" s="728" t="s">
        <v>466</v>
      </c>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t="s">
        <v>610</v>
      </c>
      <c r="BT14" s="772"/>
      <c r="BU14" s="772"/>
      <c r="BV14" s="772"/>
      <c r="BW14" s="772"/>
      <c r="BX14" s="772"/>
      <c r="BY14" s="772"/>
      <c r="BZ14" s="772"/>
      <c r="CA14" s="772"/>
      <c r="CB14" s="772"/>
      <c r="CC14" s="772"/>
      <c r="CD14" s="772"/>
      <c r="CE14" s="772"/>
      <c r="CF14" s="772"/>
      <c r="CG14" s="773"/>
      <c r="CH14" s="728">
        <v>-1</v>
      </c>
      <c r="CI14" s="729"/>
      <c r="CJ14" s="729"/>
      <c r="CK14" s="729"/>
      <c r="CL14" s="730"/>
      <c r="CM14" s="728">
        <v>25</v>
      </c>
      <c r="CN14" s="729"/>
      <c r="CO14" s="729"/>
      <c r="CP14" s="729"/>
      <c r="CQ14" s="730"/>
      <c r="CR14" s="728">
        <v>25</v>
      </c>
      <c r="CS14" s="729"/>
      <c r="CT14" s="729"/>
      <c r="CU14" s="729"/>
      <c r="CV14" s="730"/>
      <c r="CW14" s="728" t="s">
        <v>466</v>
      </c>
      <c r="CX14" s="729"/>
      <c r="CY14" s="729"/>
      <c r="CZ14" s="729"/>
      <c r="DA14" s="730"/>
      <c r="DB14" s="728" t="s">
        <v>466</v>
      </c>
      <c r="DC14" s="729"/>
      <c r="DD14" s="729"/>
      <c r="DE14" s="729"/>
      <c r="DF14" s="730"/>
      <c r="DG14" s="728" t="s">
        <v>466</v>
      </c>
      <c r="DH14" s="729"/>
      <c r="DI14" s="729"/>
      <c r="DJ14" s="729"/>
      <c r="DK14" s="730"/>
      <c r="DL14" s="728" t="s">
        <v>466</v>
      </c>
      <c r="DM14" s="729"/>
      <c r="DN14" s="729"/>
      <c r="DO14" s="729"/>
      <c r="DP14" s="730"/>
      <c r="DQ14" s="728" t="s">
        <v>466</v>
      </c>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463</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464</v>
      </c>
      <c r="B23" s="795" t="s">
        <v>465</v>
      </c>
      <c r="C23" s="796"/>
      <c r="D23" s="796"/>
      <c r="E23" s="796"/>
      <c r="F23" s="796"/>
      <c r="G23" s="796"/>
      <c r="H23" s="796"/>
      <c r="I23" s="796"/>
      <c r="J23" s="796"/>
      <c r="K23" s="796"/>
      <c r="L23" s="796"/>
      <c r="M23" s="796"/>
      <c r="N23" s="796"/>
      <c r="O23" s="796"/>
      <c r="P23" s="797"/>
      <c r="Q23" s="798">
        <v>22862</v>
      </c>
      <c r="R23" s="799"/>
      <c r="S23" s="799"/>
      <c r="T23" s="799"/>
      <c r="U23" s="799"/>
      <c r="V23" s="799">
        <v>21751</v>
      </c>
      <c r="W23" s="799"/>
      <c r="X23" s="799"/>
      <c r="Y23" s="799"/>
      <c r="Z23" s="799"/>
      <c r="AA23" s="799">
        <v>1111</v>
      </c>
      <c r="AB23" s="799"/>
      <c r="AC23" s="799"/>
      <c r="AD23" s="799"/>
      <c r="AE23" s="800"/>
      <c r="AF23" s="801">
        <v>1066</v>
      </c>
      <c r="AG23" s="799"/>
      <c r="AH23" s="799"/>
      <c r="AI23" s="799"/>
      <c r="AJ23" s="802"/>
      <c r="AK23" s="803"/>
      <c r="AL23" s="804"/>
      <c r="AM23" s="804"/>
      <c r="AN23" s="804"/>
      <c r="AO23" s="804"/>
      <c r="AP23" s="799">
        <v>28941</v>
      </c>
      <c r="AQ23" s="799"/>
      <c r="AR23" s="799"/>
      <c r="AS23" s="799"/>
      <c r="AT23" s="799"/>
      <c r="AU23" s="790"/>
      <c r="AV23" s="790"/>
      <c r="AW23" s="790"/>
      <c r="AX23" s="790"/>
      <c r="AY23" s="791"/>
      <c r="AZ23" s="812" t="s">
        <v>466</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439</v>
      </c>
      <c r="B26" s="752"/>
      <c r="C26" s="752"/>
      <c r="D26" s="752"/>
      <c r="E26" s="752"/>
      <c r="F26" s="752"/>
      <c r="G26" s="752"/>
      <c r="H26" s="752"/>
      <c r="I26" s="752"/>
      <c r="J26" s="752"/>
      <c r="K26" s="752"/>
      <c r="L26" s="752"/>
      <c r="M26" s="752"/>
      <c r="N26" s="752"/>
      <c r="O26" s="752"/>
      <c r="P26" s="753"/>
      <c r="Q26" s="731" t="s">
        <v>469</v>
      </c>
      <c r="R26" s="732"/>
      <c r="S26" s="732"/>
      <c r="T26" s="732"/>
      <c r="U26" s="733"/>
      <c r="V26" s="731" t="s">
        <v>470</v>
      </c>
      <c r="W26" s="732"/>
      <c r="X26" s="732"/>
      <c r="Y26" s="732"/>
      <c r="Z26" s="733"/>
      <c r="AA26" s="731" t="s">
        <v>471</v>
      </c>
      <c r="AB26" s="732"/>
      <c r="AC26" s="732"/>
      <c r="AD26" s="732"/>
      <c r="AE26" s="732"/>
      <c r="AF26" s="806" t="s">
        <v>472</v>
      </c>
      <c r="AG26" s="807"/>
      <c r="AH26" s="807"/>
      <c r="AI26" s="807"/>
      <c r="AJ26" s="808"/>
      <c r="AK26" s="732" t="s">
        <v>473</v>
      </c>
      <c r="AL26" s="732"/>
      <c r="AM26" s="732"/>
      <c r="AN26" s="732"/>
      <c r="AO26" s="733"/>
      <c r="AP26" s="731" t="s">
        <v>474</v>
      </c>
      <c r="AQ26" s="732"/>
      <c r="AR26" s="732"/>
      <c r="AS26" s="732"/>
      <c r="AT26" s="733"/>
      <c r="AU26" s="731" t="s">
        <v>475</v>
      </c>
      <c r="AV26" s="732"/>
      <c r="AW26" s="732"/>
      <c r="AX26" s="732"/>
      <c r="AY26" s="733"/>
      <c r="AZ26" s="731" t="s">
        <v>476</v>
      </c>
      <c r="BA26" s="732"/>
      <c r="BB26" s="732"/>
      <c r="BC26" s="732"/>
      <c r="BD26" s="733"/>
      <c r="BE26" s="731" t="s">
        <v>446</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477</v>
      </c>
      <c r="C28" s="766"/>
      <c r="D28" s="766"/>
      <c r="E28" s="766"/>
      <c r="F28" s="766"/>
      <c r="G28" s="766"/>
      <c r="H28" s="766"/>
      <c r="I28" s="766"/>
      <c r="J28" s="766"/>
      <c r="K28" s="766"/>
      <c r="L28" s="766"/>
      <c r="M28" s="766"/>
      <c r="N28" s="766"/>
      <c r="O28" s="766"/>
      <c r="P28" s="767"/>
      <c r="Q28" s="827">
        <v>3614</v>
      </c>
      <c r="R28" s="821"/>
      <c r="S28" s="821"/>
      <c r="T28" s="821"/>
      <c r="U28" s="821"/>
      <c r="V28" s="821">
        <v>3483</v>
      </c>
      <c r="W28" s="821"/>
      <c r="X28" s="821"/>
      <c r="Y28" s="821"/>
      <c r="Z28" s="821"/>
      <c r="AA28" s="821">
        <v>130</v>
      </c>
      <c r="AB28" s="821"/>
      <c r="AC28" s="821"/>
      <c r="AD28" s="821"/>
      <c r="AE28" s="822"/>
      <c r="AF28" s="824">
        <v>130</v>
      </c>
      <c r="AG28" s="821"/>
      <c r="AH28" s="821"/>
      <c r="AI28" s="821"/>
      <c r="AJ28" s="825"/>
      <c r="AK28" s="823">
        <v>240</v>
      </c>
      <c r="AL28" s="818"/>
      <c r="AM28" s="818"/>
      <c r="AN28" s="818"/>
      <c r="AO28" s="818"/>
      <c r="AP28" s="818" t="s">
        <v>603</v>
      </c>
      <c r="AQ28" s="818"/>
      <c r="AR28" s="818"/>
      <c r="AS28" s="818"/>
      <c r="AT28" s="818"/>
      <c r="AU28" s="818" t="s">
        <v>603</v>
      </c>
      <c r="AV28" s="818"/>
      <c r="AW28" s="818"/>
      <c r="AX28" s="818"/>
      <c r="AY28" s="818"/>
      <c r="AZ28" s="818" t="s">
        <v>603</v>
      </c>
      <c r="BA28" s="818"/>
      <c r="BB28" s="818"/>
      <c r="BC28" s="818"/>
      <c r="BD28" s="818"/>
      <c r="BE28" s="819"/>
      <c r="BF28" s="819"/>
      <c r="BG28" s="819"/>
      <c r="BH28" s="819"/>
      <c r="BI28" s="820"/>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478</v>
      </c>
      <c r="C29" s="718"/>
      <c r="D29" s="718"/>
      <c r="E29" s="718"/>
      <c r="F29" s="718"/>
      <c r="G29" s="718"/>
      <c r="H29" s="718"/>
      <c r="I29" s="718"/>
      <c r="J29" s="718"/>
      <c r="K29" s="718"/>
      <c r="L29" s="718"/>
      <c r="M29" s="718"/>
      <c r="N29" s="718"/>
      <c r="O29" s="718"/>
      <c r="P29" s="719"/>
      <c r="Q29" s="720">
        <v>168</v>
      </c>
      <c r="R29" s="721"/>
      <c r="S29" s="721"/>
      <c r="T29" s="721"/>
      <c r="U29" s="721"/>
      <c r="V29" s="721">
        <v>129</v>
      </c>
      <c r="W29" s="721"/>
      <c r="X29" s="721"/>
      <c r="Y29" s="721"/>
      <c r="Z29" s="721"/>
      <c r="AA29" s="721">
        <v>39</v>
      </c>
      <c r="AB29" s="721"/>
      <c r="AC29" s="721"/>
      <c r="AD29" s="721"/>
      <c r="AE29" s="722"/>
      <c r="AF29" s="723">
        <v>39</v>
      </c>
      <c r="AG29" s="724"/>
      <c r="AH29" s="724"/>
      <c r="AI29" s="724"/>
      <c r="AJ29" s="725"/>
      <c r="AK29" s="826">
        <v>48</v>
      </c>
      <c r="AL29" s="815"/>
      <c r="AM29" s="815"/>
      <c r="AN29" s="815"/>
      <c r="AO29" s="815"/>
      <c r="AP29" s="815">
        <v>247</v>
      </c>
      <c r="AQ29" s="815"/>
      <c r="AR29" s="815"/>
      <c r="AS29" s="815"/>
      <c r="AT29" s="815"/>
      <c r="AU29" s="815">
        <v>93</v>
      </c>
      <c r="AV29" s="815"/>
      <c r="AW29" s="815"/>
      <c r="AX29" s="815"/>
      <c r="AY29" s="815"/>
      <c r="AZ29" s="815" t="s">
        <v>603</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479</v>
      </c>
      <c r="C30" s="718"/>
      <c r="D30" s="718"/>
      <c r="E30" s="718"/>
      <c r="F30" s="718"/>
      <c r="G30" s="718"/>
      <c r="H30" s="718"/>
      <c r="I30" s="718"/>
      <c r="J30" s="718"/>
      <c r="K30" s="718"/>
      <c r="L30" s="718"/>
      <c r="M30" s="718"/>
      <c r="N30" s="718"/>
      <c r="O30" s="718"/>
      <c r="P30" s="719"/>
      <c r="Q30" s="720">
        <v>4034</v>
      </c>
      <c r="R30" s="721"/>
      <c r="S30" s="721"/>
      <c r="T30" s="721"/>
      <c r="U30" s="721"/>
      <c r="V30" s="721">
        <v>3986</v>
      </c>
      <c r="W30" s="721"/>
      <c r="X30" s="721"/>
      <c r="Y30" s="721"/>
      <c r="Z30" s="721"/>
      <c r="AA30" s="721">
        <v>48</v>
      </c>
      <c r="AB30" s="721"/>
      <c r="AC30" s="721"/>
      <c r="AD30" s="721"/>
      <c r="AE30" s="722"/>
      <c r="AF30" s="723">
        <v>48</v>
      </c>
      <c r="AG30" s="724"/>
      <c r="AH30" s="724"/>
      <c r="AI30" s="724"/>
      <c r="AJ30" s="725"/>
      <c r="AK30" s="826">
        <v>536</v>
      </c>
      <c r="AL30" s="815"/>
      <c r="AM30" s="815"/>
      <c r="AN30" s="815"/>
      <c r="AO30" s="815"/>
      <c r="AP30" s="815" t="s">
        <v>603</v>
      </c>
      <c r="AQ30" s="815"/>
      <c r="AR30" s="815"/>
      <c r="AS30" s="815"/>
      <c r="AT30" s="815"/>
      <c r="AU30" s="815" t="s">
        <v>603</v>
      </c>
      <c r="AV30" s="815"/>
      <c r="AW30" s="815"/>
      <c r="AX30" s="815"/>
      <c r="AY30" s="815"/>
      <c r="AZ30" s="815" t="s">
        <v>603</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480</v>
      </c>
      <c r="C31" s="718"/>
      <c r="D31" s="718"/>
      <c r="E31" s="718"/>
      <c r="F31" s="718"/>
      <c r="G31" s="718"/>
      <c r="H31" s="718"/>
      <c r="I31" s="718"/>
      <c r="J31" s="718"/>
      <c r="K31" s="718"/>
      <c r="L31" s="718"/>
      <c r="M31" s="718"/>
      <c r="N31" s="718"/>
      <c r="O31" s="718"/>
      <c r="P31" s="719"/>
      <c r="Q31" s="720">
        <v>18</v>
      </c>
      <c r="R31" s="721"/>
      <c r="S31" s="721"/>
      <c r="T31" s="721"/>
      <c r="U31" s="721"/>
      <c r="V31" s="721">
        <v>17</v>
      </c>
      <c r="W31" s="721"/>
      <c r="X31" s="721"/>
      <c r="Y31" s="721"/>
      <c r="Z31" s="721"/>
      <c r="AA31" s="721">
        <v>1</v>
      </c>
      <c r="AB31" s="721"/>
      <c r="AC31" s="721"/>
      <c r="AD31" s="721"/>
      <c r="AE31" s="722"/>
      <c r="AF31" s="723">
        <v>1</v>
      </c>
      <c r="AG31" s="724"/>
      <c r="AH31" s="724"/>
      <c r="AI31" s="724"/>
      <c r="AJ31" s="725"/>
      <c r="AK31" s="826" t="s">
        <v>604</v>
      </c>
      <c r="AL31" s="815"/>
      <c r="AM31" s="815"/>
      <c r="AN31" s="815"/>
      <c r="AO31" s="815"/>
      <c r="AP31" s="815" t="s">
        <v>603</v>
      </c>
      <c r="AQ31" s="815"/>
      <c r="AR31" s="815"/>
      <c r="AS31" s="815"/>
      <c r="AT31" s="815"/>
      <c r="AU31" s="815" t="s">
        <v>603</v>
      </c>
      <c r="AV31" s="815"/>
      <c r="AW31" s="815"/>
      <c r="AX31" s="815"/>
      <c r="AY31" s="815"/>
      <c r="AZ31" s="815" t="s">
        <v>603</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481</v>
      </c>
      <c r="C32" s="718"/>
      <c r="D32" s="718"/>
      <c r="E32" s="718"/>
      <c r="F32" s="718"/>
      <c r="G32" s="718"/>
      <c r="H32" s="718"/>
      <c r="I32" s="718"/>
      <c r="J32" s="718"/>
      <c r="K32" s="718"/>
      <c r="L32" s="718"/>
      <c r="M32" s="718"/>
      <c r="N32" s="718"/>
      <c r="O32" s="718"/>
      <c r="P32" s="719"/>
      <c r="Q32" s="720">
        <v>401</v>
      </c>
      <c r="R32" s="721"/>
      <c r="S32" s="721"/>
      <c r="T32" s="721"/>
      <c r="U32" s="721"/>
      <c r="V32" s="721">
        <v>399</v>
      </c>
      <c r="W32" s="721"/>
      <c r="X32" s="721"/>
      <c r="Y32" s="721"/>
      <c r="Z32" s="721"/>
      <c r="AA32" s="721">
        <v>2</v>
      </c>
      <c r="AB32" s="721"/>
      <c r="AC32" s="721"/>
      <c r="AD32" s="721"/>
      <c r="AE32" s="722"/>
      <c r="AF32" s="723">
        <v>2</v>
      </c>
      <c r="AG32" s="724"/>
      <c r="AH32" s="724"/>
      <c r="AI32" s="724"/>
      <c r="AJ32" s="725"/>
      <c r="AK32" s="826">
        <v>147</v>
      </c>
      <c r="AL32" s="815"/>
      <c r="AM32" s="815"/>
      <c r="AN32" s="815"/>
      <c r="AO32" s="815"/>
      <c r="AP32" s="815" t="s">
        <v>603</v>
      </c>
      <c r="AQ32" s="815"/>
      <c r="AR32" s="815"/>
      <c r="AS32" s="815"/>
      <c r="AT32" s="815"/>
      <c r="AU32" s="815" t="s">
        <v>603</v>
      </c>
      <c r="AV32" s="815"/>
      <c r="AW32" s="815"/>
      <c r="AX32" s="815"/>
      <c r="AY32" s="815"/>
      <c r="AZ32" s="815" t="s">
        <v>603</v>
      </c>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482</v>
      </c>
      <c r="C33" s="718"/>
      <c r="D33" s="718"/>
      <c r="E33" s="718"/>
      <c r="F33" s="718"/>
      <c r="G33" s="718"/>
      <c r="H33" s="718"/>
      <c r="I33" s="718"/>
      <c r="J33" s="718"/>
      <c r="K33" s="718"/>
      <c r="L33" s="718"/>
      <c r="M33" s="718"/>
      <c r="N33" s="718"/>
      <c r="O33" s="718"/>
      <c r="P33" s="719"/>
      <c r="Q33" s="720">
        <v>300</v>
      </c>
      <c r="R33" s="721"/>
      <c r="S33" s="721"/>
      <c r="T33" s="721"/>
      <c r="U33" s="721"/>
      <c r="V33" s="721">
        <v>276</v>
      </c>
      <c r="W33" s="721"/>
      <c r="X33" s="721"/>
      <c r="Y33" s="721"/>
      <c r="Z33" s="721"/>
      <c r="AA33" s="721">
        <v>25</v>
      </c>
      <c r="AB33" s="721"/>
      <c r="AC33" s="721"/>
      <c r="AD33" s="721"/>
      <c r="AE33" s="722"/>
      <c r="AF33" s="723">
        <v>25</v>
      </c>
      <c r="AG33" s="724"/>
      <c r="AH33" s="724"/>
      <c r="AI33" s="724"/>
      <c r="AJ33" s="725"/>
      <c r="AK33" s="826">
        <v>1</v>
      </c>
      <c r="AL33" s="815"/>
      <c r="AM33" s="815"/>
      <c r="AN33" s="815"/>
      <c r="AO33" s="815"/>
      <c r="AP33" s="815">
        <v>249</v>
      </c>
      <c r="AQ33" s="815"/>
      <c r="AR33" s="815"/>
      <c r="AS33" s="815"/>
      <c r="AT33" s="815"/>
      <c r="AU33" s="815">
        <v>0</v>
      </c>
      <c r="AV33" s="815"/>
      <c r="AW33" s="815"/>
      <c r="AX33" s="815"/>
      <c r="AY33" s="815"/>
      <c r="AZ33" s="828" t="s">
        <v>605</v>
      </c>
      <c r="BA33" s="828"/>
      <c r="BB33" s="828"/>
      <c r="BC33" s="828"/>
      <c r="BD33" s="828"/>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t="s">
        <v>483</v>
      </c>
      <c r="C34" s="718"/>
      <c r="D34" s="718"/>
      <c r="E34" s="718"/>
      <c r="F34" s="718"/>
      <c r="G34" s="718"/>
      <c r="H34" s="718"/>
      <c r="I34" s="718"/>
      <c r="J34" s="718"/>
      <c r="K34" s="718"/>
      <c r="L34" s="718"/>
      <c r="M34" s="718"/>
      <c r="N34" s="718"/>
      <c r="O34" s="718"/>
      <c r="P34" s="719"/>
      <c r="Q34" s="720">
        <v>601</v>
      </c>
      <c r="R34" s="721"/>
      <c r="S34" s="721"/>
      <c r="T34" s="721"/>
      <c r="U34" s="721"/>
      <c r="V34" s="721">
        <v>538</v>
      </c>
      <c r="W34" s="721"/>
      <c r="X34" s="721"/>
      <c r="Y34" s="721"/>
      <c r="Z34" s="721"/>
      <c r="AA34" s="721">
        <v>63</v>
      </c>
      <c r="AB34" s="721"/>
      <c r="AC34" s="721"/>
      <c r="AD34" s="721"/>
      <c r="AE34" s="722"/>
      <c r="AF34" s="723">
        <v>1385</v>
      </c>
      <c r="AG34" s="724"/>
      <c r="AH34" s="724"/>
      <c r="AI34" s="724"/>
      <c r="AJ34" s="725"/>
      <c r="AK34" s="826">
        <v>13</v>
      </c>
      <c r="AL34" s="815"/>
      <c r="AM34" s="815"/>
      <c r="AN34" s="815"/>
      <c r="AO34" s="815"/>
      <c r="AP34" s="815">
        <v>803</v>
      </c>
      <c r="AQ34" s="815"/>
      <c r="AR34" s="815"/>
      <c r="AS34" s="815"/>
      <c r="AT34" s="815"/>
      <c r="AU34" s="815">
        <v>12</v>
      </c>
      <c r="AV34" s="815"/>
      <c r="AW34" s="815"/>
      <c r="AX34" s="815"/>
      <c r="AY34" s="815"/>
      <c r="AZ34" s="828" t="s">
        <v>466</v>
      </c>
      <c r="BA34" s="828"/>
      <c r="BB34" s="828"/>
      <c r="BC34" s="828"/>
      <c r="BD34" s="828"/>
      <c r="BE34" s="816" t="s">
        <v>484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t="s">
        <v>485</v>
      </c>
      <c r="C35" s="718"/>
      <c r="D35" s="718"/>
      <c r="E35" s="718"/>
      <c r="F35" s="718"/>
      <c r="G35" s="718"/>
      <c r="H35" s="718"/>
      <c r="I35" s="718"/>
      <c r="J35" s="718"/>
      <c r="K35" s="718"/>
      <c r="L35" s="718"/>
      <c r="M35" s="718"/>
      <c r="N35" s="718"/>
      <c r="O35" s="718"/>
      <c r="P35" s="719"/>
      <c r="Q35" s="720">
        <v>980</v>
      </c>
      <c r="R35" s="721"/>
      <c r="S35" s="721"/>
      <c r="T35" s="721"/>
      <c r="U35" s="721"/>
      <c r="V35" s="721">
        <v>874</v>
      </c>
      <c r="W35" s="721"/>
      <c r="X35" s="721"/>
      <c r="Y35" s="721"/>
      <c r="Z35" s="721"/>
      <c r="AA35" s="721">
        <v>106</v>
      </c>
      <c r="AB35" s="721"/>
      <c r="AC35" s="721"/>
      <c r="AD35" s="721"/>
      <c r="AE35" s="722"/>
      <c r="AF35" s="723">
        <v>938</v>
      </c>
      <c r="AG35" s="724"/>
      <c r="AH35" s="724"/>
      <c r="AI35" s="724"/>
      <c r="AJ35" s="725"/>
      <c r="AK35" s="826">
        <v>265</v>
      </c>
      <c r="AL35" s="815"/>
      <c r="AM35" s="815"/>
      <c r="AN35" s="815"/>
      <c r="AO35" s="815"/>
      <c r="AP35" s="815">
        <v>958</v>
      </c>
      <c r="AQ35" s="815"/>
      <c r="AR35" s="815"/>
      <c r="AS35" s="815"/>
      <c r="AT35" s="815"/>
      <c r="AU35" s="815">
        <v>535</v>
      </c>
      <c r="AV35" s="815"/>
      <c r="AW35" s="815"/>
      <c r="AX35" s="815"/>
      <c r="AY35" s="815"/>
      <c r="AZ35" s="828" t="s">
        <v>466</v>
      </c>
      <c r="BA35" s="828"/>
      <c r="BB35" s="828"/>
      <c r="BC35" s="828"/>
      <c r="BD35" s="828"/>
      <c r="BE35" s="816" t="s">
        <v>484</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t="s">
        <v>486</v>
      </c>
      <c r="C36" s="718"/>
      <c r="D36" s="718"/>
      <c r="E36" s="718"/>
      <c r="F36" s="718"/>
      <c r="G36" s="718"/>
      <c r="H36" s="718"/>
      <c r="I36" s="718"/>
      <c r="J36" s="718"/>
      <c r="K36" s="718"/>
      <c r="L36" s="718"/>
      <c r="M36" s="718"/>
      <c r="N36" s="718"/>
      <c r="O36" s="718"/>
      <c r="P36" s="719"/>
      <c r="Q36" s="720">
        <v>1993</v>
      </c>
      <c r="R36" s="721"/>
      <c r="S36" s="721"/>
      <c r="T36" s="721"/>
      <c r="U36" s="721"/>
      <c r="V36" s="721">
        <v>2294</v>
      </c>
      <c r="W36" s="721"/>
      <c r="X36" s="721"/>
      <c r="Y36" s="721"/>
      <c r="Z36" s="721"/>
      <c r="AA36" s="721">
        <v>-302</v>
      </c>
      <c r="AB36" s="721"/>
      <c r="AC36" s="721"/>
      <c r="AD36" s="721"/>
      <c r="AE36" s="722"/>
      <c r="AF36" s="723">
        <v>275</v>
      </c>
      <c r="AG36" s="724"/>
      <c r="AH36" s="724"/>
      <c r="AI36" s="724"/>
      <c r="AJ36" s="725"/>
      <c r="AK36" s="826">
        <v>2384</v>
      </c>
      <c r="AL36" s="815"/>
      <c r="AM36" s="815"/>
      <c r="AN36" s="815"/>
      <c r="AO36" s="815"/>
      <c r="AP36" s="815">
        <v>27565</v>
      </c>
      <c r="AQ36" s="815"/>
      <c r="AR36" s="815"/>
      <c r="AS36" s="815"/>
      <c r="AT36" s="815"/>
      <c r="AU36" s="815">
        <v>23513</v>
      </c>
      <c r="AV36" s="815"/>
      <c r="AW36" s="815"/>
      <c r="AX36" s="815"/>
      <c r="AY36" s="815"/>
      <c r="AZ36" s="828" t="s">
        <v>466</v>
      </c>
      <c r="BA36" s="828"/>
      <c r="BB36" s="828"/>
      <c r="BC36" s="828"/>
      <c r="BD36" s="828"/>
      <c r="BE36" s="816" t="s">
        <v>484</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t="s">
        <v>487</v>
      </c>
      <c r="C37" s="718"/>
      <c r="D37" s="718"/>
      <c r="E37" s="718"/>
      <c r="F37" s="718"/>
      <c r="G37" s="718"/>
      <c r="H37" s="718"/>
      <c r="I37" s="718"/>
      <c r="J37" s="718"/>
      <c r="K37" s="718"/>
      <c r="L37" s="718"/>
      <c r="M37" s="718"/>
      <c r="N37" s="718"/>
      <c r="O37" s="718"/>
      <c r="P37" s="719"/>
      <c r="Q37" s="720">
        <v>836</v>
      </c>
      <c r="R37" s="721"/>
      <c r="S37" s="721"/>
      <c r="T37" s="721"/>
      <c r="U37" s="721"/>
      <c r="V37" s="721">
        <v>835</v>
      </c>
      <c r="W37" s="721"/>
      <c r="X37" s="721"/>
      <c r="Y37" s="721"/>
      <c r="Z37" s="721"/>
      <c r="AA37" s="721">
        <v>1</v>
      </c>
      <c r="AB37" s="721"/>
      <c r="AC37" s="721"/>
      <c r="AD37" s="721"/>
      <c r="AE37" s="722"/>
      <c r="AF37" s="723">
        <v>1</v>
      </c>
      <c r="AG37" s="724"/>
      <c r="AH37" s="724"/>
      <c r="AI37" s="724"/>
      <c r="AJ37" s="725"/>
      <c r="AK37" s="826">
        <v>363</v>
      </c>
      <c r="AL37" s="815"/>
      <c r="AM37" s="815"/>
      <c r="AN37" s="815"/>
      <c r="AO37" s="815"/>
      <c r="AP37" s="815">
        <v>3416</v>
      </c>
      <c r="AQ37" s="815"/>
      <c r="AR37" s="815"/>
      <c r="AS37" s="815"/>
      <c r="AT37" s="815"/>
      <c r="AU37" s="815">
        <v>2689</v>
      </c>
      <c r="AV37" s="815"/>
      <c r="AW37" s="815"/>
      <c r="AX37" s="815"/>
      <c r="AY37" s="815"/>
      <c r="AZ37" s="828" t="s">
        <v>605</v>
      </c>
      <c r="BA37" s="828"/>
      <c r="BB37" s="828"/>
      <c r="BC37" s="828"/>
      <c r="BD37" s="828"/>
      <c r="BE37" s="816" t="s">
        <v>488</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t="s">
        <v>489</v>
      </c>
      <c r="C38" s="718"/>
      <c r="D38" s="718"/>
      <c r="E38" s="718"/>
      <c r="F38" s="718"/>
      <c r="G38" s="718"/>
      <c r="H38" s="718"/>
      <c r="I38" s="718"/>
      <c r="J38" s="718"/>
      <c r="K38" s="718"/>
      <c r="L38" s="718"/>
      <c r="M38" s="718"/>
      <c r="N38" s="718"/>
      <c r="O38" s="718"/>
      <c r="P38" s="719"/>
      <c r="Q38" s="720">
        <v>8</v>
      </c>
      <c r="R38" s="721"/>
      <c r="S38" s="721"/>
      <c r="T38" s="721"/>
      <c r="U38" s="721"/>
      <c r="V38" s="721">
        <v>8</v>
      </c>
      <c r="W38" s="721"/>
      <c r="X38" s="721"/>
      <c r="Y38" s="721"/>
      <c r="Z38" s="721"/>
      <c r="AA38" s="721">
        <v>1</v>
      </c>
      <c r="AB38" s="721"/>
      <c r="AC38" s="721"/>
      <c r="AD38" s="721"/>
      <c r="AE38" s="722"/>
      <c r="AF38" s="723">
        <v>1</v>
      </c>
      <c r="AG38" s="724"/>
      <c r="AH38" s="724"/>
      <c r="AI38" s="724"/>
      <c r="AJ38" s="725"/>
      <c r="AK38" s="826" t="s">
        <v>603</v>
      </c>
      <c r="AL38" s="815"/>
      <c r="AM38" s="815"/>
      <c r="AN38" s="815"/>
      <c r="AO38" s="815"/>
      <c r="AP38" s="815" t="s">
        <v>603</v>
      </c>
      <c r="AQ38" s="815"/>
      <c r="AR38" s="815"/>
      <c r="AS38" s="815"/>
      <c r="AT38" s="815"/>
      <c r="AU38" s="815" t="s">
        <v>603</v>
      </c>
      <c r="AV38" s="815"/>
      <c r="AW38" s="815"/>
      <c r="AX38" s="815"/>
      <c r="AY38" s="815"/>
      <c r="AZ38" s="815" t="s">
        <v>603</v>
      </c>
      <c r="BA38" s="815"/>
      <c r="BB38" s="815"/>
      <c r="BC38" s="815"/>
      <c r="BD38" s="815"/>
      <c r="BE38" s="816" t="s">
        <v>488</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6"/>
      <c r="AL39" s="815"/>
      <c r="AM39" s="815"/>
      <c r="AN39" s="815"/>
      <c r="AO39" s="815"/>
      <c r="AP39" s="815"/>
      <c r="AQ39" s="815"/>
      <c r="AR39" s="815"/>
      <c r="AS39" s="815"/>
      <c r="AT39" s="815"/>
      <c r="AU39" s="815"/>
      <c r="AV39" s="815"/>
      <c r="AW39" s="815"/>
      <c r="AX39" s="815"/>
      <c r="AY39" s="815"/>
      <c r="AZ39" s="828"/>
      <c r="BA39" s="828"/>
      <c r="BB39" s="828"/>
      <c r="BC39" s="828"/>
      <c r="BD39" s="828"/>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6"/>
      <c r="AL40" s="815"/>
      <c r="AM40" s="815"/>
      <c r="AN40" s="815"/>
      <c r="AO40" s="815"/>
      <c r="AP40" s="815"/>
      <c r="AQ40" s="815"/>
      <c r="AR40" s="815"/>
      <c r="AS40" s="815"/>
      <c r="AT40" s="815"/>
      <c r="AU40" s="815"/>
      <c r="AV40" s="815"/>
      <c r="AW40" s="815"/>
      <c r="AX40" s="815"/>
      <c r="AY40" s="815"/>
      <c r="AZ40" s="828"/>
      <c r="BA40" s="828"/>
      <c r="BB40" s="828"/>
      <c r="BC40" s="828"/>
      <c r="BD40" s="828"/>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6"/>
      <c r="AL41" s="815"/>
      <c r="AM41" s="815"/>
      <c r="AN41" s="815"/>
      <c r="AO41" s="815"/>
      <c r="AP41" s="815"/>
      <c r="AQ41" s="815"/>
      <c r="AR41" s="815"/>
      <c r="AS41" s="815"/>
      <c r="AT41" s="815"/>
      <c r="AU41" s="815"/>
      <c r="AV41" s="815"/>
      <c r="AW41" s="815"/>
      <c r="AX41" s="815"/>
      <c r="AY41" s="815"/>
      <c r="AZ41" s="828"/>
      <c r="BA41" s="828"/>
      <c r="BB41" s="828"/>
      <c r="BC41" s="828"/>
      <c r="BD41" s="828"/>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6"/>
      <c r="AL42" s="815"/>
      <c r="AM42" s="815"/>
      <c r="AN42" s="815"/>
      <c r="AO42" s="815"/>
      <c r="AP42" s="815"/>
      <c r="AQ42" s="815"/>
      <c r="AR42" s="815"/>
      <c r="AS42" s="815"/>
      <c r="AT42" s="815"/>
      <c r="AU42" s="815"/>
      <c r="AV42" s="815"/>
      <c r="AW42" s="815"/>
      <c r="AX42" s="815"/>
      <c r="AY42" s="815"/>
      <c r="AZ42" s="828"/>
      <c r="BA42" s="828"/>
      <c r="BB42" s="828"/>
      <c r="BC42" s="828"/>
      <c r="BD42" s="828"/>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6"/>
      <c r="AL43" s="815"/>
      <c r="AM43" s="815"/>
      <c r="AN43" s="815"/>
      <c r="AO43" s="815"/>
      <c r="AP43" s="815"/>
      <c r="AQ43" s="815"/>
      <c r="AR43" s="815"/>
      <c r="AS43" s="815"/>
      <c r="AT43" s="815"/>
      <c r="AU43" s="815"/>
      <c r="AV43" s="815"/>
      <c r="AW43" s="815"/>
      <c r="AX43" s="815"/>
      <c r="AY43" s="815"/>
      <c r="AZ43" s="828"/>
      <c r="BA43" s="828"/>
      <c r="BB43" s="828"/>
      <c r="BC43" s="828"/>
      <c r="BD43" s="828"/>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6"/>
      <c r="AL44" s="815"/>
      <c r="AM44" s="815"/>
      <c r="AN44" s="815"/>
      <c r="AO44" s="815"/>
      <c r="AP44" s="815"/>
      <c r="AQ44" s="815"/>
      <c r="AR44" s="815"/>
      <c r="AS44" s="815"/>
      <c r="AT44" s="815"/>
      <c r="AU44" s="815"/>
      <c r="AV44" s="815"/>
      <c r="AW44" s="815"/>
      <c r="AX44" s="815"/>
      <c r="AY44" s="815"/>
      <c r="AZ44" s="828"/>
      <c r="BA44" s="828"/>
      <c r="BB44" s="828"/>
      <c r="BC44" s="828"/>
      <c r="BD44" s="828"/>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6"/>
      <c r="AL45" s="815"/>
      <c r="AM45" s="815"/>
      <c r="AN45" s="815"/>
      <c r="AO45" s="815"/>
      <c r="AP45" s="815"/>
      <c r="AQ45" s="815"/>
      <c r="AR45" s="815"/>
      <c r="AS45" s="815"/>
      <c r="AT45" s="815"/>
      <c r="AU45" s="815"/>
      <c r="AV45" s="815"/>
      <c r="AW45" s="815"/>
      <c r="AX45" s="815"/>
      <c r="AY45" s="815"/>
      <c r="AZ45" s="828"/>
      <c r="BA45" s="828"/>
      <c r="BB45" s="828"/>
      <c r="BC45" s="828"/>
      <c r="BD45" s="828"/>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6"/>
      <c r="AL46" s="815"/>
      <c r="AM46" s="815"/>
      <c r="AN46" s="815"/>
      <c r="AO46" s="815"/>
      <c r="AP46" s="815"/>
      <c r="AQ46" s="815"/>
      <c r="AR46" s="815"/>
      <c r="AS46" s="815"/>
      <c r="AT46" s="815"/>
      <c r="AU46" s="815"/>
      <c r="AV46" s="815"/>
      <c r="AW46" s="815"/>
      <c r="AX46" s="815"/>
      <c r="AY46" s="815"/>
      <c r="AZ46" s="828"/>
      <c r="BA46" s="828"/>
      <c r="BB46" s="828"/>
      <c r="BC46" s="828"/>
      <c r="BD46" s="828"/>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6"/>
      <c r="AL47" s="815"/>
      <c r="AM47" s="815"/>
      <c r="AN47" s="815"/>
      <c r="AO47" s="815"/>
      <c r="AP47" s="815"/>
      <c r="AQ47" s="815"/>
      <c r="AR47" s="815"/>
      <c r="AS47" s="815"/>
      <c r="AT47" s="815"/>
      <c r="AU47" s="815"/>
      <c r="AV47" s="815"/>
      <c r="AW47" s="815"/>
      <c r="AX47" s="815"/>
      <c r="AY47" s="815"/>
      <c r="AZ47" s="828"/>
      <c r="BA47" s="828"/>
      <c r="BB47" s="828"/>
      <c r="BC47" s="828"/>
      <c r="BD47" s="828"/>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6"/>
      <c r="AL48" s="815"/>
      <c r="AM48" s="815"/>
      <c r="AN48" s="815"/>
      <c r="AO48" s="815"/>
      <c r="AP48" s="815"/>
      <c r="AQ48" s="815"/>
      <c r="AR48" s="815"/>
      <c r="AS48" s="815"/>
      <c r="AT48" s="815"/>
      <c r="AU48" s="815"/>
      <c r="AV48" s="815"/>
      <c r="AW48" s="815"/>
      <c r="AX48" s="815"/>
      <c r="AY48" s="815"/>
      <c r="AZ48" s="828"/>
      <c r="BA48" s="828"/>
      <c r="BB48" s="828"/>
      <c r="BC48" s="828"/>
      <c r="BD48" s="828"/>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6"/>
      <c r="AL49" s="815"/>
      <c r="AM49" s="815"/>
      <c r="AN49" s="815"/>
      <c r="AO49" s="815"/>
      <c r="AP49" s="815"/>
      <c r="AQ49" s="815"/>
      <c r="AR49" s="815"/>
      <c r="AS49" s="815"/>
      <c r="AT49" s="815"/>
      <c r="AU49" s="815"/>
      <c r="AV49" s="815"/>
      <c r="AW49" s="815"/>
      <c r="AX49" s="815"/>
      <c r="AY49" s="815"/>
      <c r="AZ49" s="828"/>
      <c r="BA49" s="828"/>
      <c r="BB49" s="828"/>
      <c r="BC49" s="828"/>
      <c r="BD49" s="828"/>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2"/>
      <c r="R50" s="829"/>
      <c r="S50" s="829"/>
      <c r="T50" s="829"/>
      <c r="U50" s="829"/>
      <c r="V50" s="829"/>
      <c r="W50" s="829"/>
      <c r="X50" s="829"/>
      <c r="Y50" s="829"/>
      <c r="Z50" s="829"/>
      <c r="AA50" s="829"/>
      <c r="AB50" s="829"/>
      <c r="AC50" s="829"/>
      <c r="AD50" s="829"/>
      <c r="AE50" s="831"/>
      <c r="AF50" s="723"/>
      <c r="AG50" s="724"/>
      <c r="AH50" s="724"/>
      <c r="AI50" s="724"/>
      <c r="AJ50" s="725"/>
      <c r="AK50" s="830"/>
      <c r="AL50" s="829"/>
      <c r="AM50" s="829"/>
      <c r="AN50" s="829"/>
      <c r="AO50" s="829"/>
      <c r="AP50" s="829"/>
      <c r="AQ50" s="829"/>
      <c r="AR50" s="829"/>
      <c r="AS50" s="829"/>
      <c r="AT50" s="829"/>
      <c r="AU50" s="829"/>
      <c r="AV50" s="829"/>
      <c r="AW50" s="829"/>
      <c r="AX50" s="829"/>
      <c r="AY50" s="829"/>
      <c r="AZ50" s="833"/>
      <c r="BA50" s="833"/>
      <c r="BB50" s="833"/>
      <c r="BC50" s="833"/>
      <c r="BD50" s="833"/>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2"/>
      <c r="R51" s="829"/>
      <c r="S51" s="829"/>
      <c r="T51" s="829"/>
      <c r="U51" s="829"/>
      <c r="V51" s="829"/>
      <c r="W51" s="829"/>
      <c r="X51" s="829"/>
      <c r="Y51" s="829"/>
      <c r="Z51" s="829"/>
      <c r="AA51" s="829"/>
      <c r="AB51" s="829"/>
      <c r="AC51" s="829"/>
      <c r="AD51" s="829"/>
      <c r="AE51" s="831"/>
      <c r="AF51" s="723"/>
      <c r="AG51" s="724"/>
      <c r="AH51" s="724"/>
      <c r="AI51" s="724"/>
      <c r="AJ51" s="725"/>
      <c r="AK51" s="830"/>
      <c r="AL51" s="829"/>
      <c r="AM51" s="829"/>
      <c r="AN51" s="829"/>
      <c r="AO51" s="829"/>
      <c r="AP51" s="829"/>
      <c r="AQ51" s="829"/>
      <c r="AR51" s="829"/>
      <c r="AS51" s="829"/>
      <c r="AT51" s="829"/>
      <c r="AU51" s="829"/>
      <c r="AV51" s="829"/>
      <c r="AW51" s="829"/>
      <c r="AX51" s="829"/>
      <c r="AY51" s="829"/>
      <c r="AZ51" s="833"/>
      <c r="BA51" s="833"/>
      <c r="BB51" s="833"/>
      <c r="BC51" s="833"/>
      <c r="BD51" s="833"/>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2"/>
      <c r="R52" s="829"/>
      <c r="S52" s="829"/>
      <c r="T52" s="829"/>
      <c r="U52" s="829"/>
      <c r="V52" s="829"/>
      <c r="W52" s="829"/>
      <c r="X52" s="829"/>
      <c r="Y52" s="829"/>
      <c r="Z52" s="829"/>
      <c r="AA52" s="829"/>
      <c r="AB52" s="829"/>
      <c r="AC52" s="829"/>
      <c r="AD52" s="829"/>
      <c r="AE52" s="831"/>
      <c r="AF52" s="723"/>
      <c r="AG52" s="724"/>
      <c r="AH52" s="724"/>
      <c r="AI52" s="724"/>
      <c r="AJ52" s="725"/>
      <c r="AK52" s="830"/>
      <c r="AL52" s="829"/>
      <c r="AM52" s="829"/>
      <c r="AN52" s="829"/>
      <c r="AO52" s="829"/>
      <c r="AP52" s="829"/>
      <c r="AQ52" s="829"/>
      <c r="AR52" s="829"/>
      <c r="AS52" s="829"/>
      <c r="AT52" s="829"/>
      <c r="AU52" s="829"/>
      <c r="AV52" s="829"/>
      <c r="AW52" s="829"/>
      <c r="AX52" s="829"/>
      <c r="AY52" s="829"/>
      <c r="AZ52" s="833"/>
      <c r="BA52" s="833"/>
      <c r="BB52" s="833"/>
      <c r="BC52" s="833"/>
      <c r="BD52" s="833"/>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2"/>
      <c r="R53" s="829"/>
      <c r="S53" s="829"/>
      <c r="T53" s="829"/>
      <c r="U53" s="829"/>
      <c r="V53" s="829"/>
      <c r="W53" s="829"/>
      <c r="X53" s="829"/>
      <c r="Y53" s="829"/>
      <c r="Z53" s="829"/>
      <c r="AA53" s="829"/>
      <c r="AB53" s="829"/>
      <c r="AC53" s="829"/>
      <c r="AD53" s="829"/>
      <c r="AE53" s="831"/>
      <c r="AF53" s="723"/>
      <c r="AG53" s="724"/>
      <c r="AH53" s="724"/>
      <c r="AI53" s="724"/>
      <c r="AJ53" s="725"/>
      <c r="AK53" s="830"/>
      <c r="AL53" s="829"/>
      <c r="AM53" s="829"/>
      <c r="AN53" s="829"/>
      <c r="AO53" s="829"/>
      <c r="AP53" s="829"/>
      <c r="AQ53" s="829"/>
      <c r="AR53" s="829"/>
      <c r="AS53" s="829"/>
      <c r="AT53" s="829"/>
      <c r="AU53" s="829"/>
      <c r="AV53" s="829"/>
      <c r="AW53" s="829"/>
      <c r="AX53" s="829"/>
      <c r="AY53" s="829"/>
      <c r="AZ53" s="833"/>
      <c r="BA53" s="833"/>
      <c r="BB53" s="833"/>
      <c r="BC53" s="833"/>
      <c r="BD53" s="833"/>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2"/>
      <c r="R54" s="829"/>
      <c r="S54" s="829"/>
      <c r="T54" s="829"/>
      <c r="U54" s="829"/>
      <c r="V54" s="829"/>
      <c r="W54" s="829"/>
      <c r="X54" s="829"/>
      <c r="Y54" s="829"/>
      <c r="Z54" s="829"/>
      <c r="AA54" s="829"/>
      <c r="AB54" s="829"/>
      <c r="AC54" s="829"/>
      <c r="AD54" s="829"/>
      <c r="AE54" s="831"/>
      <c r="AF54" s="723"/>
      <c r="AG54" s="724"/>
      <c r="AH54" s="724"/>
      <c r="AI54" s="724"/>
      <c r="AJ54" s="725"/>
      <c r="AK54" s="830"/>
      <c r="AL54" s="829"/>
      <c r="AM54" s="829"/>
      <c r="AN54" s="829"/>
      <c r="AO54" s="829"/>
      <c r="AP54" s="829"/>
      <c r="AQ54" s="829"/>
      <c r="AR54" s="829"/>
      <c r="AS54" s="829"/>
      <c r="AT54" s="829"/>
      <c r="AU54" s="829"/>
      <c r="AV54" s="829"/>
      <c r="AW54" s="829"/>
      <c r="AX54" s="829"/>
      <c r="AY54" s="829"/>
      <c r="AZ54" s="833"/>
      <c r="BA54" s="833"/>
      <c r="BB54" s="833"/>
      <c r="BC54" s="833"/>
      <c r="BD54" s="833"/>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2"/>
      <c r="R55" s="829"/>
      <c r="S55" s="829"/>
      <c r="T55" s="829"/>
      <c r="U55" s="829"/>
      <c r="V55" s="829"/>
      <c r="W55" s="829"/>
      <c r="X55" s="829"/>
      <c r="Y55" s="829"/>
      <c r="Z55" s="829"/>
      <c r="AA55" s="829"/>
      <c r="AB55" s="829"/>
      <c r="AC55" s="829"/>
      <c r="AD55" s="829"/>
      <c r="AE55" s="831"/>
      <c r="AF55" s="723"/>
      <c r="AG55" s="724"/>
      <c r="AH55" s="724"/>
      <c r="AI55" s="724"/>
      <c r="AJ55" s="725"/>
      <c r="AK55" s="830"/>
      <c r="AL55" s="829"/>
      <c r="AM55" s="829"/>
      <c r="AN55" s="829"/>
      <c r="AO55" s="829"/>
      <c r="AP55" s="829"/>
      <c r="AQ55" s="829"/>
      <c r="AR55" s="829"/>
      <c r="AS55" s="829"/>
      <c r="AT55" s="829"/>
      <c r="AU55" s="829"/>
      <c r="AV55" s="829"/>
      <c r="AW55" s="829"/>
      <c r="AX55" s="829"/>
      <c r="AY55" s="829"/>
      <c r="AZ55" s="833"/>
      <c r="BA55" s="833"/>
      <c r="BB55" s="833"/>
      <c r="BC55" s="833"/>
      <c r="BD55" s="833"/>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2"/>
      <c r="R56" s="829"/>
      <c r="S56" s="829"/>
      <c r="T56" s="829"/>
      <c r="U56" s="829"/>
      <c r="V56" s="829"/>
      <c r="W56" s="829"/>
      <c r="X56" s="829"/>
      <c r="Y56" s="829"/>
      <c r="Z56" s="829"/>
      <c r="AA56" s="829"/>
      <c r="AB56" s="829"/>
      <c r="AC56" s="829"/>
      <c r="AD56" s="829"/>
      <c r="AE56" s="831"/>
      <c r="AF56" s="723"/>
      <c r="AG56" s="724"/>
      <c r="AH56" s="724"/>
      <c r="AI56" s="724"/>
      <c r="AJ56" s="725"/>
      <c r="AK56" s="830"/>
      <c r="AL56" s="829"/>
      <c r="AM56" s="829"/>
      <c r="AN56" s="829"/>
      <c r="AO56" s="829"/>
      <c r="AP56" s="829"/>
      <c r="AQ56" s="829"/>
      <c r="AR56" s="829"/>
      <c r="AS56" s="829"/>
      <c r="AT56" s="829"/>
      <c r="AU56" s="829"/>
      <c r="AV56" s="829"/>
      <c r="AW56" s="829"/>
      <c r="AX56" s="829"/>
      <c r="AY56" s="829"/>
      <c r="AZ56" s="833"/>
      <c r="BA56" s="833"/>
      <c r="BB56" s="833"/>
      <c r="BC56" s="833"/>
      <c r="BD56" s="833"/>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2"/>
      <c r="R57" s="829"/>
      <c r="S57" s="829"/>
      <c r="T57" s="829"/>
      <c r="U57" s="829"/>
      <c r="V57" s="829"/>
      <c r="W57" s="829"/>
      <c r="X57" s="829"/>
      <c r="Y57" s="829"/>
      <c r="Z57" s="829"/>
      <c r="AA57" s="829"/>
      <c r="AB57" s="829"/>
      <c r="AC57" s="829"/>
      <c r="AD57" s="829"/>
      <c r="AE57" s="831"/>
      <c r="AF57" s="723"/>
      <c r="AG57" s="724"/>
      <c r="AH57" s="724"/>
      <c r="AI57" s="724"/>
      <c r="AJ57" s="725"/>
      <c r="AK57" s="830"/>
      <c r="AL57" s="829"/>
      <c r="AM57" s="829"/>
      <c r="AN57" s="829"/>
      <c r="AO57" s="829"/>
      <c r="AP57" s="829"/>
      <c r="AQ57" s="829"/>
      <c r="AR57" s="829"/>
      <c r="AS57" s="829"/>
      <c r="AT57" s="829"/>
      <c r="AU57" s="829"/>
      <c r="AV57" s="829"/>
      <c r="AW57" s="829"/>
      <c r="AX57" s="829"/>
      <c r="AY57" s="829"/>
      <c r="AZ57" s="833"/>
      <c r="BA57" s="833"/>
      <c r="BB57" s="833"/>
      <c r="BC57" s="833"/>
      <c r="BD57" s="833"/>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2"/>
      <c r="R58" s="829"/>
      <c r="S58" s="829"/>
      <c r="T58" s="829"/>
      <c r="U58" s="829"/>
      <c r="V58" s="829"/>
      <c r="W58" s="829"/>
      <c r="X58" s="829"/>
      <c r="Y58" s="829"/>
      <c r="Z58" s="829"/>
      <c r="AA58" s="829"/>
      <c r="AB58" s="829"/>
      <c r="AC58" s="829"/>
      <c r="AD58" s="829"/>
      <c r="AE58" s="831"/>
      <c r="AF58" s="723"/>
      <c r="AG58" s="724"/>
      <c r="AH58" s="724"/>
      <c r="AI58" s="724"/>
      <c r="AJ58" s="725"/>
      <c r="AK58" s="830"/>
      <c r="AL58" s="829"/>
      <c r="AM58" s="829"/>
      <c r="AN58" s="829"/>
      <c r="AO58" s="829"/>
      <c r="AP58" s="829"/>
      <c r="AQ58" s="829"/>
      <c r="AR58" s="829"/>
      <c r="AS58" s="829"/>
      <c r="AT58" s="829"/>
      <c r="AU58" s="829"/>
      <c r="AV58" s="829"/>
      <c r="AW58" s="829"/>
      <c r="AX58" s="829"/>
      <c r="AY58" s="829"/>
      <c r="AZ58" s="833"/>
      <c r="BA58" s="833"/>
      <c r="BB58" s="833"/>
      <c r="BC58" s="833"/>
      <c r="BD58" s="833"/>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2"/>
      <c r="R59" s="829"/>
      <c r="S59" s="829"/>
      <c r="T59" s="829"/>
      <c r="U59" s="829"/>
      <c r="V59" s="829"/>
      <c r="W59" s="829"/>
      <c r="X59" s="829"/>
      <c r="Y59" s="829"/>
      <c r="Z59" s="829"/>
      <c r="AA59" s="829"/>
      <c r="AB59" s="829"/>
      <c r="AC59" s="829"/>
      <c r="AD59" s="829"/>
      <c r="AE59" s="831"/>
      <c r="AF59" s="723"/>
      <c r="AG59" s="724"/>
      <c r="AH59" s="724"/>
      <c r="AI59" s="724"/>
      <c r="AJ59" s="725"/>
      <c r="AK59" s="830"/>
      <c r="AL59" s="829"/>
      <c r="AM59" s="829"/>
      <c r="AN59" s="829"/>
      <c r="AO59" s="829"/>
      <c r="AP59" s="829"/>
      <c r="AQ59" s="829"/>
      <c r="AR59" s="829"/>
      <c r="AS59" s="829"/>
      <c r="AT59" s="829"/>
      <c r="AU59" s="829"/>
      <c r="AV59" s="829"/>
      <c r="AW59" s="829"/>
      <c r="AX59" s="829"/>
      <c r="AY59" s="829"/>
      <c r="AZ59" s="833"/>
      <c r="BA59" s="833"/>
      <c r="BB59" s="833"/>
      <c r="BC59" s="833"/>
      <c r="BD59" s="833"/>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2"/>
      <c r="R60" s="829"/>
      <c r="S60" s="829"/>
      <c r="T60" s="829"/>
      <c r="U60" s="829"/>
      <c r="V60" s="829"/>
      <c r="W60" s="829"/>
      <c r="X60" s="829"/>
      <c r="Y60" s="829"/>
      <c r="Z60" s="829"/>
      <c r="AA60" s="829"/>
      <c r="AB60" s="829"/>
      <c r="AC60" s="829"/>
      <c r="AD60" s="829"/>
      <c r="AE60" s="831"/>
      <c r="AF60" s="723"/>
      <c r="AG60" s="724"/>
      <c r="AH60" s="724"/>
      <c r="AI60" s="724"/>
      <c r="AJ60" s="725"/>
      <c r="AK60" s="830"/>
      <c r="AL60" s="829"/>
      <c r="AM60" s="829"/>
      <c r="AN60" s="829"/>
      <c r="AO60" s="829"/>
      <c r="AP60" s="829"/>
      <c r="AQ60" s="829"/>
      <c r="AR60" s="829"/>
      <c r="AS60" s="829"/>
      <c r="AT60" s="829"/>
      <c r="AU60" s="829"/>
      <c r="AV60" s="829"/>
      <c r="AW60" s="829"/>
      <c r="AX60" s="829"/>
      <c r="AY60" s="829"/>
      <c r="AZ60" s="833"/>
      <c r="BA60" s="833"/>
      <c r="BB60" s="833"/>
      <c r="BC60" s="833"/>
      <c r="BD60" s="833"/>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2"/>
      <c r="R61" s="829"/>
      <c r="S61" s="829"/>
      <c r="T61" s="829"/>
      <c r="U61" s="829"/>
      <c r="V61" s="829"/>
      <c r="W61" s="829"/>
      <c r="X61" s="829"/>
      <c r="Y61" s="829"/>
      <c r="Z61" s="829"/>
      <c r="AA61" s="829"/>
      <c r="AB61" s="829"/>
      <c r="AC61" s="829"/>
      <c r="AD61" s="829"/>
      <c r="AE61" s="831"/>
      <c r="AF61" s="723"/>
      <c r="AG61" s="724"/>
      <c r="AH61" s="724"/>
      <c r="AI61" s="724"/>
      <c r="AJ61" s="725"/>
      <c r="AK61" s="830"/>
      <c r="AL61" s="829"/>
      <c r="AM61" s="829"/>
      <c r="AN61" s="829"/>
      <c r="AO61" s="829"/>
      <c r="AP61" s="829"/>
      <c r="AQ61" s="829"/>
      <c r="AR61" s="829"/>
      <c r="AS61" s="829"/>
      <c r="AT61" s="829"/>
      <c r="AU61" s="829"/>
      <c r="AV61" s="829"/>
      <c r="AW61" s="829"/>
      <c r="AX61" s="829"/>
      <c r="AY61" s="829"/>
      <c r="AZ61" s="833"/>
      <c r="BA61" s="833"/>
      <c r="BB61" s="833"/>
      <c r="BC61" s="833"/>
      <c r="BD61" s="833"/>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2"/>
      <c r="R62" s="829"/>
      <c r="S62" s="829"/>
      <c r="T62" s="829"/>
      <c r="U62" s="829"/>
      <c r="V62" s="829"/>
      <c r="W62" s="829"/>
      <c r="X62" s="829"/>
      <c r="Y62" s="829"/>
      <c r="Z62" s="829"/>
      <c r="AA62" s="829"/>
      <c r="AB62" s="829"/>
      <c r="AC62" s="829"/>
      <c r="AD62" s="829"/>
      <c r="AE62" s="831"/>
      <c r="AF62" s="723"/>
      <c r="AG62" s="724"/>
      <c r="AH62" s="724"/>
      <c r="AI62" s="724"/>
      <c r="AJ62" s="725"/>
      <c r="AK62" s="830"/>
      <c r="AL62" s="829"/>
      <c r="AM62" s="829"/>
      <c r="AN62" s="829"/>
      <c r="AO62" s="829"/>
      <c r="AP62" s="829"/>
      <c r="AQ62" s="829"/>
      <c r="AR62" s="829"/>
      <c r="AS62" s="829"/>
      <c r="AT62" s="829"/>
      <c r="AU62" s="829"/>
      <c r="AV62" s="829"/>
      <c r="AW62" s="829"/>
      <c r="AX62" s="829"/>
      <c r="AY62" s="829"/>
      <c r="AZ62" s="833"/>
      <c r="BA62" s="833"/>
      <c r="BB62" s="833"/>
      <c r="BC62" s="833"/>
      <c r="BD62" s="833"/>
      <c r="BE62" s="816"/>
      <c r="BF62" s="816"/>
      <c r="BG62" s="816"/>
      <c r="BH62" s="816"/>
      <c r="BI62" s="817"/>
      <c r="BJ62" s="840" t="s">
        <v>490</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464</v>
      </c>
      <c r="B63" s="795" t="s">
        <v>491</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2843</v>
      </c>
      <c r="AG63" s="837"/>
      <c r="AH63" s="837"/>
      <c r="AI63" s="837"/>
      <c r="AJ63" s="838"/>
      <c r="AK63" s="847"/>
      <c r="AL63" s="834"/>
      <c r="AM63" s="834"/>
      <c r="AN63" s="834"/>
      <c r="AO63" s="834"/>
      <c r="AP63" s="837">
        <v>33238</v>
      </c>
      <c r="AQ63" s="837"/>
      <c r="AR63" s="837"/>
      <c r="AS63" s="837"/>
      <c r="AT63" s="837"/>
      <c r="AU63" s="837">
        <v>26842</v>
      </c>
      <c r="AV63" s="837"/>
      <c r="AW63" s="837"/>
      <c r="AX63" s="837"/>
      <c r="AY63" s="837"/>
      <c r="AZ63" s="844"/>
      <c r="BA63" s="844"/>
      <c r="BB63" s="844"/>
      <c r="BC63" s="844"/>
      <c r="BD63" s="844"/>
      <c r="BE63" s="845"/>
      <c r="BF63" s="845"/>
      <c r="BG63" s="845"/>
      <c r="BH63" s="845"/>
      <c r="BI63" s="846"/>
      <c r="BJ63" s="841" t="s">
        <v>492</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493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494</v>
      </c>
      <c r="B66" s="752"/>
      <c r="C66" s="752"/>
      <c r="D66" s="752"/>
      <c r="E66" s="752"/>
      <c r="F66" s="752"/>
      <c r="G66" s="752"/>
      <c r="H66" s="752"/>
      <c r="I66" s="752"/>
      <c r="J66" s="752"/>
      <c r="K66" s="752"/>
      <c r="L66" s="752"/>
      <c r="M66" s="752"/>
      <c r="N66" s="752"/>
      <c r="O66" s="752"/>
      <c r="P66" s="753"/>
      <c r="Q66" s="731" t="s">
        <v>495</v>
      </c>
      <c r="R66" s="732"/>
      <c r="S66" s="732"/>
      <c r="T66" s="732"/>
      <c r="U66" s="733"/>
      <c r="V66" s="731" t="s">
        <v>496</v>
      </c>
      <c r="W66" s="732"/>
      <c r="X66" s="732"/>
      <c r="Y66" s="732"/>
      <c r="Z66" s="733"/>
      <c r="AA66" s="731" t="s">
        <v>497</v>
      </c>
      <c r="AB66" s="732"/>
      <c r="AC66" s="732"/>
      <c r="AD66" s="732"/>
      <c r="AE66" s="733"/>
      <c r="AF66" s="848" t="s">
        <v>498</v>
      </c>
      <c r="AG66" s="807"/>
      <c r="AH66" s="807"/>
      <c r="AI66" s="807"/>
      <c r="AJ66" s="849"/>
      <c r="AK66" s="731" t="s">
        <v>499</v>
      </c>
      <c r="AL66" s="752"/>
      <c r="AM66" s="752"/>
      <c r="AN66" s="752"/>
      <c r="AO66" s="753"/>
      <c r="AP66" s="731" t="s">
        <v>500</v>
      </c>
      <c r="AQ66" s="732"/>
      <c r="AR66" s="732"/>
      <c r="AS66" s="732"/>
      <c r="AT66" s="733"/>
      <c r="AU66" s="731" t="s">
        <v>501</v>
      </c>
      <c r="AV66" s="732"/>
      <c r="AW66" s="732"/>
      <c r="AX66" s="732"/>
      <c r="AY66" s="733"/>
      <c r="AZ66" s="731" t="s">
        <v>446</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0"/>
      <c r="AG67" s="810"/>
      <c r="AH67" s="810"/>
      <c r="AI67" s="810"/>
      <c r="AJ67" s="851"/>
      <c r="AK67" s="852"/>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2">
      <c r="A68" s="206">
        <v>1</v>
      </c>
      <c r="B68" s="853" t="s">
        <v>582</v>
      </c>
      <c r="C68" s="854"/>
      <c r="D68" s="854"/>
      <c r="E68" s="854"/>
      <c r="F68" s="854"/>
      <c r="G68" s="854"/>
      <c r="H68" s="854"/>
      <c r="I68" s="854"/>
      <c r="J68" s="854"/>
      <c r="K68" s="854"/>
      <c r="L68" s="854"/>
      <c r="M68" s="854"/>
      <c r="N68" s="854"/>
      <c r="O68" s="854"/>
      <c r="P68" s="855"/>
      <c r="Q68" s="856">
        <v>383</v>
      </c>
      <c r="R68" s="857"/>
      <c r="S68" s="857"/>
      <c r="T68" s="857"/>
      <c r="U68" s="857"/>
      <c r="V68" s="857">
        <v>380</v>
      </c>
      <c r="W68" s="857"/>
      <c r="X68" s="857"/>
      <c r="Y68" s="857"/>
      <c r="Z68" s="857"/>
      <c r="AA68" s="857">
        <v>3</v>
      </c>
      <c r="AB68" s="857"/>
      <c r="AC68" s="857"/>
      <c r="AD68" s="857"/>
      <c r="AE68" s="857"/>
      <c r="AF68" s="857">
        <v>247</v>
      </c>
      <c r="AG68" s="857"/>
      <c r="AH68" s="857"/>
      <c r="AI68" s="857"/>
      <c r="AJ68" s="857"/>
      <c r="AK68" s="857">
        <v>14</v>
      </c>
      <c r="AL68" s="857"/>
      <c r="AM68" s="857"/>
      <c r="AN68" s="857"/>
      <c r="AO68" s="857"/>
      <c r="AP68" s="857" t="s">
        <v>614</v>
      </c>
      <c r="AQ68" s="857"/>
      <c r="AR68" s="857"/>
      <c r="AS68" s="857"/>
      <c r="AT68" s="857"/>
      <c r="AU68" s="857" t="s">
        <v>614</v>
      </c>
      <c r="AV68" s="857"/>
      <c r="AW68" s="857"/>
      <c r="AX68" s="857"/>
      <c r="AY68" s="857"/>
      <c r="AZ68" s="862"/>
      <c r="BA68" s="862"/>
      <c r="BB68" s="862"/>
      <c r="BC68" s="862"/>
      <c r="BD68" s="863"/>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2">
      <c r="A69" s="209">
        <v>2</v>
      </c>
      <c r="B69" s="859" t="s">
        <v>583</v>
      </c>
      <c r="C69" s="860"/>
      <c r="D69" s="860"/>
      <c r="E69" s="860"/>
      <c r="F69" s="860"/>
      <c r="G69" s="860"/>
      <c r="H69" s="860"/>
      <c r="I69" s="860"/>
      <c r="J69" s="860"/>
      <c r="K69" s="860"/>
      <c r="L69" s="860"/>
      <c r="M69" s="860"/>
      <c r="N69" s="860"/>
      <c r="O69" s="860"/>
      <c r="P69" s="861"/>
      <c r="Q69" s="858">
        <v>74</v>
      </c>
      <c r="R69" s="815"/>
      <c r="S69" s="815"/>
      <c r="T69" s="815"/>
      <c r="U69" s="815"/>
      <c r="V69" s="815">
        <v>68</v>
      </c>
      <c r="W69" s="815"/>
      <c r="X69" s="815"/>
      <c r="Y69" s="815"/>
      <c r="Z69" s="815"/>
      <c r="AA69" s="815">
        <v>6</v>
      </c>
      <c r="AB69" s="815"/>
      <c r="AC69" s="815"/>
      <c r="AD69" s="815"/>
      <c r="AE69" s="815"/>
      <c r="AF69" s="815">
        <v>6</v>
      </c>
      <c r="AG69" s="815"/>
      <c r="AH69" s="815"/>
      <c r="AI69" s="815"/>
      <c r="AJ69" s="815"/>
      <c r="AK69" s="815" t="s">
        <v>466</v>
      </c>
      <c r="AL69" s="815"/>
      <c r="AM69" s="815"/>
      <c r="AN69" s="815"/>
      <c r="AO69" s="815"/>
      <c r="AP69" s="815" t="s">
        <v>466</v>
      </c>
      <c r="AQ69" s="815"/>
      <c r="AR69" s="815"/>
      <c r="AS69" s="815"/>
      <c r="AT69" s="815"/>
      <c r="AU69" s="815" t="s">
        <v>466</v>
      </c>
      <c r="AV69" s="815"/>
      <c r="AW69" s="815"/>
      <c r="AX69" s="815"/>
      <c r="AY69" s="815"/>
      <c r="AZ69" s="864"/>
      <c r="BA69" s="864"/>
      <c r="BB69" s="864"/>
      <c r="BC69" s="864"/>
      <c r="BD69" s="865"/>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2">
      <c r="A70" s="209">
        <v>3</v>
      </c>
      <c r="B70" s="859" t="s">
        <v>584</v>
      </c>
      <c r="C70" s="860"/>
      <c r="D70" s="860"/>
      <c r="E70" s="860"/>
      <c r="F70" s="860"/>
      <c r="G70" s="860"/>
      <c r="H70" s="860"/>
      <c r="I70" s="860"/>
      <c r="J70" s="860"/>
      <c r="K70" s="860"/>
      <c r="L70" s="860"/>
      <c r="M70" s="860"/>
      <c r="N70" s="860"/>
      <c r="O70" s="860"/>
      <c r="P70" s="861"/>
      <c r="Q70" s="858">
        <v>61</v>
      </c>
      <c r="R70" s="815"/>
      <c r="S70" s="815"/>
      <c r="T70" s="815"/>
      <c r="U70" s="815"/>
      <c r="V70" s="815">
        <v>59</v>
      </c>
      <c r="W70" s="815"/>
      <c r="X70" s="815"/>
      <c r="Y70" s="815"/>
      <c r="Z70" s="815"/>
      <c r="AA70" s="815">
        <v>2</v>
      </c>
      <c r="AB70" s="815"/>
      <c r="AC70" s="815"/>
      <c r="AD70" s="815"/>
      <c r="AE70" s="815"/>
      <c r="AF70" s="815">
        <v>2</v>
      </c>
      <c r="AG70" s="815"/>
      <c r="AH70" s="815"/>
      <c r="AI70" s="815"/>
      <c r="AJ70" s="815"/>
      <c r="AK70" s="815" t="s">
        <v>466</v>
      </c>
      <c r="AL70" s="815"/>
      <c r="AM70" s="815"/>
      <c r="AN70" s="815"/>
      <c r="AO70" s="815"/>
      <c r="AP70" s="815" t="s">
        <v>607</v>
      </c>
      <c r="AQ70" s="815"/>
      <c r="AR70" s="815"/>
      <c r="AS70" s="815"/>
      <c r="AT70" s="815"/>
      <c r="AU70" s="815" t="s">
        <v>466</v>
      </c>
      <c r="AV70" s="815"/>
      <c r="AW70" s="815"/>
      <c r="AX70" s="815"/>
      <c r="AY70" s="815"/>
      <c r="AZ70" s="864"/>
      <c r="BA70" s="864"/>
      <c r="BB70" s="864"/>
      <c r="BC70" s="864"/>
      <c r="BD70" s="865"/>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2">
      <c r="A71" s="209">
        <v>4</v>
      </c>
      <c r="B71" s="859" t="s">
        <v>585</v>
      </c>
      <c r="C71" s="860"/>
      <c r="D71" s="860"/>
      <c r="E71" s="860"/>
      <c r="F71" s="860"/>
      <c r="G71" s="860"/>
      <c r="H71" s="860"/>
      <c r="I71" s="860"/>
      <c r="J71" s="860"/>
      <c r="K71" s="860"/>
      <c r="L71" s="860"/>
      <c r="M71" s="860"/>
      <c r="N71" s="860"/>
      <c r="O71" s="860"/>
      <c r="P71" s="861"/>
      <c r="Q71" s="858">
        <v>238145</v>
      </c>
      <c r="R71" s="815"/>
      <c r="S71" s="815"/>
      <c r="T71" s="815"/>
      <c r="U71" s="815"/>
      <c r="V71" s="815">
        <v>238055</v>
      </c>
      <c r="W71" s="815"/>
      <c r="X71" s="815"/>
      <c r="Y71" s="815"/>
      <c r="Z71" s="815"/>
      <c r="AA71" s="815">
        <v>90</v>
      </c>
      <c r="AB71" s="815"/>
      <c r="AC71" s="815"/>
      <c r="AD71" s="815"/>
      <c r="AE71" s="815"/>
      <c r="AF71" s="815">
        <v>90</v>
      </c>
      <c r="AG71" s="815"/>
      <c r="AH71" s="815"/>
      <c r="AI71" s="815"/>
      <c r="AJ71" s="815"/>
      <c r="AK71" s="815">
        <v>2491</v>
      </c>
      <c r="AL71" s="815"/>
      <c r="AM71" s="815"/>
      <c r="AN71" s="815"/>
      <c r="AO71" s="815"/>
      <c r="AP71" s="815" t="s">
        <v>466</v>
      </c>
      <c r="AQ71" s="815"/>
      <c r="AR71" s="815"/>
      <c r="AS71" s="815"/>
      <c r="AT71" s="815"/>
      <c r="AU71" s="815" t="s">
        <v>466</v>
      </c>
      <c r="AV71" s="815"/>
      <c r="AW71" s="815"/>
      <c r="AX71" s="815"/>
      <c r="AY71" s="815"/>
      <c r="AZ71" s="864"/>
      <c r="BA71" s="864"/>
      <c r="BB71" s="864"/>
      <c r="BC71" s="864"/>
      <c r="BD71" s="865"/>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2">
      <c r="A72" s="209">
        <v>5</v>
      </c>
      <c r="B72" s="859" t="s">
        <v>586</v>
      </c>
      <c r="C72" s="860"/>
      <c r="D72" s="860"/>
      <c r="E72" s="860"/>
      <c r="F72" s="860"/>
      <c r="G72" s="860"/>
      <c r="H72" s="860"/>
      <c r="I72" s="860"/>
      <c r="J72" s="860"/>
      <c r="K72" s="860"/>
      <c r="L72" s="860"/>
      <c r="M72" s="860"/>
      <c r="N72" s="860"/>
      <c r="O72" s="860"/>
      <c r="P72" s="861"/>
      <c r="Q72" s="858">
        <v>9657</v>
      </c>
      <c r="R72" s="815"/>
      <c r="S72" s="815"/>
      <c r="T72" s="815"/>
      <c r="U72" s="815"/>
      <c r="V72" s="815">
        <v>9180</v>
      </c>
      <c r="W72" s="815"/>
      <c r="X72" s="815"/>
      <c r="Y72" s="815"/>
      <c r="Z72" s="815"/>
      <c r="AA72" s="815">
        <v>477</v>
      </c>
      <c r="AB72" s="815"/>
      <c r="AC72" s="815"/>
      <c r="AD72" s="815"/>
      <c r="AE72" s="815"/>
      <c r="AF72" s="815">
        <v>477</v>
      </c>
      <c r="AG72" s="815"/>
      <c r="AH72" s="815"/>
      <c r="AI72" s="815"/>
      <c r="AJ72" s="815"/>
      <c r="AK72" s="815">
        <v>625</v>
      </c>
      <c r="AL72" s="815"/>
      <c r="AM72" s="815"/>
      <c r="AN72" s="815"/>
      <c r="AO72" s="815"/>
      <c r="AP72" s="815" t="s">
        <v>607</v>
      </c>
      <c r="AQ72" s="815"/>
      <c r="AR72" s="815"/>
      <c r="AS72" s="815"/>
      <c r="AT72" s="815"/>
      <c r="AU72" s="815" t="s">
        <v>466</v>
      </c>
      <c r="AV72" s="815"/>
      <c r="AW72" s="815"/>
      <c r="AX72" s="815"/>
      <c r="AY72" s="815"/>
      <c r="AZ72" s="864"/>
      <c r="BA72" s="864"/>
      <c r="BB72" s="864"/>
      <c r="BC72" s="864"/>
      <c r="BD72" s="865"/>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2">
      <c r="A73" s="209">
        <v>6</v>
      </c>
      <c r="B73" s="859" t="s">
        <v>587</v>
      </c>
      <c r="C73" s="860"/>
      <c r="D73" s="860"/>
      <c r="E73" s="860"/>
      <c r="F73" s="860"/>
      <c r="G73" s="860"/>
      <c r="H73" s="860"/>
      <c r="I73" s="860"/>
      <c r="J73" s="860"/>
      <c r="K73" s="860"/>
      <c r="L73" s="860"/>
      <c r="M73" s="860"/>
      <c r="N73" s="860"/>
      <c r="O73" s="860"/>
      <c r="P73" s="861"/>
      <c r="Q73" s="858">
        <v>1222</v>
      </c>
      <c r="R73" s="815"/>
      <c r="S73" s="815"/>
      <c r="T73" s="815"/>
      <c r="U73" s="815"/>
      <c r="V73" s="815">
        <v>689</v>
      </c>
      <c r="W73" s="815"/>
      <c r="X73" s="815"/>
      <c r="Y73" s="815"/>
      <c r="Z73" s="815"/>
      <c r="AA73" s="815">
        <v>533</v>
      </c>
      <c r="AB73" s="815"/>
      <c r="AC73" s="815"/>
      <c r="AD73" s="815"/>
      <c r="AE73" s="815"/>
      <c r="AF73" s="815">
        <v>533</v>
      </c>
      <c r="AG73" s="815"/>
      <c r="AH73" s="815"/>
      <c r="AI73" s="815"/>
      <c r="AJ73" s="815"/>
      <c r="AK73" s="815" t="s">
        <v>466</v>
      </c>
      <c r="AL73" s="815"/>
      <c r="AM73" s="815"/>
      <c r="AN73" s="815"/>
      <c r="AO73" s="815"/>
      <c r="AP73" s="815" t="s">
        <v>466</v>
      </c>
      <c r="AQ73" s="815"/>
      <c r="AR73" s="815"/>
      <c r="AS73" s="815"/>
      <c r="AT73" s="815"/>
      <c r="AU73" s="815" t="s">
        <v>607</v>
      </c>
      <c r="AV73" s="815"/>
      <c r="AW73" s="815"/>
      <c r="AX73" s="815"/>
      <c r="AY73" s="815"/>
      <c r="AZ73" s="864"/>
      <c r="BA73" s="864"/>
      <c r="BB73" s="864"/>
      <c r="BC73" s="864"/>
      <c r="BD73" s="865"/>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2">
      <c r="A74" s="209">
        <v>7</v>
      </c>
      <c r="B74" s="859" t="s">
        <v>588</v>
      </c>
      <c r="C74" s="860"/>
      <c r="D74" s="860"/>
      <c r="E74" s="860"/>
      <c r="F74" s="860"/>
      <c r="G74" s="860"/>
      <c r="H74" s="860"/>
      <c r="I74" s="860"/>
      <c r="J74" s="860"/>
      <c r="K74" s="860"/>
      <c r="L74" s="860"/>
      <c r="M74" s="860"/>
      <c r="N74" s="860"/>
      <c r="O74" s="860"/>
      <c r="P74" s="861"/>
      <c r="Q74" s="858">
        <v>58</v>
      </c>
      <c r="R74" s="815"/>
      <c r="S74" s="815"/>
      <c r="T74" s="815"/>
      <c r="U74" s="815"/>
      <c r="V74" s="815">
        <v>53</v>
      </c>
      <c r="W74" s="815"/>
      <c r="X74" s="815"/>
      <c r="Y74" s="815"/>
      <c r="Z74" s="815"/>
      <c r="AA74" s="815">
        <v>5</v>
      </c>
      <c r="AB74" s="815"/>
      <c r="AC74" s="815"/>
      <c r="AD74" s="815"/>
      <c r="AE74" s="815"/>
      <c r="AF74" s="815">
        <v>5</v>
      </c>
      <c r="AG74" s="815"/>
      <c r="AH74" s="815"/>
      <c r="AI74" s="815"/>
      <c r="AJ74" s="815"/>
      <c r="AK74" s="815">
        <v>57</v>
      </c>
      <c r="AL74" s="815"/>
      <c r="AM74" s="815"/>
      <c r="AN74" s="815"/>
      <c r="AO74" s="815"/>
      <c r="AP74" s="815" t="s">
        <v>607</v>
      </c>
      <c r="AQ74" s="815"/>
      <c r="AR74" s="815"/>
      <c r="AS74" s="815"/>
      <c r="AT74" s="815"/>
      <c r="AU74" s="815" t="s">
        <v>607</v>
      </c>
      <c r="AV74" s="815"/>
      <c r="AW74" s="815"/>
      <c r="AX74" s="815"/>
      <c r="AY74" s="815"/>
      <c r="AZ74" s="864"/>
      <c r="BA74" s="864"/>
      <c r="BB74" s="864"/>
      <c r="BC74" s="864"/>
      <c r="BD74" s="865"/>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2">
      <c r="A75" s="209">
        <v>8</v>
      </c>
      <c r="B75" s="859" t="s">
        <v>589</v>
      </c>
      <c r="C75" s="860"/>
      <c r="D75" s="860"/>
      <c r="E75" s="860"/>
      <c r="F75" s="860"/>
      <c r="G75" s="860"/>
      <c r="H75" s="860"/>
      <c r="I75" s="860"/>
      <c r="J75" s="860"/>
      <c r="K75" s="860"/>
      <c r="L75" s="860"/>
      <c r="M75" s="860"/>
      <c r="N75" s="860"/>
      <c r="O75" s="860"/>
      <c r="P75" s="861"/>
      <c r="Q75" s="866">
        <v>7</v>
      </c>
      <c r="R75" s="867"/>
      <c r="S75" s="867"/>
      <c r="T75" s="867"/>
      <c r="U75" s="826"/>
      <c r="V75" s="868">
        <v>5</v>
      </c>
      <c r="W75" s="867"/>
      <c r="X75" s="867"/>
      <c r="Y75" s="867"/>
      <c r="Z75" s="826"/>
      <c r="AA75" s="868">
        <v>2</v>
      </c>
      <c r="AB75" s="867"/>
      <c r="AC75" s="867"/>
      <c r="AD75" s="867"/>
      <c r="AE75" s="826"/>
      <c r="AF75" s="868">
        <v>2</v>
      </c>
      <c r="AG75" s="867"/>
      <c r="AH75" s="867"/>
      <c r="AI75" s="867"/>
      <c r="AJ75" s="826"/>
      <c r="AK75" s="868" t="s">
        <v>466</v>
      </c>
      <c r="AL75" s="867"/>
      <c r="AM75" s="867"/>
      <c r="AN75" s="867"/>
      <c r="AO75" s="826"/>
      <c r="AP75" s="868" t="s">
        <v>607</v>
      </c>
      <c r="AQ75" s="867"/>
      <c r="AR75" s="867"/>
      <c r="AS75" s="867"/>
      <c r="AT75" s="826"/>
      <c r="AU75" s="868" t="s">
        <v>607</v>
      </c>
      <c r="AV75" s="867"/>
      <c r="AW75" s="867"/>
      <c r="AX75" s="867"/>
      <c r="AY75" s="826"/>
      <c r="AZ75" s="864"/>
      <c r="BA75" s="864"/>
      <c r="BB75" s="864"/>
      <c r="BC75" s="864"/>
      <c r="BD75" s="865"/>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2">
      <c r="A76" s="209">
        <v>9</v>
      </c>
      <c r="B76" s="859" t="s">
        <v>590</v>
      </c>
      <c r="C76" s="860"/>
      <c r="D76" s="860"/>
      <c r="E76" s="860"/>
      <c r="F76" s="860"/>
      <c r="G76" s="860"/>
      <c r="H76" s="860"/>
      <c r="I76" s="860"/>
      <c r="J76" s="860"/>
      <c r="K76" s="860"/>
      <c r="L76" s="860"/>
      <c r="M76" s="860"/>
      <c r="N76" s="860"/>
      <c r="O76" s="860"/>
      <c r="P76" s="861"/>
      <c r="Q76" s="866">
        <v>172</v>
      </c>
      <c r="R76" s="867"/>
      <c r="S76" s="867"/>
      <c r="T76" s="867"/>
      <c r="U76" s="826"/>
      <c r="V76" s="868">
        <v>153</v>
      </c>
      <c r="W76" s="867"/>
      <c r="X76" s="867"/>
      <c r="Y76" s="867"/>
      <c r="Z76" s="826"/>
      <c r="AA76" s="868">
        <v>20</v>
      </c>
      <c r="AB76" s="867"/>
      <c r="AC76" s="867"/>
      <c r="AD76" s="867"/>
      <c r="AE76" s="826"/>
      <c r="AF76" s="868">
        <v>20</v>
      </c>
      <c r="AG76" s="867"/>
      <c r="AH76" s="867"/>
      <c r="AI76" s="867"/>
      <c r="AJ76" s="826"/>
      <c r="AK76" s="868" t="s">
        <v>466</v>
      </c>
      <c r="AL76" s="867"/>
      <c r="AM76" s="867"/>
      <c r="AN76" s="867"/>
      <c r="AO76" s="826"/>
      <c r="AP76" s="868">
        <v>44</v>
      </c>
      <c r="AQ76" s="867"/>
      <c r="AR76" s="867"/>
      <c r="AS76" s="867"/>
      <c r="AT76" s="826"/>
      <c r="AU76" s="868" t="s">
        <v>466</v>
      </c>
      <c r="AV76" s="867"/>
      <c r="AW76" s="867"/>
      <c r="AX76" s="867"/>
      <c r="AY76" s="826"/>
      <c r="AZ76" s="864"/>
      <c r="BA76" s="864"/>
      <c r="BB76" s="864"/>
      <c r="BC76" s="864"/>
      <c r="BD76" s="865"/>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2">
      <c r="A77" s="209">
        <v>10</v>
      </c>
      <c r="B77" s="859" t="s">
        <v>591</v>
      </c>
      <c r="C77" s="860"/>
      <c r="D77" s="860"/>
      <c r="E77" s="860"/>
      <c r="F77" s="860"/>
      <c r="G77" s="860"/>
      <c r="H77" s="860"/>
      <c r="I77" s="860"/>
      <c r="J77" s="860"/>
      <c r="K77" s="860"/>
      <c r="L77" s="860"/>
      <c r="M77" s="860"/>
      <c r="N77" s="860"/>
      <c r="O77" s="860"/>
      <c r="P77" s="861"/>
      <c r="Q77" s="866">
        <v>224</v>
      </c>
      <c r="R77" s="867"/>
      <c r="S77" s="867"/>
      <c r="T77" s="867"/>
      <c r="U77" s="826"/>
      <c r="V77" s="868">
        <v>203</v>
      </c>
      <c r="W77" s="867"/>
      <c r="X77" s="867"/>
      <c r="Y77" s="867"/>
      <c r="Z77" s="826"/>
      <c r="AA77" s="868">
        <v>21</v>
      </c>
      <c r="AB77" s="867"/>
      <c r="AC77" s="867"/>
      <c r="AD77" s="867"/>
      <c r="AE77" s="826"/>
      <c r="AF77" s="868">
        <v>21</v>
      </c>
      <c r="AG77" s="867"/>
      <c r="AH77" s="867"/>
      <c r="AI77" s="867"/>
      <c r="AJ77" s="826"/>
      <c r="AK77" s="868" t="s">
        <v>466</v>
      </c>
      <c r="AL77" s="867"/>
      <c r="AM77" s="867"/>
      <c r="AN77" s="867"/>
      <c r="AO77" s="826"/>
      <c r="AP77" s="868">
        <v>333</v>
      </c>
      <c r="AQ77" s="867"/>
      <c r="AR77" s="867"/>
      <c r="AS77" s="867"/>
      <c r="AT77" s="826"/>
      <c r="AU77" s="868" t="s">
        <v>466</v>
      </c>
      <c r="AV77" s="867"/>
      <c r="AW77" s="867"/>
      <c r="AX77" s="867"/>
      <c r="AY77" s="826"/>
      <c r="AZ77" s="864"/>
      <c r="BA77" s="864"/>
      <c r="BB77" s="864"/>
      <c r="BC77" s="864"/>
      <c r="BD77" s="865"/>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2">
      <c r="A78" s="209">
        <v>11</v>
      </c>
      <c r="B78" s="859" t="s">
        <v>592</v>
      </c>
      <c r="C78" s="860"/>
      <c r="D78" s="860"/>
      <c r="E78" s="860"/>
      <c r="F78" s="860"/>
      <c r="G78" s="860"/>
      <c r="H78" s="860"/>
      <c r="I78" s="860"/>
      <c r="J78" s="860"/>
      <c r="K78" s="860"/>
      <c r="L78" s="860"/>
      <c r="M78" s="860"/>
      <c r="N78" s="860"/>
      <c r="O78" s="860"/>
      <c r="P78" s="861"/>
      <c r="Q78" s="858">
        <v>55</v>
      </c>
      <c r="R78" s="815"/>
      <c r="S78" s="815"/>
      <c r="T78" s="815"/>
      <c r="U78" s="815"/>
      <c r="V78" s="815">
        <v>43</v>
      </c>
      <c r="W78" s="815"/>
      <c r="X78" s="815"/>
      <c r="Y78" s="815"/>
      <c r="Z78" s="815"/>
      <c r="AA78" s="815">
        <v>12</v>
      </c>
      <c r="AB78" s="815"/>
      <c r="AC78" s="815"/>
      <c r="AD78" s="815"/>
      <c r="AE78" s="815"/>
      <c r="AF78" s="815">
        <v>12</v>
      </c>
      <c r="AG78" s="815"/>
      <c r="AH78" s="815"/>
      <c r="AI78" s="815"/>
      <c r="AJ78" s="815"/>
      <c r="AK78" s="815" t="s">
        <v>466</v>
      </c>
      <c r="AL78" s="815"/>
      <c r="AM78" s="815"/>
      <c r="AN78" s="815"/>
      <c r="AO78" s="815"/>
      <c r="AP78" s="815" t="s">
        <v>466</v>
      </c>
      <c r="AQ78" s="815"/>
      <c r="AR78" s="815"/>
      <c r="AS78" s="815"/>
      <c r="AT78" s="815"/>
      <c r="AU78" s="815" t="s">
        <v>466</v>
      </c>
      <c r="AV78" s="815"/>
      <c r="AW78" s="815"/>
      <c r="AX78" s="815"/>
      <c r="AY78" s="815"/>
      <c r="AZ78" s="864"/>
      <c r="BA78" s="864"/>
      <c r="BB78" s="864"/>
      <c r="BC78" s="864"/>
      <c r="BD78" s="865"/>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2">
      <c r="A79" s="209">
        <v>12</v>
      </c>
      <c r="B79" s="859" t="s">
        <v>593</v>
      </c>
      <c r="C79" s="860"/>
      <c r="D79" s="860"/>
      <c r="E79" s="860"/>
      <c r="F79" s="860"/>
      <c r="G79" s="860"/>
      <c r="H79" s="860"/>
      <c r="I79" s="860"/>
      <c r="J79" s="860"/>
      <c r="K79" s="860"/>
      <c r="L79" s="860"/>
      <c r="M79" s="860"/>
      <c r="N79" s="860"/>
      <c r="O79" s="860"/>
      <c r="P79" s="861"/>
      <c r="Q79" s="858">
        <v>130</v>
      </c>
      <c r="R79" s="815"/>
      <c r="S79" s="815"/>
      <c r="T79" s="815"/>
      <c r="U79" s="815"/>
      <c r="V79" s="815">
        <v>114</v>
      </c>
      <c r="W79" s="815"/>
      <c r="X79" s="815"/>
      <c r="Y79" s="815"/>
      <c r="Z79" s="815"/>
      <c r="AA79" s="815">
        <v>16</v>
      </c>
      <c r="AB79" s="815"/>
      <c r="AC79" s="815"/>
      <c r="AD79" s="815"/>
      <c r="AE79" s="815"/>
      <c r="AF79" s="815">
        <v>16</v>
      </c>
      <c r="AG79" s="815"/>
      <c r="AH79" s="815"/>
      <c r="AI79" s="815"/>
      <c r="AJ79" s="815"/>
      <c r="AK79" s="815" t="s">
        <v>466</v>
      </c>
      <c r="AL79" s="815"/>
      <c r="AM79" s="815"/>
      <c r="AN79" s="815"/>
      <c r="AO79" s="815"/>
      <c r="AP79" s="815" t="s">
        <v>612</v>
      </c>
      <c r="AQ79" s="815"/>
      <c r="AR79" s="815"/>
      <c r="AS79" s="815"/>
      <c r="AT79" s="815"/>
      <c r="AU79" s="815" t="s">
        <v>612</v>
      </c>
      <c r="AV79" s="815"/>
      <c r="AW79" s="815"/>
      <c r="AX79" s="815"/>
      <c r="AY79" s="815"/>
      <c r="AZ79" s="864"/>
      <c r="BA79" s="864"/>
      <c r="BB79" s="864"/>
      <c r="BC79" s="864"/>
      <c r="BD79" s="865"/>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2">
      <c r="A80" s="209">
        <v>13</v>
      </c>
      <c r="B80" s="859" t="s">
        <v>594</v>
      </c>
      <c r="C80" s="860"/>
      <c r="D80" s="860"/>
      <c r="E80" s="860"/>
      <c r="F80" s="860"/>
      <c r="G80" s="860"/>
      <c r="H80" s="860"/>
      <c r="I80" s="860"/>
      <c r="J80" s="860"/>
      <c r="K80" s="860"/>
      <c r="L80" s="860"/>
      <c r="M80" s="860"/>
      <c r="N80" s="860"/>
      <c r="O80" s="860"/>
      <c r="P80" s="861"/>
      <c r="Q80" s="858">
        <v>20</v>
      </c>
      <c r="R80" s="815"/>
      <c r="S80" s="815"/>
      <c r="T80" s="815"/>
      <c r="U80" s="815"/>
      <c r="V80" s="815">
        <v>17</v>
      </c>
      <c r="W80" s="815"/>
      <c r="X80" s="815"/>
      <c r="Y80" s="815"/>
      <c r="Z80" s="815"/>
      <c r="AA80" s="815">
        <v>2</v>
      </c>
      <c r="AB80" s="815"/>
      <c r="AC80" s="815"/>
      <c r="AD80" s="815"/>
      <c r="AE80" s="815"/>
      <c r="AF80" s="815">
        <v>2</v>
      </c>
      <c r="AG80" s="815"/>
      <c r="AH80" s="815"/>
      <c r="AI80" s="815"/>
      <c r="AJ80" s="815"/>
      <c r="AK80" s="815">
        <v>3</v>
      </c>
      <c r="AL80" s="815"/>
      <c r="AM80" s="815"/>
      <c r="AN80" s="815"/>
      <c r="AO80" s="815"/>
      <c r="AP80" s="815" t="s">
        <v>466</v>
      </c>
      <c r="AQ80" s="815"/>
      <c r="AR80" s="815"/>
      <c r="AS80" s="815"/>
      <c r="AT80" s="815"/>
      <c r="AU80" s="815" t="s">
        <v>466</v>
      </c>
      <c r="AV80" s="815"/>
      <c r="AW80" s="815"/>
      <c r="AX80" s="815"/>
      <c r="AY80" s="815"/>
      <c r="AZ80" s="864"/>
      <c r="BA80" s="864"/>
      <c r="BB80" s="864"/>
      <c r="BC80" s="864"/>
      <c r="BD80" s="865"/>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2">
      <c r="A81" s="209">
        <v>14</v>
      </c>
      <c r="B81" s="859" t="s">
        <v>595</v>
      </c>
      <c r="C81" s="860"/>
      <c r="D81" s="860"/>
      <c r="E81" s="860"/>
      <c r="F81" s="860"/>
      <c r="G81" s="860"/>
      <c r="H81" s="860"/>
      <c r="I81" s="860"/>
      <c r="J81" s="860"/>
      <c r="K81" s="860"/>
      <c r="L81" s="860"/>
      <c r="M81" s="860"/>
      <c r="N81" s="860"/>
      <c r="O81" s="860"/>
      <c r="P81" s="861"/>
      <c r="Q81" s="858">
        <v>211</v>
      </c>
      <c r="R81" s="815"/>
      <c r="S81" s="815"/>
      <c r="T81" s="815"/>
      <c r="U81" s="815"/>
      <c r="V81" s="815">
        <v>196</v>
      </c>
      <c r="W81" s="815"/>
      <c r="X81" s="815"/>
      <c r="Y81" s="815"/>
      <c r="Z81" s="815"/>
      <c r="AA81" s="815">
        <v>15</v>
      </c>
      <c r="AB81" s="815"/>
      <c r="AC81" s="815"/>
      <c r="AD81" s="815"/>
      <c r="AE81" s="815"/>
      <c r="AF81" s="815">
        <v>15</v>
      </c>
      <c r="AG81" s="815"/>
      <c r="AH81" s="815"/>
      <c r="AI81" s="815"/>
      <c r="AJ81" s="815"/>
      <c r="AK81" s="815" t="s">
        <v>466</v>
      </c>
      <c r="AL81" s="815"/>
      <c r="AM81" s="815"/>
      <c r="AN81" s="815"/>
      <c r="AO81" s="815"/>
      <c r="AP81" s="815">
        <v>178</v>
      </c>
      <c r="AQ81" s="815"/>
      <c r="AR81" s="815"/>
      <c r="AS81" s="815"/>
      <c r="AT81" s="815"/>
      <c r="AU81" s="815" t="s">
        <v>611</v>
      </c>
      <c r="AV81" s="815"/>
      <c r="AW81" s="815"/>
      <c r="AX81" s="815"/>
      <c r="AY81" s="815"/>
      <c r="AZ81" s="864"/>
      <c r="BA81" s="864"/>
      <c r="BB81" s="864"/>
      <c r="BC81" s="864"/>
      <c r="BD81" s="865"/>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2">
      <c r="A82" s="209">
        <v>15</v>
      </c>
      <c r="B82" s="859" t="s">
        <v>596</v>
      </c>
      <c r="C82" s="860"/>
      <c r="D82" s="860"/>
      <c r="E82" s="860"/>
      <c r="F82" s="860"/>
      <c r="G82" s="860"/>
      <c r="H82" s="860"/>
      <c r="I82" s="860"/>
      <c r="J82" s="860"/>
      <c r="K82" s="860"/>
      <c r="L82" s="860"/>
      <c r="M82" s="860"/>
      <c r="N82" s="860"/>
      <c r="O82" s="860"/>
      <c r="P82" s="861"/>
      <c r="Q82" s="858">
        <v>17</v>
      </c>
      <c r="R82" s="815"/>
      <c r="S82" s="815"/>
      <c r="T82" s="815"/>
      <c r="U82" s="815"/>
      <c r="V82" s="815">
        <v>15</v>
      </c>
      <c r="W82" s="815"/>
      <c r="X82" s="815"/>
      <c r="Y82" s="815"/>
      <c r="Z82" s="815"/>
      <c r="AA82" s="815">
        <v>2</v>
      </c>
      <c r="AB82" s="815"/>
      <c r="AC82" s="815"/>
      <c r="AD82" s="815"/>
      <c r="AE82" s="815"/>
      <c r="AF82" s="815">
        <v>2</v>
      </c>
      <c r="AG82" s="815"/>
      <c r="AH82" s="815"/>
      <c r="AI82" s="815"/>
      <c r="AJ82" s="815"/>
      <c r="AK82" s="815" t="s">
        <v>611</v>
      </c>
      <c r="AL82" s="815"/>
      <c r="AM82" s="815"/>
      <c r="AN82" s="815"/>
      <c r="AO82" s="815"/>
      <c r="AP82" s="815" t="s">
        <v>611</v>
      </c>
      <c r="AQ82" s="815"/>
      <c r="AR82" s="815"/>
      <c r="AS82" s="815"/>
      <c r="AT82" s="815"/>
      <c r="AU82" s="815" t="s">
        <v>611</v>
      </c>
      <c r="AV82" s="815"/>
      <c r="AW82" s="815"/>
      <c r="AX82" s="815"/>
      <c r="AY82" s="815"/>
      <c r="AZ82" s="864"/>
      <c r="BA82" s="864"/>
      <c r="BB82" s="864"/>
      <c r="BC82" s="864"/>
      <c r="BD82" s="865"/>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2">
      <c r="A83" s="209">
        <v>16</v>
      </c>
      <c r="B83" s="859"/>
      <c r="C83" s="860"/>
      <c r="D83" s="860"/>
      <c r="E83" s="860"/>
      <c r="F83" s="860"/>
      <c r="G83" s="860"/>
      <c r="H83" s="860"/>
      <c r="I83" s="860"/>
      <c r="J83" s="860"/>
      <c r="K83" s="860"/>
      <c r="L83" s="860"/>
      <c r="M83" s="860"/>
      <c r="N83" s="860"/>
      <c r="O83" s="860"/>
      <c r="P83" s="861"/>
      <c r="Q83" s="858"/>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4"/>
      <c r="BA83" s="864"/>
      <c r="BB83" s="864"/>
      <c r="BC83" s="864"/>
      <c r="BD83" s="865"/>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2">
      <c r="A84" s="209">
        <v>17</v>
      </c>
      <c r="B84" s="859"/>
      <c r="C84" s="860"/>
      <c r="D84" s="860"/>
      <c r="E84" s="860"/>
      <c r="F84" s="860"/>
      <c r="G84" s="860"/>
      <c r="H84" s="860"/>
      <c r="I84" s="860"/>
      <c r="J84" s="860"/>
      <c r="K84" s="860"/>
      <c r="L84" s="860"/>
      <c r="M84" s="860"/>
      <c r="N84" s="860"/>
      <c r="O84" s="860"/>
      <c r="P84" s="861"/>
      <c r="Q84" s="858"/>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4"/>
      <c r="BA84" s="864"/>
      <c r="BB84" s="864"/>
      <c r="BC84" s="864"/>
      <c r="BD84" s="865"/>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2">
      <c r="A85" s="209">
        <v>18</v>
      </c>
      <c r="B85" s="859"/>
      <c r="C85" s="860"/>
      <c r="D85" s="860"/>
      <c r="E85" s="860"/>
      <c r="F85" s="860"/>
      <c r="G85" s="860"/>
      <c r="H85" s="860"/>
      <c r="I85" s="860"/>
      <c r="J85" s="860"/>
      <c r="K85" s="860"/>
      <c r="L85" s="860"/>
      <c r="M85" s="860"/>
      <c r="N85" s="860"/>
      <c r="O85" s="860"/>
      <c r="P85" s="861"/>
      <c r="Q85" s="85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4"/>
      <c r="BA85" s="864"/>
      <c r="BB85" s="864"/>
      <c r="BC85" s="864"/>
      <c r="BD85" s="865"/>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2">
      <c r="A86" s="209">
        <v>19</v>
      </c>
      <c r="B86" s="859"/>
      <c r="C86" s="860"/>
      <c r="D86" s="860"/>
      <c r="E86" s="860"/>
      <c r="F86" s="860"/>
      <c r="G86" s="860"/>
      <c r="H86" s="860"/>
      <c r="I86" s="860"/>
      <c r="J86" s="860"/>
      <c r="K86" s="860"/>
      <c r="L86" s="860"/>
      <c r="M86" s="860"/>
      <c r="N86" s="860"/>
      <c r="O86" s="860"/>
      <c r="P86" s="861"/>
      <c r="Q86" s="85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2">
      <c r="A87" s="217">
        <v>20</v>
      </c>
      <c r="B87" s="878"/>
      <c r="C87" s="879"/>
      <c r="D87" s="879"/>
      <c r="E87" s="879"/>
      <c r="F87" s="879"/>
      <c r="G87" s="879"/>
      <c r="H87" s="879"/>
      <c r="I87" s="879"/>
      <c r="J87" s="879"/>
      <c r="K87" s="879"/>
      <c r="L87" s="879"/>
      <c r="M87" s="879"/>
      <c r="N87" s="879"/>
      <c r="O87" s="879"/>
      <c r="P87" s="880"/>
      <c r="Q87" s="908"/>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1"/>
      <c r="BA87" s="881"/>
      <c r="BB87" s="881"/>
      <c r="BC87" s="881"/>
      <c r="BD87" s="882"/>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5">
      <c r="A88" s="212" t="s">
        <v>464</v>
      </c>
      <c r="B88" s="795" t="s">
        <v>502</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5"/>
      <c r="BA88" s="845"/>
      <c r="BB88" s="845"/>
      <c r="BC88" s="845"/>
      <c r="BD88" s="846"/>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795" t="s">
        <v>503</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c r="CS102" s="842"/>
      <c r="CT102" s="842"/>
      <c r="CU102" s="842"/>
      <c r="CV102" s="870"/>
      <c r="CW102" s="869"/>
      <c r="CX102" s="842"/>
      <c r="CY102" s="842"/>
      <c r="CZ102" s="842"/>
      <c r="DA102" s="870"/>
      <c r="DB102" s="869"/>
      <c r="DC102" s="842"/>
      <c r="DD102" s="842"/>
      <c r="DE102" s="842"/>
      <c r="DF102" s="870"/>
      <c r="DG102" s="869"/>
      <c r="DH102" s="842"/>
      <c r="DI102" s="842"/>
      <c r="DJ102" s="842"/>
      <c r="DK102" s="870"/>
      <c r="DL102" s="869"/>
      <c r="DM102" s="842"/>
      <c r="DN102" s="842"/>
      <c r="DO102" s="842"/>
      <c r="DP102" s="870"/>
      <c r="DQ102" s="869"/>
      <c r="DR102" s="842"/>
      <c r="DS102" s="842"/>
      <c r="DT102" s="842"/>
      <c r="DU102" s="870"/>
      <c r="DV102" s="874"/>
      <c r="DW102" s="875"/>
      <c r="DX102" s="875"/>
      <c r="DY102" s="875"/>
      <c r="DZ102" s="876"/>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7" t="s">
        <v>504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7" t="s">
        <v>505</v>
      </c>
      <c r="BR104" s="877"/>
      <c r="BS104" s="877"/>
      <c r="BT104" s="877"/>
      <c r="BU104" s="877"/>
      <c r="BV104" s="877"/>
      <c r="BW104" s="877"/>
      <c r="BX104" s="877"/>
      <c r="BY104" s="877"/>
      <c r="BZ104" s="877"/>
      <c r="CA104" s="877"/>
      <c r="CB104" s="877"/>
      <c r="CC104" s="877"/>
      <c r="CD104" s="877"/>
      <c r="CE104" s="877"/>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1" t="s">
        <v>508</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509</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194" customFormat="1" ht="26.25" customHeight="1" x14ac:dyDescent="0.2">
      <c r="A109" s="894" t="s">
        <v>510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904" t="s">
        <v>511</v>
      </c>
      <c r="AB109" s="895"/>
      <c r="AC109" s="895"/>
      <c r="AD109" s="895"/>
      <c r="AE109" s="896"/>
      <c r="AF109" s="904" t="s">
        <v>361</v>
      </c>
      <c r="AG109" s="895"/>
      <c r="AH109" s="895"/>
      <c r="AI109" s="895"/>
      <c r="AJ109" s="896"/>
      <c r="AK109" s="904" t="s">
        <v>360</v>
      </c>
      <c r="AL109" s="895"/>
      <c r="AM109" s="895"/>
      <c r="AN109" s="895"/>
      <c r="AO109" s="896"/>
      <c r="AP109" s="904" t="s">
        <v>512</v>
      </c>
      <c r="AQ109" s="895"/>
      <c r="AR109" s="895"/>
      <c r="AS109" s="895"/>
      <c r="AT109" s="905"/>
      <c r="AU109" s="894" t="s">
        <v>510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904" t="s">
        <v>511</v>
      </c>
      <c r="BR109" s="895"/>
      <c r="BS109" s="895"/>
      <c r="BT109" s="895"/>
      <c r="BU109" s="896"/>
      <c r="BV109" s="904" t="s">
        <v>361</v>
      </c>
      <c r="BW109" s="895"/>
      <c r="BX109" s="895"/>
      <c r="BY109" s="895"/>
      <c r="BZ109" s="896"/>
      <c r="CA109" s="904" t="s">
        <v>360</v>
      </c>
      <c r="CB109" s="895"/>
      <c r="CC109" s="895"/>
      <c r="CD109" s="895"/>
      <c r="CE109" s="896"/>
      <c r="CF109" s="916" t="s">
        <v>512</v>
      </c>
      <c r="CG109" s="916"/>
      <c r="CH109" s="916"/>
      <c r="CI109" s="916"/>
      <c r="CJ109" s="916"/>
      <c r="CK109" s="904" t="s">
        <v>513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904" t="s">
        <v>511</v>
      </c>
      <c r="DH109" s="895"/>
      <c r="DI109" s="895"/>
      <c r="DJ109" s="895"/>
      <c r="DK109" s="896"/>
      <c r="DL109" s="904" t="s">
        <v>361</v>
      </c>
      <c r="DM109" s="895"/>
      <c r="DN109" s="895"/>
      <c r="DO109" s="895"/>
      <c r="DP109" s="896"/>
      <c r="DQ109" s="904" t="s">
        <v>360</v>
      </c>
      <c r="DR109" s="895"/>
      <c r="DS109" s="895"/>
      <c r="DT109" s="895"/>
      <c r="DU109" s="896"/>
      <c r="DV109" s="904" t="s">
        <v>512</v>
      </c>
      <c r="DW109" s="895"/>
      <c r="DX109" s="895"/>
      <c r="DY109" s="895"/>
      <c r="DZ109" s="905"/>
    </row>
    <row r="110" spans="1:131" s="194" customFormat="1" ht="26.25" customHeight="1" x14ac:dyDescent="0.2">
      <c r="A110" s="959" t="s">
        <v>514</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60">
        <v>3802709</v>
      </c>
      <c r="AB110" s="937"/>
      <c r="AC110" s="937"/>
      <c r="AD110" s="937"/>
      <c r="AE110" s="938"/>
      <c r="AF110" s="936">
        <v>3808345</v>
      </c>
      <c r="AG110" s="937"/>
      <c r="AH110" s="937"/>
      <c r="AI110" s="937"/>
      <c r="AJ110" s="938"/>
      <c r="AK110" s="936">
        <v>3582350</v>
      </c>
      <c r="AL110" s="937"/>
      <c r="AM110" s="937"/>
      <c r="AN110" s="937"/>
      <c r="AO110" s="938"/>
      <c r="AP110" s="939">
        <v>32</v>
      </c>
      <c r="AQ110" s="940"/>
      <c r="AR110" s="940"/>
      <c r="AS110" s="940"/>
      <c r="AT110" s="941"/>
      <c r="AU110" s="942" t="s">
        <v>137</v>
      </c>
      <c r="AV110" s="943"/>
      <c r="AW110" s="943"/>
      <c r="AX110" s="943"/>
      <c r="AY110" s="944"/>
      <c r="AZ110" s="909" t="s">
        <v>515</v>
      </c>
      <c r="BA110" s="910"/>
      <c r="BB110" s="910"/>
      <c r="BC110" s="910"/>
      <c r="BD110" s="910"/>
      <c r="BE110" s="910"/>
      <c r="BF110" s="910"/>
      <c r="BG110" s="910"/>
      <c r="BH110" s="910"/>
      <c r="BI110" s="910"/>
      <c r="BJ110" s="910"/>
      <c r="BK110" s="910"/>
      <c r="BL110" s="910"/>
      <c r="BM110" s="910"/>
      <c r="BN110" s="910"/>
      <c r="BO110" s="910"/>
      <c r="BP110" s="911"/>
      <c r="BQ110" s="912">
        <v>30432492</v>
      </c>
      <c r="BR110" s="913"/>
      <c r="BS110" s="913"/>
      <c r="BT110" s="913"/>
      <c r="BU110" s="913"/>
      <c r="BV110" s="913">
        <v>29593493</v>
      </c>
      <c r="BW110" s="913"/>
      <c r="BX110" s="913"/>
      <c r="BY110" s="913"/>
      <c r="BZ110" s="913"/>
      <c r="CA110" s="913">
        <v>28941353</v>
      </c>
      <c r="CB110" s="913"/>
      <c r="CC110" s="913"/>
      <c r="CD110" s="913"/>
      <c r="CE110" s="913"/>
      <c r="CF110" s="931">
        <v>258.2</v>
      </c>
      <c r="CG110" s="932"/>
      <c r="CH110" s="932"/>
      <c r="CI110" s="932"/>
      <c r="CJ110" s="932"/>
      <c r="CK110" s="924" t="s">
        <v>516</v>
      </c>
      <c r="CL110" s="925"/>
      <c r="CM110" s="933" t="s">
        <v>517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12" t="s">
        <v>518</v>
      </c>
      <c r="DH110" s="913"/>
      <c r="DI110" s="913"/>
      <c r="DJ110" s="913"/>
      <c r="DK110" s="913"/>
      <c r="DL110" s="913" t="s">
        <v>518</v>
      </c>
      <c r="DM110" s="913"/>
      <c r="DN110" s="913"/>
      <c r="DO110" s="913"/>
      <c r="DP110" s="913"/>
      <c r="DQ110" s="913" t="s">
        <v>518</v>
      </c>
      <c r="DR110" s="913"/>
      <c r="DS110" s="913"/>
      <c r="DT110" s="913"/>
      <c r="DU110" s="913"/>
      <c r="DV110" s="914" t="s">
        <v>518</v>
      </c>
      <c r="DW110" s="914"/>
      <c r="DX110" s="914"/>
      <c r="DY110" s="914"/>
      <c r="DZ110" s="915"/>
    </row>
    <row r="111" spans="1:131" s="194" customFormat="1" ht="26.25" customHeight="1" x14ac:dyDescent="0.2">
      <c r="A111" s="967" t="s">
        <v>519</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56" t="s">
        <v>520</v>
      </c>
      <c r="AB111" s="954"/>
      <c r="AC111" s="954"/>
      <c r="AD111" s="954"/>
      <c r="AE111" s="955"/>
      <c r="AF111" s="953" t="s">
        <v>520</v>
      </c>
      <c r="AG111" s="954"/>
      <c r="AH111" s="954"/>
      <c r="AI111" s="954"/>
      <c r="AJ111" s="955"/>
      <c r="AK111" s="953" t="s">
        <v>520</v>
      </c>
      <c r="AL111" s="954"/>
      <c r="AM111" s="954"/>
      <c r="AN111" s="954"/>
      <c r="AO111" s="955"/>
      <c r="AP111" s="950" t="s">
        <v>520</v>
      </c>
      <c r="AQ111" s="951"/>
      <c r="AR111" s="951"/>
      <c r="AS111" s="951"/>
      <c r="AT111" s="952"/>
      <c r="AU111" s="945"/>
      <c r="AV111" s="946"/>
      <c r="AW111" s="946"/>
      <c r="AX111" s="946"/>
      <c r="AY111" s="947"/>
      <c r="AZ111" s="888" t="s">
        <v>521</v>
      </c>
      <c r="BA111" s="889"/>
      <c r="BB111" s="889"/>
      <c r="BC111" s="889"/>
      <c r="BD111" s="889"/>
      <c r="BE111" s="889"/>
      <c r="BF111" s="889"/>
      <c r="BG111" s="889"/>
      <c r="BH111" s="889"/>
      <c r="BI111" s="889"/>
      <c r="BJ111" s="889"/>
      <c r="BK111" s="889"/>
      <c r="BL111" s="889"/>
      <c r="BM111" s="889"/>
      <c r="BN111" s="889"/>
      <c r="BO111" s="889"/>
      <c r="BP111" s="890"/>
      <c r="BQ111" s="884">
        <v>186956</v>
      </c>
      <c r="BR111" s="885"/>
      <c r="BS111" s="885"/>
      <c r="BT111" s="885"/>
      <c r="BU111" s="885"/>
      <c r="BV111" s="885">
        <v>171994</v>
      </c>
      <c r="BW111" s="885"/>
      <c r="BX111" s="885"/>
      <c r="BY111" s="885"/>
      <c r="BZ111" s="885"/>
      <c r="CA111" s="885">
        <v>140333</v>
      </c>
      <c r="CB111" s="885"/>
      <c r="CC111" s="885"/>
      <c r="CD111" s="885"/>
      <c r="CE111" s="885"/>
      <c r="CF111" s="886">
        <v>1.3</v>
      </c>
      <c r="CG111" s="887"/>
      <c r="CH111" s="887"/>
      <c r="CI111" s="887"/>
      <c r="CJ111" s="887"/>
      <c r="CK111" s="926"/>
      <c r="CL111" s="927"/>
      <c r="CM111" s="918" t="s">
        <v>522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884" t="s">
        <v>523</v>
      </c>
      <c r="DH111" s="885"/>
      <c r="DI111" s="885"/>
      <c r="DJ111" s="885"/>
      <c r="DK111" s="885"/>
      <c r="DL111" s="885" t="s">
        <v>523</v>
      </c>
      <c r="DM111" s="885"/>
      <c r="DN111" s="885"/>
      <c r="DO111" s="885"/>
      <c r="DP111" s="885"/>
      <c r="DQ111" s="885" t="s">
        <v>523</v>
      </c>
      <c r="DR111" s="885"/>
      <c r="DS111" s="885"/>
      <c r="DT111" s="885"/>
      <c r="DU111" s="885"/>
      <c r="DV111" s="906" t="s">
        <v>523</v>
      </c>
      <c r="DW111" s="906"/>
      <c r="DX111" s="906"/>
      <c r="DY111" s="906"/>
      <c r="DZ111" s="907"/>
    </row>
    <row r="112" spans="1:131" s="194" customFormat="1" ht="26.25" customHeight="1" x14ac:dyDescent="0.2">
      <c r="A112" s="961" t="s">
        <v>524</v>
      </c>
      <c r="B112" s="962"/>
      <c r="C112" s="889" t="s">
        <v>525</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03" t="s">
        <v>526</v>
      </c>
      <c r="AB112" s="898"/>
      <c r="AC112" s="898"/>
      <c r="AD112" s="898"/>
      <c r="AE112" s="899"/>
      <c r="AF112" s="897" t="s">
        <v>526</v>
      </c>
      <c r="AG112" s="898"/>
      <c r="AH112" s="898"/>
      <c r="AI112" s="898"/>
      <c r="AJ112" s="899"/>
      <c r="AK112" s="897" t="s">
        <v>526</v>
      </c>
      <c r="AL112" s="898"/>
      <c r="AM112" s="898"/>
      <c r="AN112" s="898"/>
      <c r="AO112" s="899"/>
      <c r="AP112" s="900" t="s">
        <v>526</v>
      </c>
      <c r="AQ112" s="901"/>
      <c r="AR112" s="901"/>
      <c r="AS112" s="901"/>
      <c r="AT112" s="902"/>
      <c r="AU112" s="945"/>
      <c r="AV112" s="946"/>
      <c r="AW112" s="946"/>
      <c r="AX112" s="946"/>
      <c r="AY112" s="947"/>
      <c r="AZ112" s="888" t="s">
        <v>527</v>
      </c>
      <c r="BA112" s="889"/>
      <c r="BB112" s="889"/>
      <c r="BC112" s="889"/>
      <c r="BD112" s="889"/>
      <c r="BE112" s="889"/>
      <c r="BF112" s="889"/>
      <c r="BG112" s="889"/>
      <c r="BH112" s="889"/>
      <c r="BI112" s="889"/>
      <c r="BJ112" s="889"/>
      <c r="BK112" s="889"/>
      <c r="BL112" s="889"/>
      <c r="BM112" s="889"/>
      <c r="BN112" s="889"/>
      <c r="BO112" s="889"/>
      <c r="BP112" s="890"/>
      <c r="BQ112" s="884">
        <v>29161651</v>
      </c>
      <c r="BR112" s="885"/>
      <c r="BS112" s="885"/>
      <c r="BT112" s="885"/>
      <c r="BU112" s="885"/>
      <c r="BV112" s="885">
        <v>27512108</v>
      </c>
      <c r="BW112" s="885"/>
      <c r="BX112" s="885"/>
      <c r="BY112" s="885"/>
      <c r="BZ112" s="885"/>
      <c r="CA112" s="885">
        <v>26841790</v>
      </c>
      <c r="CB112" s="885"/>
      <c r="CC112" s="885"/>
      <c r="CD112" s="885"/>
      <c r="CE112" s="885"/>
      <c r="CF112" s="886">
        <v>239.4</v>
      </c>
      <c r="CG112" s="887"/>
      <c r="CH112" s="887"/>
      <c r="CI112" s="887"/>
      <c r="CJ112" s="887"/>
      <c r="CK112" s="926"/>
      <c r="CL112" s="927"/>
      <c r="CM112" s="918" t="s">
        <v>528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884" t="s">
        <v>529</v>
      </c>
      <c r="DH112" s="885"/>
      <c r="DI112" s="885"/>
      <c r="DJ112" s="885"/>
      <c r="DK112" s="885"/>
      <c r="DL112" s="885" t="s">
        <v>529</v>
      </c>
      <c r="DM112" s="885"/>
      <c r="DN112" s="885"/>
      <c r="DO112" s="885"/>
      <c r="DP112" s="885"/>
      <c r="DQ112" s="885" t="s">
        <v>529</v>
      </c>
      <c r="DR112" s="885"/>
      <c r="DS112" s="885"/>
      <c r="DT112" s="885"/>
      <c r="DU112" s="885"/>
      <c r="DV112" s="906" t="s">
        <v>529</v>
      </c>
      <c r="DW112" s="906"/>
      <c r="DX112" s="906"/>
      <c r="DY112" s="906"/>
      <c r="DZ112" s="907"/>
    </row>
    <row r="113" spans="1:130" s="194" customFormat="1" ht="26.25" customHeight="1" x14ac:dyDescent="0.2">
      <c r="A113" s="963"/>
      <c r="B113" s="964"/>
      <c r="C113" s="889" t="s">
        <v>530</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56">
        <v>2152162</v>
      </c>
      <c r="AB113" s="954"/>
      <c r="AC113" s="954"/>
      <c r="AD113" s="954"/>
      <c r="AE113" s="955"/>
      <c r="AF113" s="953">
        <v>2119814</v>
      </c>
      <c r="AG113" s="954"/>
      <c r="AH113" s="954"/>
      <c r="AI113" s="954"/>
      <c r="AJ113" s="955"/>
      <c r="AK113" s="953">
        <v>2235404</v>
      </c>
      <c r="AL113" s="954"/>
      <c r="AM113" s="954"/>
      <c r="AN113" s="954"/>
      <c r="AO113" s="955"/>
      <c r="AP113" s="950">
        <v>19.899999999999999</v>
      </c>
      <c r="AQ113" s="951"/>
      <c r="AR113" s="951"/>
      <c r="AS113" s="951"/>
      <c r="AT113" s="952"/>
      <c r="AU113" s="945"/>
      <c r="AV113" s="946"/>
      <c r="AW113" s="946"/>
      <c r="AX113" s="946"/>
      <c r="AY113" s="947"/>
      <c r="AZ113" s="888" t="s">
        <v>531</v>
      </c>
      <c r="BA113" s="889"/>
      <c r="BB113" s="889"/>
      <c r="BC113" s="889"/>
      <c r="BD113" s="889"/>
      <c r="BE113" s="889"/>
      <c r="BF113" s="889"/>
      <c r="BG113" s="889"/>
      <c r="BH113" s="889"/>
      <c r="BI113" s="889"/>
      <c r="BJ113" s="889"/>
      <c r="BK113" s="889"/>
      <c r="BL113" s="889"/>
      <c r="BM113" s="889"/>
      <c r="BN113" s="889"/>
      <c r="BO113" s="889"/>
      <c r="BP113" s="890"/>
      <c r="BQ113" s="884">
        <v>114988</v>
      </c>
      <c r="BR113" s="885"/>
      <c r="BS113" s="885"/>
      <c r="BT113" s="885"/>
      <c r="BU113" s="885"/>
      <c r="BV113" s="885">
        <v>48156</v>
      </c>
      <c r="BW113" s="885"/>
      <c r="BX113" s="885"/>
      <c r="BY113" s="885"/>
      <c r="BZ113" s="885"/>
      <c r="CA113" s="885">
        <v>43800</v>
      </c>
      <c r="CB113" s="885"/>
      <c r="CC113" s="885"/>
      <c r="CD113" s="885"/>
      <c r="CE113" s="885"/>
      <c r="CF113" s="886">
        <v>0.4</v>
      </c>
      <c r="CG113" s="887"/>
      <c r="CH113" s="887"/>
      <c r="CI113" s="887"/>
      <c r="CJ113" s="887"/>
      <c r="CK113" s="926"/>
      <c r="CL113" s="927"/>
      <c r="CM113" s="918" t="s">
        <v>532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03" t="s">
        <v>533</v>
      </c>
      <c r="DH113" s="898"/>
      <c r="DI113" s="898"/>
      <c r="DJ113" s="898"/>
      <c r="DK113" s="899"/>
      <c r="DL113" s="897" t="s">
        <v>533</v>
      </c>
      <c r="DM113" s="898"/>
      <c r="DN113" s="898"/>
      <c r="DO113" s="898"/>
      <c r="DP113" s="899"/>
      <c r="DQ113" s="897" t="s">
        <v>533</v>
      </c>
      <c r="DR113" s="898"/>
      <c r="DS113" s="898"/>
      <c r="DT113" s="898"/>
      <c r="DU113" s="899"/>
      <c r="DV113" s="900" t="s">
        <v>533</v>
      </c>
      <c r="DW113" s="901"/>
      <c r="DX113" s="901"/>
      <c r="DY113" s="901"/>
      <c r="DZ113" s="902"/>
    </row>
    <row r="114" spans="1:130" s="194" customFormat="1" ht="26.25" customHeight="1" x14ac:dyDescent="0.2">
      <c r="A114" s="963"/>
      <c r="B114" s="964"/>
      <c r="C114" s="889" t="s">
        <v>534</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03">
        <v>4952</v>
      </c>
      <c r="AB114" s="898"/>
      <c r="AC114" s="898"/>
      <c r="AD114" s="898"/>
      <c r="AE114" s="899"/>
      <c r="AF114" s="897">
        <v>4952</v>
      </c>
      <c r="AG114" s="898"/>
      <c r="AH114" s="898"/>
      <c r="AI114" s="898"/>
      <c r="AJ114" s="899"/>
      <c r="AK114" s="897">
        <v>4952</v>
      </c>
      <c r="AL114" s="898"/>
      <c r="AM114" s="898"/>
      <c r="AN114" s="898"/>
      <c r="AO114" s="899"/>
      <c r="AP114" s="900">
        <v>0</v>
      </c>
      <c r="AQ114" s="901"/>
      <c r="AR114" s="901"/>
      <c r="AS114" s="901"/>
      <c r="AT114" s="902"/>
      <c r="AU114" s="945"/>
      <c r="AV114" s="946"/>
      <c r="AW114" s="946"/>
      <c r="AX114" s="946"/>
      <c r="AY114" s="947"/>
      <c r="AZ114" s="888" t="s">
        <v>535</v>
      </c>
      <c r="BA114" s="889"/>
      <c r="BB114" s="889"/>
      <c r="BC114" s="889"/>
      <c r="BD114" s="889"/>
      <c r="BE114" s="889"/>
      <c r="BF114" s="889"/>
      <c r="BG114" s="889"/>
      <c r="BH114" s="889"/>
      <c r="BI114" s="889"/>
      <c r="BJ114" s="889"/>
      <c r="BK114" s="889"/>
      <c r="BL114" s="889"/>
      <c r="BM114" s="889"/>
      <c r="BN114" s="889"/>
      <c r="BO114" s="889"/>
      <c r="BP114" s="890"/>
      <c r="BQ114" s="884">
        <v>3485779</v>
      </c>
      <c r="BR114" s="885"/>
      <c r="BS114" s="885"/>
      <c r="BT114" s="885"/>
      <c r="BU114" s="885"/>
      <c r="BV114" s="885">
        <v>3341319</v>
      </c>
      <c r="BW114" s="885"/>
      <c r="BX114" s="885"/>
      <c r="BY114" s="885"/>
      <c r="BZ114" s="885"/>
      <c r="CA114" s="885">
        <v>3246321</v>
      </c>
      <c r="CB114" s="885"/>
      <c r="CC114" s="885"/>
      <c r="CD114" s="885"/>
      <c r="CE114" s="885"/>
      <c r="CF114" s="886">
        <v>29</v>
      </c>
      <c r="CG114" s="887"/>
      <c r="CH114" s="887"/>
      <c r="CI114" s="887"/>
      <c r="CJ114" s="887"/>
      <c r="CK114" s="926"/>
      <c r="CL114" s="927"/>
      <c r="CM114" s="918" t="s">
        <v>536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03" t="s">
        <v>537</v>
      </c>
      <c r="DH114" s="898"/>
      <c r="DI114" s="898"/>
      <c r="DJ114" s="898"/>
      <c r="DK114" s="899"/>
      <c r="DL114" s="897" t="s">
        <v>537</v>
      </c>
      <c r="DM114" s="898"/>
      <c r="DN114" s="898"/>
      <c r="DO114" s="898"/>
      <c r="DP114" s="899"/>
      <c r="DQ114" s="897" t="s">
        <v>537</v>
      </c>
      <c r="DR114" s="898"/>
      <c r="DS114" s="898"/>
      <c r="DT114" s="898"/>
      <c r="DU114" s="899"/>
      <c r="DV114" s="900" t="s">
        <v>537</v>
      </c>
      <c r="DW114" s="901"/>
      <c r="DX114" s="901"/>
      <c r="DY114" s="901"/>
      <c r="DZ114" s="902"/>
    </row>
    <row r="115" spans="1:130" s="194" customFormat="1" ht="26.25" customHeight="1" x14ac:dyDescent="0.2">
      <c r="A115" s="963"/>
      <c r="B115" s="964"/>
      <c r="C115" s="889" t="s">
        <v>538</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56">
        <v>21807</v>
      </c>
      <c r="AB115" s="954"/>
      <c r="AC115" s="954"/>
      <c r="AD115" s="954"/>
      <c r="AE115" s="955"/>
      <c r="AF115" s="953">
        <v>8381</v>
      </c>
      <c r="AG115" s="954"/>
      <c r="AH115" s="954"/>
      <c r="AI115" s="954"/>
      <c r="AJ115" s="955"/>
      <c r="AK115" s="953">
        <v>2858</v>
      </c>
      <c r="AL115" s="954"/>
      <c r="AM115" s="954"/>
      <c r="AN115" s="954"/>
      <c r="AO115" s="955"/>
      <c r="AP115" s="950">
        <v>0</v>
      </c>
      <c r="AQ115" s="951"/>
      <c r="AR115" s="951"/>
      <c r="AS115" s="951"/>
      <c r="AT115" s="952"/>
      <c r="AU115" s="945"/>
      <c r="AV115" s="946"/>
      <c r="AW115" s="946"/>
      <c r="AX115" s="946"/>
      <c r="AY115" s="947"/>
      <c r="AZ115" s="888" t="s">
        <v>539</v>
      </c>
      <c r="BA115" s="889"/>
      <c r="BB115" s="889"/>
      <c r="BC115" s="889"/>
      <c r="BD115" s="889"/>
      <c r="BE115" s="889"/>
      <c r="BF115" s="889"/>
      <c r="BG115" s="889"/>
      <c r="BH115" s="889"/>
      <c r="BI115" s="889"/>
      <c r="BJ115" s="889"/>
      <c r="BK115" s="889"/>
      <c r="BL115" s="889"/>
      <c r="BM115" s="889"/>
      <c r="BN115" s="889"/>
      <c r="BO115" s="889"/>
      <c r="BP115" s="890"/>
      <c r="BQ115" s="884">
        <v>2741</v>
      </c>
      <c r="BR115" s="885"/>
      <c r="BS115" s="885"/>
      <c r="BT115" s="885"/>
      <c r="BU115" s="885"/>
      <c r="BV115" s="885">
        <v>2341</v>
      </c>
      <c r="BW115" s="885"/>
      <c r="BX115" s="885"/>
      <c r="BY115" s="885"/>
      <c r="BZ115" s="885"/>
      <c r="CA115" s="885">
        <v>14427</v>
      </c>
      <c r="CB115" s="885"/>
      <c r="CC115" s="885"/>
      <c r="CD115" s="885"/>
      <c r="CE115" s="885"/>
      <c r="CF115" s="886">
        <v>0.1</v>
      </c>
      <c r="CG115" s="887"/>
      <c r="CH115" s="887"/>
      <c r="CI115" s="887"/>
      <c r="CJ115" s="887"/>
      <c r="CK115" s="926"/>
      <c r="CL115" s="927"/>
      <c r="CM115" s="888" t="s">
        <v>540</v>
      </c>
      <c r="CN115" s="930"/>
      <c r="CO115" s="930"/>
      <c r="CP115" s="930"/>
      <c r="CQ115" s="930"/>
      <c r="CR115" s="930"/>
      <c r="CS115" s="930"/>
      <c r="CT115" s="930"/>
      <c r="CU115" s="930"/>
      <c r="CV115" s="930"/>
      <c r="CW115" s="930"/>
      <c r="CX115" s="930"/>
      <c r="CY115" s="930"/>
      <c r="CZ115" s="930"/>
      <c r="DA115" s="930"/>
      <c r="DB115" s="930"/>
      <c r="DC115" s="930"/>
      <c r="DD115" s="930"/>
      <c r="DE115" s="930"/>
      <c r="DF115" s="890"/>
      <c r="DG115" s="903" t="s">
        <v>541</v>
      </c>
      <c r="DH115" s="898"/>
      <c r="DI115" s="898"/>
      <c r="DJ115" s="898"/>
      <c r="DK115" s="899"/>
      <c r="DL115" s="897" t="s">
        <v>541</v>
      </c>
      <c r="DM115" s="898"/>
      <c r="DN115" s="898"/>
      <c r="DO115" s="898"/>
      <c r="DP115" s="899"/>
      <c r="DQ115" s="897" t="s">
        <v>541</v>
      </c>
      <c r="DR115" s="898"/>
      <c r="DS115" s="898"/>
      <c r="DT115" s="898"/>
      <c r="DU115" s="899"/>
      <c r="DV115" s="900" t="s">
        <v>541</v>
      </c>
      <c r="DW115" s="901"/>
      <c r="DX115" s="901"/>
      <c r="DY115" s="901"/>
      <c r="DZ115" s="902"/>
    </row>
    <row r="116" spans="1:130" s="194" customFormat="1" ht="26.25" customHeight="1" x14ac:dyDescent="0.2">
      <c r="A116" s="965"/>
      <c r="B116" s="966"/>
      <c r="C116" s="957" t="s">
        <v>542</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03" t="s">
        <v>543</v>
      </c>
      <c r="AB116" s="898"/>
      <c r="AC116" s="898"/>
      <c r="AD116" s="898"/>
      <c r="AE116" s="899"/>
      <c r="AF116" s="897" t="s">
        <v>543</v>
      </c>
      <c r="AG116" s="898"/>
      <c r="AH116" s="898"/>
      <c r="AI116" s="898"/>
      <c r="AJ116" s="899"/>
      <c r="AK116" s="897" t="s">
        <v>543</v>
      </c>
      <c r="AL116" s="898"/>
      <c r="AM116" s="898"/>
      <c r="AN116" s="898"/>
      <c r="AO116" s="899"/>
      <c r="AP116" s="900" t="s">
        <v>543</v>
      </c>
      <c r="AQ116" s="901"/>
      <c r="AR116" s="901"/>
      <c r="AS116" s="901"/>
      <c r="AT116" s="902"/>
      <c r="AU116" s="945"/>
      <c r="AV116" s="946"/>
      <c r="AW116" s="946"/>
      <c r="AX116" s="946"/>
      <c r="AY116" s="947"/>
      <c r="AZ116" s="888" t="s">
        <v>544</v>
      </c>
      <c r="BA116" s="889"/>
      <c r="BB116" s="889"/>
      <c r="BC116" s="889"/>
      <c r="BD116" s="889"/>
      <c r="BE116" s="889"/>
      <c r="BF116" s="889"/>
      <c r="BG116" s="889"/>
      <c r="BH116" s="889"/>
      <c r="BI116" s="889"/>
      <c r="BJ116" s="889"/>
      <c r="BK116" s="889"/>
      <c r="BL116" s="889"/>
      <c r="BM116" s="889"/>
      <c r="BN116" s="889"/>
      <c r="BO116" s="889"/>
      <c r="BP116" s="890"/>
      <c r="BQ116" s="884" t="s">
        <v>545</v>
      </c>
      <c r="BR116" s="885"/>
      <c r="BS116" s="885"/>
      <c r="BT116" s="885"/>
      <c r="BU116" s="885"/>
      <c r="BV116" s="885" t="s">
        <v>545</v>
      </c>
      <c r="BW116" s="885"/>
      <c r="BX116" s="885"/>
      <c r="BY116" s="885"/>
      <c r="BZ116" s="885"/>
      <c r="CA116" s="885" t="s">
        <v>545</v>
      </c>
      <c r="CB116" s="885"/>
      <c r="CC116" s="885"/>
      <c r="CD116" s="885"/>
      <c r="CE116" s="885"/>
      <c r="CF116" s="886" t="s">
        <v>545</v>
      </c>
      <c r="CG116" s="887"/>
      <c r="CH116" s="887"/>
      <c r="CI116" s="887"/>
      <c r="CJ116" s="887"/>
      <c r="CK116" s="926"/>
      <c r="CL116" s="927"/>
      <c r="CM116" s="918" t="s">
        <v>546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03" t="s">
        <v>545</v>
      </c>
      <c r="DH116" s="898"/>
      <c r="DI116" s="898"/>
      <c r="DJ116" s="898"/>
      <c r="DK116" s="899"/>
      <c r="DL116" s="897" t="s">
        <v>545</v>
      </c>
      <c r="DM116" s="898"/>
      <c r="DN116" s="898"/>
      <c r="DO116" s="898"/>
      <c r="DP116" s="899"/>
      <c r="DQ116" s="897" t="s">
        <v>545</v>
      </c>
      <c r="DR116" s="898"/>
      <c r="DS116" s="898"/>
      <c r="DT116" s="898"/>
      <c r="DU116" s="899"/>
      <c r="DV116" s="900" t="s">
        <v>545</v>
      </c>
      <c r="DW116" s="901"/>
      <c r="DX116" s="901"/>
      <c r="DY116" s="901"/>
      <c r="DZ116" s="902"/>
    </row>
    <row r="117" spans="1:130" s="194" customFormat="1" ht="26.25" customHeight="1" x14ac:dyDescent="0.2">
      <c r="A117" s="894" t="s">
        <v>251</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6" t="s">
        <v>547</v>
      </c>
      <c r="Z117" s="896"/>
      <c r="AA117" s="977">
        <v>5981630</v>
      </c>
      <c r="AB117" s="978"/>
      <c r="AC117" s="978"/>
      <c r="AD117" s="978"/>
      <c r="AE117" s="979"/>
      <c r="AF117" s="983">
        <v>5941492</v>
      </c>
      <c r="AG117" s="978"/>
      <c r="AH117" s="978"/>
      <c r="AI117" s="978"/>
      <c r="AJ117" s="979"/>
      <c r="AK117" s="983">
        <v>5825564</v>
      </c>
      <c r="AL117" s="978"/>
      <c r="AM117" s="978"/>
      <c r="AN117" s="978"/>
      <c r="AO117" s="979"/>
      <c r="AP117" s="970"/>
      <c r="AQ117" s="971"/>
      <c r="AR117" s="971"/>
      <c r="AS117" s="971"/>
      <c r="AT117" s="972"/>
      <c r="AU117" s="945"/>
      <c r="AV117" s="946"/>
      <c r="AW117" s="946"/>
      <c r="AX117" s="946"/>
      <c r="AY117" s="947"/>
      <c r="AZ117" s="975" t="s">
        <v>548</v>
      </c>
      <c r="BA117" s="957"/>
      <c r="BB117" s="957"/>
      <c r="BC117" s="957"/>
      <c r="BD117" s="957"/>
      <c r="BE117" s="957"/>
      <c r="BF117" s="957"/>
      <c r="BG117" s="957"/>
      <c r="BH117" s="957"/>
      <c r="BI117" s="957"/>
      <c r="BJ117" s="957"/>
      <c r="BK117" s="957"/>
      <c r="BL117" s="957"/>
      <c r="BM117" s="957"/>
      <c r="BN117" s="957"/>
      <c r="BO117" s="957"/>
      <c r="BP117" s="958"/>
      <c r="BQ117" s="973" t="s">
        <v>543</v>
      </c>
      <c r="BR117" s="974"/>
      <c r="BS117" s="974"/>
      <c r="BT117" s="974"/>
      <c r="BU117" s="974"/>
      <c r="BV117" s="974" t="s">
        <v>543</v>
      </c>
      <c r="BW117" s="974"/>
      <c r="BX117" s="974"/>
      <c r="BY117" s="974"/>
      <c r="BZ117" s="974"/>
      <c r="CA117" s="974" t="s">
        <v>543</v>
      </c>
      <c r="CB117" s="974"/>
      <c r="CC117" s="974"/>
      <c r="CD117" s="974"/>
      <c r="CE117" s="974"/>
      <c r="CF117" s="886" t="s">
        <v>543</v>
      </c>
      <c r="CG117" s="887"/>
      <c r="CH117" s="887"/>
      <c r="CI117" s="887"/>
      <c r="CJ117" s="887"/>
      <c r="CK117" s="926"/>
      <c r="CL117" s="927"/>
      <c r="CM117" s="918" t="s">
        <v>549</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03" t="s">
        <v>492</v>
      </c>
      <c r="DH117" s="898"/>
      <c r="DI117" s="898"/>
      <c r="DJ117" s="898"/>
      <c r="DK117" s="899"/>
      <c r="DL117" s="897" t="s">
        <v>492</v>
      </c>
      <c r="DM117" s="898"/>
      <c r="DN117" s="898"/>
      <c r="DO117" s="898"/>
      <c r="DP117" s="899"/>
      <c r="DQ117" s="897" t="s">
        <v>492</v>
      </c>
      <c r="DR117" s="898"/>
      <c r="DS117" s="898"/>
      <c r="DT117" s="898"/>
      <c r="DU117" s="899"/>
      <c r="DV117" s="900" t="s">
        <v>492</v>
      </c>
      <c r="DW117" s="901"/>
      <c r="DX117" s="901"/>
      <c r="DY117" s="901"/>
      <c r="DZ117" s="902"/>
    </row>
    <row r="118" spans="1:130" s="194" customFormat="1" ht="26.25" customHeight="1" x14ac:dyDescent="0.2">
      <c r="A118" s="894" t="s">
        <v>513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904" t="s">
        <v>511</v>
      </c>
      <c r="AB118" s="895"/>
      <c r="AC118" s="895"/>
      <c r="AD118" s="895"/>
      <c r="AE118" s="896"/>
      <c r="AF118" s="904" t="s">
        <v>361</v>
      </c>
      <c r="AG118" s="895"/>
      <c r="AH118" s="895"/>
      <c r="AI118" s="895"/>
      <c r="AJ118" s="896"/>
      <c r="AK118" s="904" t="s">
        <v>360</v>
      </c>
      <c r="AL118" s="895"/>
      <c r="AM118" s="895"/>
      <c r="AN118" s="895"/>
      <c r="AO118" s="896"/>
      <c r="AP118" s="980" t="s">
        <v>512</v>
      </c>
      <c r="AQ118" s="981"/>
      <c r="AR118" s="981"/>
      <c r="AS118" s="981"/>
      <c r="AT118" s="982"/>
      <c r="AU118" s="948"/>
      <c r="AV118" s="949"/>
      <c r="AW118" s="949"/>
      <c r="AX118" s="949"/>
      <c r="AY118" s="949"/>
      <c r="AZ118" s="225" t="s">
        <v>251</v>
      </c>
      <c r="BA118" s="225"/>
      <c r="BB118" s="225"/>
      <c r="BC118" s="225"/>
      <c r="BD118" s="225"/>
      <c r="BE118" s="225"/>
      <c r="BF118" s="225"/>
      <c r="BG118" s="225"/>
      <c r="BH118" s="225"/>
      <c r="BI118" s="225"/>
      <c r="BJ118" s="225"/>
      <c r="BK118" s="225"/>
      <c r="BL118" s="225"/>
      <c r="BM118" s="225"/>
      <c r="BN118" s="225"/>
      <c r="BO118" s="976" t="s">
        <v>550</v>
      </c>
      <c r="BP118" s="990"/>
      <c r="BQ118" s="973">
        <v>63384607</v>
      </c>
      <c r="BR118" s="974"/>
      <c r="BS118" s="974"/>
      <c r="BT118" s="974"/>
      <c r="BU118" s="974"/>
      <c r="BV118" s="974">
        <v>60669411</v>
      </c>
      <c r="BW118" s="974"/>
      <c r="BX118" s="974"/>
      <c r="BY118" s="974"/>
      <c r="BZ118" s="974"/>
      <c r="CA118" s="974">
        <v>59228024</v>
      </c>
      <c r="CB118" s="974"/>
      <c r="CC118" s="974"/>
      <c r="CD118" s="974"/>
      <c r="CE118" s="974"/>
      <c r="CF118" s="921"/>
      <c r="CG118" s="922"/>
      <c r="CH118" s="922"/>
      <c r="CI118" s="922"/>
      <c r="CJ118" s="923"/>
      <c r="CK118" s="926"/>
      <c r="CL118" s="927"/>
      <c r="CM118" s="918" t="s">
        <v>551</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03" t="s">
        <v>552</v>
      </c>
      <c r="DH118" s="898"/>
      <c r="DI118" s="898"/>
      <c r="DJ118" s="898"/>
      <c r="DK118" s="899"/>
      <c r="DL118" s="897" t="s">
        <v>552</v>
      </c>
      <c r="DM118" s="898"/>
      <c r="DN118" s="898"/>
      <c r="DO118" s="898"/>
      <c r="DP118" s="899"/>
      <c r="DQ118" s="897" t="s">
        <v>552</v>
      </c>
      <c r="DR118" s="898"/>
      <c r="DS118" s="898"/>
      <c r="DT118" s="898"/>
      <c r="DU118" s="899"/>
      <c r="DV118" s="900" t="s">
        <v>552</v>
      </c>
      <c r="DW118" s="901"/>
      <c r="DX118" s="901"/>
      <c r="DY118" s="901"/>
      <c r="DZ118" s="902"/>
    </row>
    <row r="119" spans="1:130" s="194" customFormat="1" ht="26.25" customHeight="1" x14ac:dyDescent="0.2">
      <c r="A119" s="1064" t="s">
        <v>516</v>
      </c>
      <c r="B119" s="925"/>
      <c r="C119" s="933" t="s">
        <v>517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60" t="s">
        <v>518</v>
      </c>
      <c r="AB119" s="937"/>
      <c r="AC119" s="937"/>
      <c r="AD119" s="937"/>
      <c r="AE119" s="938"/>
      <c r="AF119" s="936" t="s">
        <v>518</v>
      </c>
      <c r="AG119" s="937"/>
      <c r="AH119" s="937"/>
      <c r="AI119" s="937"/>
      <c r="AJ119" s="938"/>
      <c r="AK119" s="936" t="s">
        <v>518</v>
      </c>
      <c r="AL119" s="937"/>
      <c r="AM119" s="937"/>
      <c r="AN119" s="937"/>
      <c r="AO119" s="938"/>
      <c r="AP119" s="939" t="s">
        <v>518</v>
      </c>
      <c r="AQ119" s="940"/>
      <c r="AR119" s="940"/>
      <c r="AS119" s="940"/>
      <c r="AT119" s="941"/>
      <c r="AU119" s="998" t="s">
        <v>553</v>
      </c>
      <c r="AV119" s="999"/>
      <c r="AW119" s="999"/>
      <c r="AX119" s="999"/>
      <c r="AY119" s="1000"/>
      <c r="AZ119" s="909" t="s">
        <v>554</v>
      </c>
      <c r="BA119" s="910"/>
      <c r="BB119" s="910"/>
      <c r="BC119" s="910"/>
      <c r="BD119" s="910"/>
      <c r="BE119" s="910"/>
      <c r="BF119" s="910"/>
      <c r="BG119" s="910"/>
      <c r="BH119" s="910"/>
      <c r="BI119" s="910"/>
      <c r="BJ119" s="910"/>
      <c r="BK119" s="910"/>
      <c r="BL119" s="910"/>
      <c r="BM119" s="910"/>
      <c r="BN119" s="910"/>
      <c r="BO119" s="910"/>
      <c r="BP119" s="911"/>
      <c r="BQ119" s="912">
        <v>6292601</v>
      </c>
      <c r="BR119" s="913"/>
      <c r="BS119" s="913"/>
      <c r="BT119" s="913"/>
      <c r="BU119" s="913"/>
      <c r="BV119" s="913">
        <v>7428789</v>
      </c>
      <c r="BW119" s="913"/>
      <c r="BX119" s="913"/>
      <c r="BY119" s="913"/>
      <c r="BZ119" s="913"/>
      <c r="CA119" s="913">
        <v>8680393</v>
      </c>
      <c r="CB119" s="913"/>
      <c r="CC119" s="913"/>
      <c r="CD119" s="913"/>
      <c r="CE119" s="913"/>
      <c r="CF119" s="931">
        <v>77.400000000000006</v>
      </c>
      <c r="CG119" s="932"/>
      <c r="CH119" s="932"/>
      <c r="CI119" s="932"/>
      <c r="CJ119" s="932"/>
      <c r="CK119" s="928"/>
      <c r="CL119" s="929"/>
      <c r="CM119" s="1026" t="s">
        <v>555</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991">
        <v>186956</v>
      </c>
      <c r="DH119" s="985"/>
      <c r="DI119" s="985"/>
      <c r="DJ119" s="985"/>
      <c r="DK119" s="986"/>
      <c r="DL119" s="984">
        <v>171994</v>
      </c>
      <c r="DM119" s="985"/>
      <c r="DN119" s="985"/>
      <c r="DO119" s="985"/>
      <c r="DP119" s="986"/>
      <c r="DQ119" s="984">
        <v>140333</v>
      </c>
      <c r="DR119" s="985"/>
      <c r="DS119" s="985"/>
      <c r="DT119" s="985"/>
      <c r="DU119" s="986"/>
      <c r="DV119" s="987">
        <v>1.3</v>
      </c>
      <c r="DW119" s="988"/>
      <c r="DX119" s="988"/>
      <c r="DY119" s="988"/>
      <c r="DZ119" s="989"/>
    </row>
    <row r="120" spans="1:130" s="194" customFormat="1" ht="26.25" customHeight="1" x14ac:dyDescent="0.2">
      <c r="A120" s="1065"/>
      <c r="B120" s="927"/>
      <c r="C120" s="918" t="s">
        <v>522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03" t="s">
        <v>523</v>
      </c>
      <c r="AB120" s="898"/>
      <c r="AC120" s="898"/>
      <c r="AD120" s="898"/>
      <c r="AE120" s="899"/>
      <c r="AF120" s="897" t="s">
        <v>523</v>
      </c>
      <c r="AG120" s="898"/>
      <c r="AH120" s="898"/>
      <c r="AI120" s="898"/>
      <c r="AJ120" s="899"/>
      <c r="AK120" s="897" t="s">
        <v>523</v>
      </c>
      <c r="AL120" s="898"/>
      <c r="AM120" s="898"/>
      <c r="AN120" s="898"/>
      <c r="AO120" s="899"/>
      <c r="AP120" s="900" t="s">
        <v>523</v>
      </c>
      <c r="AQ120" s="901"/>
      <c r="AR120" s="901"/>
      <c r="AS120" s="901"/>
      <c r="AT120" s="902"/>
      <c r="AU120" s="1001"/>
      <c r="AV120" s="1002"/>
      <c r="AW120" s="1002"/>
      <c r="AX120" s="1002"/>
      <c r="AY120" s="1003"/>
      <c r="AZ120" s="888" t="s">
        <v>556</v>
      </c>
      <c r="BA120" s="889"/>
      <c r="BB120" s="889"/>
      <c r="BC120" s="889"/>
      <c r="BD120" s="889"/>
      <c r="BE120" s="889"/>
      <c r="BF120" s="889"/>
      <c r="BG120" s="889"/>
      <c r="BH120" s="889"/>
      <c r="BI120" s="889"/>
      <c r="BJ120" s="889"/>
      <c r="BK120" s="889"/>
      <c r="BL120" s="889"/>
      <c r="BM120" s="889"/>
      <c r="BN120" s="889"/>
      <c r="BO120" s="889"/>
      <c r="BP120" s="890"/>
      <c r="BQ120" s="884">
        <v>945851</v>
      </c>
      <c r="BR120" s="885"/>
      <c r="BS120" s="885"/>
      <c r="BT120" s="885"/>
      <c r="BU120" s="885"/>
      <c r="BV120" s="885">
        <v>836495</v>
      </c>
      <c r="BW120" s="885"/>
      <c r="BX120" s="885"/>
      <c r="BY120" s="885"/>
      <c r="BZ120" s="885"/>
      <c r="CA120" s="885">
        <v>710102</v>
      </c>
      <c r="CB120" s="885"/>
      <c r="CC120" s="885"/>
      <c r="CD120" s="885"/>
      <c r="CE120" s="885"/>
      <c r="CF120" s="886">
        <v>6.3</v>
      </c>
      <c r="CG120" s="887"/>
      <c r="CH120" s="887"/>
      <c r="CI120" s="887"/>
      <c r="CJ120" s="887"/>
      <c r="CK120" s="1015" t="s">
        <v>557</v>
      </c>
      <c r="CL120" s="1016"/>
      <c r="CM120" s="1016"/>
      <c r="CN120" s="1016"/>
      <c r="CO120" s="1017"/>
      <c r="CP120" s="1023" t="s">
        <v>558</v>
      </c>
      <c r="CQ120" s="1024"/>
      <c r="CR120" s="1024"/>
      <c r="CS120" s="1024"/>
      <c r="CT120" s="1024"/>
      <c r="CU120" s="1024"/>
      <c r="CV120" s="1024"/>
      <c r="CW120" s="1024"/>
      <c r="CX120" s="1024"/>
      <c r="CY120" s="1024"/>
      <c r="CZ120" s="1024"/>
      <c r="DA120" s="1024"/>
      <c r="DB120" s="1024"/>
      <c r="DC120" s="1024"/>
      <c r="DD120" s="1024"/>
      <c r="DE120" s="1024"/>
      <c r="DF120" s="1025"/>
      <c r="DG120" s="912">
        <v>25332887</v>
      </c>
      <c r="DH120" s="913"/>
      <c r="DI120" s="913"/>
      <c r="DJ120" s="913"/>
      <c r="DK120" s="913"/>
      <c r="DL120" s="913">
        <v>23929733</v>
      </c>
      <c r="DM120" s="913"/>
      <c r="DN120" s="913"/>
      <c r="DO120" s="913"/>
      <c r="DP120" s="913"/>
      <c r="DQ120" s="913">
        <v>23512987</v>
      </c>
      <c r="DR120" s="913"/>
      <c r="DS120" s="913"/>
      <c r="DT120" s="913"/>
      <c r="DU120" s="913"/>
      <c r="DV120" s="914">
        <v>209.8</v>
      </c>
      <c r="DW120" s="914"/>
      <c r="DX120" s="914"/>
      <c r="DY120" s="914"/>
      <c r="DZ120" s="915"/>
    </row>
    <row r="121" spans="1:130" s="194" customFormat="1" ht="26.25" customHeight="1" x14ac:dyDescent="0.2">
      <c r="A121" s="1065"/>
      <c r="B121" s="927"/>
      <c r="C121" s="992" t="s">
        <v>559</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3" t="s">
        <v>529</v>
      </c>
      <c r="AB121" s="898"/>
      <c r="AC121" s="898"/>
      <c r="AD121" s="898"/>
      <c r="AE121" s="899"/>
      <c r="AF121" s="897" t="s">
        <v>529</v>
      </c>
      <c r="AG121" s="898"/>
      <c r="AH121" s="898"/>
      <c r="AI121" s="898"/>
      <c r="AJ121" s="899"/>
      <c r="AK121" s="897" t="s">
        <v>529</v>
      </c>
      <c r="AL121" s="898"/>
      <c r="AM121" s="898"/>
      <c r="AN121" s="898"/>
      <c r="AO121" s="899"/>
      <c r="AP121" s="900" t="s">
        <v>529</v>
      </c>
      <c r="AQ121" s="901"/>
      <c r="AR121" s="901"/>
      <c r="AS121" s="901"/>
      <c r="AT121" s="902"/>
      <c r="AU121" s="1001"/>
      <c r="AV121" s="1002"/>
      <c r="AW121" s="1002"/>
      <c r="AX121" s="1002"/>
      <c r="AY121" s="1003"/>
      <c r="AZ121" s="975" t="s">
        <v>560</v>
      </c>
      <c r="BA121" s="957"/>
      <c r="BB121" s="957"/>
      <c r="BC121" s="957"/>
      <c r="BD121" s="957"/>
      <c r="BE121" s="957"/>
      <c r="BF121" s="957"/>
      <c r="BG121" s="957"/>
      <c r="BH121" s="957"/>
      <c r="BI121" s="957"/>
      <c r="BJ121" s="957"/>
      <c r="BK121" s="957"/>
      <c r="BL121" s="957"/>
      <c r="BM121" s="957"/>
      <c r="BN121" s="957"/>
      <c r="BO121" s="957"/>
      <c r="BP121" s="958"/>
      <c r="BQ121" s="973">
        <v>39897985</v>
      </c>
      <c r="BR121" s="974"/>
      <c r="BS121" s="974"/>
      <c r="BT121" s="974"/>
      <c r="BU121" s="974"/>
      <c r="BV121" s="974">
        <v>38954841</v>
      </c>
      <c r="BW121" s="974"/>
      <c r="BX121" s="974"/>
      <c r="BY121" s="974"/>
      <c r="BZ121" s="974"/>
      <c r="CA121" s="974">
        <v>38290545</v>
      </c>
      <c r="CB121" s="974"/>
      <c r="CC121" s="974"/>
      <c r="CD121" s="974"/>
      <c r="CE121" s="974"/>
      <c r="CF121" s="1013">
        <v>341.6</v>
      </c>
      <c r="CG121" s="1014"/>
      <c r="CH121" s="1014"/>
      <c r="CI121" s="1014"/>
      <c r="CJ121" s="1014"/>
      <c r="CK121" s="1018"/>
      <c r="CL121" s="1019"/>
      <c r="CM121" s="1019"/>
      <c r="CN121" s="1019"/>
      <c r="CO121" s="1020"/>
      <c r="CP121" s="995" t="s">
        <v>561</v>
      </c>
      <c r="CQ121" s="996"/>
      <c r="CR121" s="996"/>
      <c r="CS121" s="996"/>
      <c r="CT121" s="996"/>
      <c r="CU121" s="996"/>
      <c r="CV121" s="996"/>
      <c r="CW121" s="996"/>
      <c r="CX121" s="996"/>
      <c r="CY121" s="996"/>
      <c r="CZ121" s="996"/>
      <c r="DA121" s="996"/>
      <c r="DB121" s="996"/>
      <c r="DC121" s="996"/>
      <c r="DD121" s="996"/>
      <c r="DE121" s="996"/>
      <c r="DF121" s="997"/>
      <c r="DG121" s="884">
        <v>968705</v>
      </c>
      <c r="DH121" s="885"/>
      <c r="DI121" s="885"/>
      <c r="DJ121" s="885"/>
      <c r="DK121" s="885"/>
      <c r="DL121" s="885">
        <v>757017</v>
      </c>
      <c r="DM121" s="885"/>
      <c r="DN121" s="885"/>
      <c r="DO121" s="885"/>
      <c r="DP121" s="885"/>
      <c r="DQ121" s="885">
        <v>534624</v>
      </c>
      <c r="DR121" s="885"/>
      <c r="DS121" s="885"/>
      <c r="DT121" s="885"/>
      <c r="DU121" s="885"/>
      <c r="DV121" s="906">
        <v>4.8</v>
      </c>
      <c r="DW121" s="906"/>
      <c r="DX121" s="906"/>
      <c r="DY121" s="906"/>
      <c r="DZ121" s="907"/>
    </row>
    <row r="122" spans="1:130" s="194" customFormat="1" ht="26.25" customHeight="1" x14ac:dyDescent="0.2">
      <c r="A122" s="1065"/>
      <c r="B122" s="927"/>
      <c r="C122" s="918" t="s">
        <v>536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03" t="s">
        <v>537</v>
      </c>
      <c r="AB122" s="898"/>
      <c r="AC122" s="898"/>
      <c r="AD122" s="898"/>
      <c r="AE122" s="899"/>
      <c r="AF122" s="897" t="s">
        <v>537</v>
      </c>
      <c r="AG122" s="898"/>
      <c r="AH122" s="898"/>
      <c r="AI122" s="898"/>
      <c r="AJ122" s="899"/>
      <c r="AK122" s="897" t="s">
        <v>537</v>
      </c>
      <c r="AL122" s="898"/>
      <c r="AM122" s="898"/>
      <c r="AN122" s="898"/>
      <c r="AO122" s="899"/>
      <c r="AP122" s="900" t="s">
        <v>537</v>
      </c>
      <c r="AQ122" s="901"/>
      <c r="AR122" s="901"/>
      <c r="AS122" s="901"/>
      <c r="AT122" s="902"/>
      <c r="AU122" s="1004"/>
      <c r="AV122" s="1005"/>
      <c r="AW122" s="1005"/>
      <c r="AX122" s="1005"/>
      <c r="AY122" s="1005"/>
      <c r="AZ122" s="225" t="s">
        <v>251</v>
      </c>
      <c r="BA122" s="225"/>
      <c r="BB122" s="225"/>
      <c r="BC122" s="225"/>
      <c r="BD122" s="225"/>
      <c r="BE122" s="225"/>
      <c r="BF122" s="225"/>
      <c r="BG122" s="225"/>
      <c r="BH122" s="225"/>
      <c r="BI122" s="225"/>
      <c r="BJ122" s="225"/>
      <c r="BK122" s="225"/>
      <c r="BL122" s="225"/>
      <c r="BM122" s="225"/>
      <c r="BN122" s="225"/>
      <c r="BO122" s="976" t="s">
        <v>562</v>
      </c>
      <c r="BP122" s="990"/>
      <c r="BQ122" s="1006">
        <v>47136437</v>
      </c>
      <c r="BR122" s="1007"/>
      <c r="BS122" s="1007"/>
      <c r="BT122" s="1007"/>
      <c r="BU122" s="1007"/>
      <c r="BV122" s="1007">
        <v>47220125</v>
      </c>
      <c r="BW122" s="1007"/>
      <c r="BX122" s="1007"/>
      <c r="BY122" s="1007"/>
      <c r="BZ122" s="1007"/>
      <c r="CA122" s="1007">
        <v>47681040</v>
      </c>
      <c r="CB122" s="1007"/>
      <c r="CC122" s="1007"/>
      <c r="CD122" s="1007"/>
      <c r="CE122" s="1007"/>
      <c r="CF122" s="921"/>
      <c r="CG122" s="922"/>
      <c r="CH122" s="922"/>
      <c r="CI122" s="922"/>
      <c r="CJ122" s="923"/>
      <c r="CK122" s="1018"/>
      <c r="CL122" s="1019"/>
      <c r="CM122" s="1019"/>
      <c r="CN122" s="1019"/>
      <c r="CO122" s="1020"/>
      <c r="CP122" s="995" t="s">
        <v>563</v>
      </c>
      <c r="CQ122" s="996"/>
      <c r="CR122" s="996"/>
      <c r="CS122" s="996"/>
      <c r="CT122" s="996"/>
      <c r="CU122" s="996"/>
      <c r="CV122" s="996"/>
      <c r="CW122" s="996"/>
      <c r="CX122" s="996"/>
      <c r="CY122" s="996"/>
      <c r="CZ122" s="996"/>
      <c r="DA122" s="996"/>
      <c r="DB122" s="996"/>
      <c r="DC122" s="996"/>
      <c r="DD122" s="996"/>
      <c r="DE122" s="996"/>
      <c r="DF122" s="997"/>
      <c r="DG122" s="884">
        <v>203019</v>
      </c>
      <c r="DH122" s="885"/>
      <c r="DI122" s="885"/>
      <c r="DJ122" s="885"/>
      <c r="DK122" s="885"/>
      <c r="DL122" s="885">
        <v>99550</v>
      </c>
      <c r="DM122" s="885"/>
      <c r="DN122" s="885"/>
      <c r="DO122" s="885"/>
      <c r="DP122" s="885"/>
      <c r="DQ122" s="885">
        <v>12044</v>
      </c>
      <c r="DR122" s="885"/>
      <c r="DS122" s="885"/>
      <c r="DT122" s="885"/>
      <c r="DU122" s="885"/>
      <c r="DV122" s="906">
        <v>0.1</v>
      </c>
      <c r="DW122" s="906"/>
      <c r="DX122" s="906"/>
      <c r="DY122" s="906"/>
      <c r="DZ122" s="907"/>
    </row>
    <row r="123" spans="1:130" s="194" customFormat="1" ht="26.25" customHeight="1" thickBot="1" x14ac:dyDescent="0.25">
      <c r="A123" s="1065"/>
      <c r="B123" s="927"/>
      <c r="C123" s="918" t="s">
        <v>546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03" t="s">
        <v>545</v>
      </c>
      <c r="AB123" s="898"/>
      <c r="AC123" s="898"/>
      <c r="AD123" s="898"/>
      <c r="AE123" s="899"/>
      <c r="AF123" s="897" t="s">
        <v>545</v>
      </c>
      <c r="AG123" s="898"/>
      <c r="AH123" s="898"/>
      <c r="AI123" s="898"/>
      <c r="AJ123" s="899"/>
      <c r="AK123" s="897" t="s">
        <v>545</v>
      </c>
      <c r="AL123" s="898"/>
      <c r="AM123" s="898"/>
      <c r="AN123" s="898"/>
      <c r="AO123" s="899"/>
      <c r="AP123" s="900" t="s">
        <v>545</v>
      </c>
      <c r="AQ123" s="901"/>
      <c r="AR123" s="901"/>
      <c r="AS123" s="901"/>
      <c r="AT123" s="902"/>
      <c r="AU123" s="1008" t="s">
        <v>564</v>
      </c>
      <c r="AV123" s="1009"/>
      <c r="AW123" s="1009"/>
      <c r="AX123" s="1009"/>
      <c r="AY123" s="1009"/>
      <c r="AZ123" s="1009"/>
      <c r="BA123" s="1009"/>
      <c r="BB123" s="1009"/>
      <c r="BC123" s="1009"/>
      <c r="BD123" s="1009"/>
      <c r="BE123" s="1009"/>
      <c r="BF123" s="1009"/>
      <c r="BG123" s="1009"/>
      <c r="BH123" s="1009"/>
      <c r="BI123" s="1009"/>
      <c r="BJ123" s="1009"/>
      <c r="BK123" s="1009"/>
      <c r="BL123" s="1009"/>
      <c r="BM123" s="1009"/>
      <c r="BN123" s="1009"/>
      <c r="BO123" s="1009"/>
      <c r="BP123" s="1010"/>
      <c r="BQ123" s="1011">
        <v>140.80000000000001</v>
      </c>
      <c r="BR123" s="1012"/>
      <c r="BS123" s="1012"/>
      <c r="BT123" s="1012"/>
      <c r="BU123" s="1012"/>
      <c r="BV123" s="1012">
        <v>118.3</v>
      </c>
      <c r="BW123" s="1012"/>
      <c r="BX123" s="1012"/>
      <c r="BY123" s="1012"/>
      <c r="BZ123" s="1012"/>
      <c r="CA123" s="1012">
        <v>103</v>
      </c>
      <c r="CB123" s="1012"/>
      <c r="CC123" s="1012"/>
      <c r="CD123" s="1012"/>
      <c r="CE123" s="1012"/>
      <c r="CF123" s="1029"/>
      <c r="CG123" s="1030"/>
      <c r="CH123" s="1030"/>
      <c r="CI123" s="1030"/>
      <c r="CJ123" s="1031"/>
      <c r="CK123" s="1018"/>
      <c r="CL123" s="1019"/>
      <c r="CM123" s="1019"/>
      <c r="CN123" s="1019"/>
      <c r="CO123" s="1020"/>
      <c r="CP123" s="995"/>
      <c r="CQ123" s="996"/>
      <c r="CR123" s="996"/>
      <c r="CS123" s="996"/>
      <c r="CT123" s="996"/>
      <c r="CU123" s="996"/>
      <c r="CV123" s="996"/>
      <c r="CW123" s="996"/>
      <c r="CX123" s="996"/>
      <c r="CY123" s="996"/>
      <c r="CZ123" s="996"/>
      <c r="DA123" s="996"/>
      <c r="DB123" s="996"/>
      <c r="DC123" s="996"/>
      <c r="DD123" s="996"/>
      <c r="DE123" s="996"/>
      <c r="DF123" s="997"/>
      <c r="DG123" s="903"/>
      <c r="DH123" s="898"/>
      <c r="DI123" s="898"/>
      <c r="DJ123" s="898"/>
      <c r="DK123" s="899"/>
      <c r="DL123" s="897"/>
      <c r="DM123" s="898"/>
      <c r="DN123" s="898"/>
      <c r="DO123" s="898"/>
      <c r="DP123" s="899"/>
      <c r="DQ123" s="897"/>
      <c r="DR123" s="898"/>
      <c r="DS123" s="898"/>
      <c r="DT123" s="898"/>
      <c r="DU123" s="899"/>
      <c r="DV123" s="900"/>
      <c r="DW123" s="901"/>
      <c r="DX123" s="901"/>
      <c r="DY123" s="901"/>
      <c r="DZ123" s="902"/>
    </row>
    <row r="124" spans="1:130" s="194" customFormat="1" ht="26.25" customHeight="1" x14ac:dyDescent="0.2">
      <c r="A124" s="1065"/>
      <c r="B124" s="927"/>
      <c r="C124" s="918" t="s">
        <v>549</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03" t="s">
        <v>492</v>
      </c>
      <c r="AB124" s="898"/>
      <c r="AC124" s="898"/>
      <c r="AD124" s="898"/>
      <c r="AE124" s="899"/>
      <c r="AF124" s="897" t="s">
        <v>492</v>
      </c>
      <c r="AG124" s="898"/>
      <c r="AH124" s="898"/>
      <c r="AI124" s="898"/>
      <c r="AJ124" s="899"/>
      <c r="AK124" s="897" t="s">
        <v>492</v>
      </c>
      <c r="AL124" s="898"/>
      <c r="AM124" s="898"/>
      <c r="AN124" s="898"/>
      <c r="AO124" s="899"/>
      <c r="AP124" s="900" t="s">
        <v>492</v>
      </c>
      <c r="AQ124" s="901"/>
      <c r="AR124" s="901"/>
      <c r="AS124" s="901"/>
      <c r="AT124" s="90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1"/>
      <c r="CL124" s="1021"/>
      <c r="CM124" s="1021"/>
      <c r="CN124" s="1021"/>
      <c r="CO124" s="1022"/>
      <c r="CP124" s="995" t="s">
        <v>565</v>
      </c>
      <c r="CQ124" s="996"/>
      <c r="CR124" s="996"/>
      <c r="CS124" s="996"/>
      <c r="CT124" s="996"/>
      <c r="CU124" s="996"/>
      <c r="CV124" s="996"/>
      <c r="CW124" s="996"/>
      <c r="CX124" s="996"/>
      <c r="CY124" s="996"/>
      <c r="CZ124" s="996"/>
      <c r="DA124" s="996"/>
      <c r="DB124" s="996"/>
      <c r="DC124" s="996"/>
      <c r="DD124" s="996"/>
      <c r="DE124" s="996"/>
      <c r="DF124" s="997"/>
      <c r="DG124" s="991">
        <v>2543154</v>
      </c>
      <c r="DH124" s="985"/>
      <c r="DI124" s="985"/>
      <c r="DJ124" s="985"/>
      <c r="DK124" s="986"/>
      <c r="DL124" s="984">
        <v>2628174</v>
      </c>
      <c r="DM124" s="985"/>
      <c r="DN124" s="985"/>
      <c r="DO124" s="985"/>
      <c r="DP124" s="986"/>
      <c r="DQ124" s="984" t="s">
        <v>492</v>
      </c>
      <c r="DR124" s="985"/>
      <c r="DS124" s="985"/>
      <c r="DT124" s="985"/>
      <c r="DU124" s="986"/>
      <c r="DV124" s="987" t="s">
        <v>492</v>
      </c>
      <c r="DW124" s="988"/>
      <c r="DX124" s="988"/>
      <c r="DY124" s="988"/>
      <c r="DZ124" s="989"/>
    </row>
    <row r="125" spans="1:130" s="194" customFormat="1" ht="26.25" customHeight="1" thickBot="1" x14ac:dyDescent="0.25">
      <c r="A125" s="1065"/>
      <c r="B125" s="927"/>
      <c r="C125" s="918" t="s">
        <v>551</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03" t="s">
        <v>552</v>
      </c>
      <c r="AB125" s="898"/>
      <c r="AC125" s="898"/>
      <c r="AD125" s="898"/>
      <c r="AE125" s="899"/>
      <c r="AF125" s="897" t="s">
        <v>552</v>
      </c>
      <c r="AG125" s="898"/>
      <c r="AH125" s="898"/>
      <c r="AI125" s="898"/>
      <c r="AJ125" s="899"/>
      <c r="AK125" s="897" t="s">
        <v>552</v>
      </c>
      <c r="AL125" s="898"/>
      <c r="AM125" s="898"/>
      <c r="AN125" s="898"/>
      <c r="AO125" s="899"/>
      <c r="AP125" s="900" t="s">
        <v>552</v>
      </c>
      <c r="AQ125" s="901"/>
      <c r="AR125" s="901"/>
      <c r="AS125" s="901"/>
      <c r="AT125" s="90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6" t="s">
        <v>566</v>
      </c>
      <c r="CL125" s="1016"/>
      <c r="CM125" s="1016"/>
      <c r="CN125" s="1016"/>
      <c r="CO125" s="1017"/>
      <c r="CP125" s="909" t="s">
        <v>567</v>
      </c>
      <c r="CQ125" s="910"/>
      <c r="CR125" s="910"/>
      <c r="CS125" s="910"/>
      <c r="CT125" s="910"/>
      <c r="CU125" s="910"/>
      <c r="CV125" s="910"/>
      <c r="CW125" s="910"/>
      <c r="CX125" s="910"/>
      <c r="CY125" s="910"/>
      <c r="CZ125" s="910"/>
      <c r="DA125" s="910"/>
      <c r="DB125" s="910"/>
      <c r="DC125" s="910"/>
      <c r="DD125" s="910"/>
      <c r="DE125" s="910"/>
      <c r="DF125" s="911"/>
      <c r="DG125" s="912" t="s">
        <v>552</v>
      </c>
      <c r="DH125" s="913"/>
      <c r="DI125" s="913"/>
      <c r="DJ125" s="913"/>
      <c r="DK125" s="913"/>
      <c r="DL125" s="913" t="s">
        <v>552</v>
      </c>
      <c r="DM125" s="913"/>
      <c r="DN125" s="913"/>
      <c r="DO125" s="913"/>
      <c r="DP125" s="913"/>
      <c r="DQ125" s="913" t="s">
        <v>552</v>
      </c>
      <c r="DR125" s="913"/>
      <c r="DS125" s="913"/>
      <c r="DT125" s="913"/>
      <c r="DU125" s="913"/>
      <c r="DV125" s="914" t="s">
        <v>552</v>
      </c>
      <c r="DW125" s="914"/>
      <c r="DX125" s="914"/>
      <c r="DY125" s="914"/>
      <c r="DZ125" s="915"/>
    </row>
    <row r="126" spans="1:130" s="194" customFormat="1" ht="26.25" customHeight="1" x14ac:dyDescent="0.2">
      <c r="A126" s="1065"/>
      <c r="B126" s="927"/>
      <c r="C126" s="918" t="s">
        <v>555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03" t="s">
        <v>568</v>
      </c>
      <c r="AB126" s="898"/>
      <c r="AC126" s="898"/>
      <c r="AD126" s="898"/>
      <c r="AE126" s="899"/>
      <c r="AF126" s="897" t="s">
        <v>568</v>
      </c>
      <c r="AG126" s="898"/>
      <c r="AH126" s="898"/>
      <c r="AI126" s="898"/>
      <c r="AJ126" s="899"/>
      <c r="AK126" s="897" t="s">
        <v>568</v>
      </c>
      <c r="AL126" s="898"/>
      <c r="AM126" s="898"/>
      <c r="AN126" s="898"/>
      <c r="AO126" s="899"/>
      <c r="AP126" s="900" t="s">
        <v>568</v>
      </c>
      <c r="AQ126" s="901"/>
      <c r="AR126" s="901"/>
      <c r="AS126" s="901"/>
      <c r="AT126" s="902"/>
      <c r="AU126" s="230"/>
      <c r="AV126" s="230"/>
      <c r="AW126" s="230"/>
      <c r="AX126" s="1045" t="s">
        <v>569</v>
      </c>
      <c r="AY126" s="1046"/>
      <c r="AZ126" s="1046"/>
      <c r="BA126" s="1046"/>
      <c r="BB126" s="1046"/>
      <c r="BC126" s="1046"/>
      <c r="BD126" s="1046"/>
      <c r="BE126" s="1047"/>
      <c r="BF126" s="1081" t="s">
        <v>570</v>
      </c>
      <c r="BG126" s="1046"/>
      <c r="BH126" s="1046"/>
      <c r="BI126" s="1046"/>
      <c r="BJ126" s="1046"/>
      <c r="BK126" s="1046"/>
      <c r="BL126" s="1047"/>
      <c r="BM126" s="1081" t="s">
        <v>571</v>
      </c>
      <c r="BN126" s="1046"/>
      <c r="BO126" s="1046"/>
      <c r="BP126" s="1046"/>
      <c r="BQ126" s="1046"/>
      <c r="BR126" s="1046"/>
      <c r="BS126" s="1047"/>
      <c r="BT126" s="1081" t="s">
        <v>572</v>
      </c>
      <c r="BU126" s="1046"/>
      <c r="BV126" s="1046"/>
      <c r="BW126" s="1046"/>
      <c r="BX126" s="1046"/>
      <c r="BY126" s="1046"/>
      <c r="BZ126" s="1082"/>
      <c r="CA126" s="230"/>
      <c r="CB126" s="230"/>
      <c r="CC126" s="230"/>
      <c r="CD126" s="231"/>
      <c r="CE126" s="231"/>
      <c r="CF126" s="231"/>
      <c r="CG126" s="228"/>
      <c r="CH126" s="228"/>
      <c r="CI126" s="228"/>
      <c r="CJ126" s="229"/>
      <c r="CK126" s="1019"/>
      <c r="CL126" s="1019"/>
      <c r="CM126" s="1019"/>
      <c r="CN126" s="1019"/>
      <c r="CO126" s="1020"/>
      <c r="CP126" s="888" t="s">
        <v>573</v>
      </c>
      <c r="CQ126" s="889"/>
      <c r="CR126" s="889"/>
      <c r="CS126" s="889"/>
      <c r="CT126" s="889"/>
      <c r="CU126" s="889"/>
      <c r="CV126" s="889"/>
      <c r="CW126" s="889"/>
      <c r="CX126" s="889"/>
      <c r="CY126" s="889"/>
      <c r="CZ126" s="889"/>
      <c r="DA126" s="889"/>
      <c r="DB126" s="889"/>
      <c r="DC126" s="889"/>
      <c r="DD126" s="889"/>
      <c r="DE126" s="889"/>
      <c r="DF126" s="890"/>
      <c r="DG126" s="884" t="s">
        <v>552</v>
      </c>
      <c r="DH126" s="885"/>
      <c r="DI126" s="885"/>
      <c r="DJ126" s="885"/>
      <c r="DK126" s="885"/>
      <c r="DL126" s="885" t="s">
        <v>552</v>
      </c>
      <c r="DM126" s="885"/>
      <c r="DN126" s="885"/>
      <c r="DO126" s="885"/>
      <c r="DP126" s="885"/>
      <c r="DQ126" s="885" t="s">
        <v>552</v>
      </c>
      <c r="DR126" s="885"/>
      <c r="DS126" s="885"/>
      <c r="DT126" s="885"/>
      <c r="DU126" s="885"/>
      <c r="DV126" s="906" t="s">
        <v>552</v>
      </c>
      <c r="DW126" s="906"/>
      <c r="DX126" s="906"/>
      <c r="DY126" s="906"/>
      <c r="DZ126" s="907"/>
    </row>
    <row r="127" spans="1:130" s="194" customFormat="1" ht="26.25" customHeight="1" thickBot="1" x14ac:dyDescent="0.25">
      <c r="A127" s="1066"/>
      <c r="B127" s="929"/>
      <c r="C127" s="1026" t="s">
        <v>435</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03">
        <v>21807</v>
      </c>
      <c r="AB127" s="898"/>
      <c r="AC127" s="898"/>
      <c r="AD127" s="898"/>
      <c r="AE127" s="899"/>
      <c r="AF127" s="897">
        <v>8381</v>
      </c>
      <c r="AG127" s="898"/>
      <c r="AH127" s="898"/>
      <c r="AI127" s="898"/>
      <c r="AJ127" s="899"/>
      <c r="AK127" s="897">
        <v>2858</v>
      </c>
      <c r="AL127" s="898"/>
      <c r="AM127" s="898"/>
      <c r="AN127" s="898"/>
      <c r="AO127" s="899"/>
      <c r="AP127" s="900">
        <v>0</v>
      </c>
      <c r="AQ127" s="901"/>
      <c r="AR127" s="901"/>
      <c r="AS127" s="901"/>
      <c r="AT127" s="902"/>
      <c r="AU127" s="230"/>
      <c r="AV127" s="230"/>
      <c r="AW127" s="230"/>
      <c r="AX127" s="959" t="s">
        <v>574</v>
      </c>
      <c r="AY127" s="910"/>
      <c r="AZ127" s="910"/>
      <c r="BA127" s="910"/>
      <c r="BB127" s="910"/>
      <c r="BC127" s="910"/>
      <c r="BD127" s="910"/>
      <c r="BE127" s="911"/>
      <c r="BF127" s="1034" t="s">
        <v>575</v>
      </c>
      <c r="BG127" s="1035"/>
      <c r="BH127" s="1035"/>
      <c r="BI127" s="1035"/>
      <c r="BJ127" s="1035"/>
      <c r="BK127" s="1035"/>
      <c r="BL127" s="1036"/>
      <c r="BM127" s="1034">
        <v>12.77</v>
      </c>
      <c r="BN127" s="1035"/>
      <c r="BO127" s="1035"/>
      <c r="BP127" s="1035"/>
      <c r="BQ127" s="1035"/>
      <c r="BR127" s="1035"/>
      <c r="BS127" s="1036"/>
      <c r="BT127" s="1034">
        <v>20</v>
      </c>
      <c r="BU127" s="1035"/>
      <c r="BV127" s="1035"/>
      <c r="BW127" s="1035"/>
      <c r="BX127" s="1035"/>
      <c r="BY127" s="1035"/>
      <c r="BZ127" s="1037"/>
      <c r="CA127" s="231"/>
      <c r="CB127" s="231"/>
      <c r="CC127" s="231"/>
      <c r="CD127" s="231"/>
      <c r="CE127" s="231"/>
      <c r="CF127" s="231"/>
      <c r="CG127" s="228"/>
      <c r="CH127" s="228"/>
      <c r="CI127" s="228"/>
      <c r="CJ127" s="229"/>
      <c r="CK127" s="1043"/>
      <c r="CL127" s="1043"/>
      <c r="CM127" s="1043"/>
      <c r="CN127" s="1043"/>
      <c r="CO127" s="1044"/>
      <c r="CP127" s="1038" t="s">
        <v>576</v>
      </c>
      <c r="CQ127" s="1039"/>
      <c r="CR127" s="1039"/>
      <c r="CS127" s="1039"/>
      <c r="CT127" s="1039"/>
      <c r="CU127" s="1039"/>
      <c r="CV127" s="1039"/>
      <c r="CW127" s="1039"/>
      <c r="CX127" s="1039"/>
      <c r="CY127" s="1039"/>
      <c r="CZ127" s="1039"/>
      <c r="DA127" s="1039"/>
      <c r="DB127" s="1039"/>
      <c r="DC127" s="1039"/>
      <c r="DD127" s="1039"/>
      <c r="DE127" s="1039"/>
      <c r="DF127" s="1040"/>
      <c r="DG127" s="1041">
        <v>2741</v>
      </c>
      <c r="DH127" s="1042"/>
      <c r="DI127" s="1042"/>
      <c r="DJ127" s="1042"/>
      <c r="DK127" s="1042"/>
      <c r="DL127" s="1042">
        <v>2341</v>
      </c>
      <c r="DM127" s="1042"/>
      <c r="DN127" s="1042"/>
      <c r="DO127" s="1042"/>
      <c r="DP127" s="1042"/>
      <c r="DQ127" s="1042">
        <v>14427</v>
      </c>
      <c r="DR127" s="1042"/>
      <c r="DS127" s="1042"/>
      <c r="DT127" s="1042"/>
      <c r="DU127" s="1042"/>
      <c r="DV127" s="1032">
        <v>0.1</v>
      </c>
      <c r="DW127" s="1032"/>
      <c r="DX127" s="1032"/>
      <c r="DY127" s="1032"/>
      <c r="DZ127" s="1033"/>
    </row>
    <row r="128" spans="1:130" s="194" customFormat="1" ht="26.25" customHeight="1" x14ac:dyDescent="0.2">
      <c r="A128" s="1056" t="s">
        <v>577</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578</v>
      </c>
      <c r="X128" s="1058"/>
      <c r="Y128" s="1058"/>
      <c r="Z128" s="1059"/>
      <c r="AA128" s="1060">
        <v>118388</v>
      </c>
      <c r="AB128" s="1061"/>
      <c r="AC128" s="1061"/>
      <c r="AD128" s="1061"/>
      <c r="AE128" s="1062"/>
      <c r="AF128" s="1063">
        <v>120351</v>
      </c>
      <c r="AG128" s="1061"/>
      <c r="AH128" s="1061"/>
      <c r="AI128" s="1061"/>
      <c r="AJ128" s="1062"/>
      <c r="AK128" s="1063">
        <v>120606</v>
      </c>
      <c r="AL128" s="1061"/>
      <c r="AM128" s="1061"/>
      <c r="AN128" s="1061"/>
      <c r="AO128" s="1062"/>
      <c r="AP128" s="1068"/>
      <c r="AQ128" s="1069"/>
      <c r="AR128" s="1069"/>
      <c r="AS128" s="1069"/>
      <c r="AT128" s="1070"/>
      <c r="AU128" s="232"/>
      <c r="AV128" s="232"/>
      <c r="AW128" s="232"/>
      <c r="AX128" s="1067" t="s">
        <v>579</v>
      </c>
      <c r="AY128" s="889"/>
      <c r="AZ128" s="889"/>
      <c r="BA128" s="889"/>
      <c r="BB128" s="889"/>
      <c r="BC128" s="889"/>
      <c r="BD128" s="889"/>
      <c r="BE128" s="890"/>
      <c r="BF128" s="1071" t="s">
        <v>545</v>
      </c>
      <c r="BG128" s="1072"/>
      <c r="BH128" s="1072"/>
      <c r="BI128" s="1072"/>
      <c r="BJ128" s="1072"/>
      <c r="BK128" s="1072"/>
      <c r="BL128" s="1073"/>
      <c r="BM128" s="1071">
        <v>17.77</v>
      </c>
      <c r="BN128" s="1072"/>
      <c r="BO128" s="1072"/>
      <c r="BP128" s="1072"/>
      <c r="BQ128" s="1072"/>
      <c r="BR128" s="1072"/>
      <c r="BS128" s="1073"/>
      <c r="BT128" s="1071">
        <v>30</v>
      </c>
      <c r="BU128" s="1074"/>
      <c r="BV128" s="1074"/>
      <c r="BW128" s="1074"/>
      <c r="BX128" s="1074"/>
      <c r="BY128" s="1074"/>
      <c r="BZ128" s="10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67" t="s">
        <v>171</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083" t="s">
        <v>580</v>
      </c>
      <c r="X129" s="1084"/>
      <c r="Y129" s="1084"/>
      <c r="Z129" s="1085"/>
      <c r="AA129" s="903">
        <v>15516823</v>
      </c>
      <c r="AB129" s="898"/>
      <c r="AC129" s="898"/>
      <c r="AD129" s="898"/>
      <c r="AE129" s="899"/>
      <c r="AF129" s="897">
        <v>15306239</v>
      </c>
      <c r="AG129" s="898"/>
      <c r="AH129" s="898"/>
      <c r="AI129" s="898"/>
      <c r="AJ129" s="899"/>
      <c r="AK129" s="897">
        <v>15123622</v>
      </c>
      <c r="AL129" s="898"/>
      <c r="AM129" s="898"/>
      <c r="AN129" s="898"/>
      <c r="AO129" s="899"/>
      <c r="AP129" s="1048"/>
      <c r="AQ129" s="1049"/>
      <c r="AR129" s="1049"/>
      <c r="AS129" s="1049"/>
      <c r="AT129" s="1050"/>
      <c r="AU129" s="232"/>
      <c r="AV129" s="232"/>
      <c r="AW129" s="232"/>
      <c r="AX129" s="1067" t="s">
        <v>581</v>
      </c>
      <c r="AY129" s="889"/>
      <c r="AZ129" s="889"/>
      <c r="BA129" s="889"/>
      <c r="BB129" s="889"/>
      <c r="BC129" s="889"/>
      <c r="BD129" s="889"/>
      <c r="BE129" s="890"/>
      <c r="BF129" s="1076">
        <v>16.2</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67" t="s">
        <v>0</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083" t="s">
        <v>1</v>
      </c>
      <c r="X130" s="1084"/>
      <c r="Y130" s="1084"/>
      <c r="Z130" s="1085"/>
      <c r="AA130" s="903">
        <v>3981728</v>
      </c>
      <c r="AB130" s="898"/>
      <c r="AC130" s="898"/>
      <c r="AD130" s="898"/>
      <c r="AE130" s="899"/>
      <c r="AF130" s="897">
        <v>3945929</v>
      </c>
      <c r="AG130" s="898"/>
      <c r="AH130" s="898"/>
      <c r="AI130" s="898"/>
      <c r="AJ130" s="899"/>
      <c r="AK130" s="897">
        <v>3913713</v>
      </c>
      <c r="AL130" s="898"/>
      <c r="AM130" s="898"/>
      <c r="AN130" s="898"/>
      <c r="AO130" s="899"/>
      <c r="AP130" s="1048"/>
      <c r="AQ130" s="1049"/>
      <c r="AR130" s="1049"/>
      <c r="AS130" s="1049"/>
      <c r="AT130" s="1050"/>
      <c r="AU130" s="232"/>
      <c r="AV130" s="232"/>
      <c r="AW130" s="232"/>
      <c r="AX130" s="1109" t="s">
        <v>2</v>
      </c>
      <c r="AY130" s="1039"/>
      <c r="AZ130" s="1039"/>
      <c r="BA130" s="1039"/>
      <c r="BB130" s="1039"/>
      <c r="BC130" s="1039"/>
      <c r="BD130" s="1039"/>
      <c r="BE130" s="1040"/>
      <c r="BF130" s="1110">
        <v>103</v>
      </c>
      <c r="BG130" s="1111"/>
      <c r="BH130" s="1111"/>
      <c r="BI130" s="1111"/>
      <c r="BJ130" s="1111"/>
      <c r="BK130" s="1111"/>
      <c r="BL130" s="1112"/>
      <c r="BM130" s="1110">
        <v>350</v>
      </c>
      <c r="BN130" s="1111"/>
      <c r="BO130" s="1111"/>
      <c r="BP130" s="1111"/>
      <c r="BQ130" s="1111"/>
      <c r="BR130" s="1111"/>
      <c r="BS130" s="1112"/>
      <c r="BT130" s="1103"/>
      <c r="BU130" s="1104"/>
      <c r="BV130" s="1104"/>
      <c r="BW130" s="1104"/>
      <c r="BX130" s="1104"/>
      <c r="BY130" s="1104"/>
      <c r="BZ130" s="110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51"/>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3" t="s">
        <v>3</v>
      </c>
      <c r="X131" s="1054"/>
      <c r="Y131" s="1054"/>
      <c r="Z131" s="1055"/>
      <c r="AA131" s="991">
        <v>11535095</v>
      </c>
      <c r="AB131" s="985"/>
      <c r="AC131" s="985"/>
      <c r="AD131" s="985"/>
      <c r="AE131" s="986"/>
      <c r="AF131" s="984">
        <v>11360310</v>
      </c>
      <c r="AG131" s="985"/>
      <c r="AH131" s="985"/>
      <c r="AI131" s="985"/>
      <c r="AJ131" s="986"/>
      <c r="AK131" s="984">
        <v>11209909</v>
      </c>
      <c r="AL131" s="985"/>
      <c r="AM131" s="985"/>
      <c r="AN131" s="985"/>
      <c r="AO131" s="986"/>
      <c r="AP131" s="1106"/>
      <c r="AQ131" s="1107"/>
      <c r="AR131" s="1107"/>
      <c r="AS131" s="1107"/>
      <c r="AT131" s="110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087" t="s">
        <v>4</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v>
      </c>
      <c r="W132" s="1091"/>
      <c r="X132" s="1091"/>
      <c r="Y132" s="1091"/>
      <c r="Z132" s="1092"/>
      <c r="AA132" s="1093">
        <v>16.311213739999999</v>
      </c>
      <c r="AB132" s="1094"/>
      <c r="AC132" s="1094"/>
      <c r="AD132" s="1094"/>
      <c r="AE132" s="1095"/>
      <c r="AF132" s="1096">
        <v>16.50669744</v>
      </c>
      <c r="AG132" s="1094"/>
      <c r="AH132" s="1094"/>
      <c r="AI132" s="1094"/>
      <c r="AJ132" s="1095"/>
      <c r="AK132" s="1096">
        <v>15.979121689999999</v>
      </c>
      <c r="AL132" s="1094"/>
      <c r="AM132" s="1094"/>
      <c r="AN132" s="1094"/>
      <c r="AO132" s="1095"/>
      <c r="AP132" s="921"/>
      <c r="AQ132" s="922"/>
      <c r="AR132" s="922"/>
      <c r="AS132" s="922"/>
      <c r="AT132" s="109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98" t="s">
        <v>6</v>
      </c>
      <c r="W133" s="1098"/>
      <c r="X133" s="1098"/>
      <c r="Y133" s="1098"/>
      <c r="Z133" s="1099"/>
      <c r="AA133" s="1100">
        <v>18.100000000000001</v>
      </c>
      <c r="AB133" s="1101"/>
      <c r="AC133" s="1101"/>
      <c r="AD133" s="1101"/>
      <c r="AE133" s="1102"/>
      <c r="AF133" s="1100">
        <v>17</v>
      </c>
      <c r="AG133" s="1101"/>
      <c r="AH133" s="1101"/>
      <c r="AI133" s="1101"/>
      <c r="AJ133" s="1102"/>
      <c r="AK133" s="1100">
        <v>16.2</v>
      </c>
      <c r="AL133" s="1101"/>
      <c r="AM133" s="1101"/>
      <c r="AN133" s="1101"/>
      <c r="AO133" s="1102"/>
      <c r="AP133" s="1029"/>
      <c r="AQ133" s="1030"/>
      <c r="AR133" s="1030"/>
      <c r="AS133" s="1030"/>
      <c r="AT133" s="108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A2" sqref="A2"/>
    </sheetView>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18</v>
      </c>
      <c r="B5" s="245"/>
      <c r="C5" s="245"/>
      <c r="D5" s="245"/>
      <c r="E5" s="245"/>
      <c r="F5" s="245"/>
      <c r="G5" s="245"/>
      <c r="H5" s="245"/>
      <c r="I5" s="245"/>
      <c r="J5" s="245"/>
      <c r="K5" s="245"/>
      <c r="L5" s="245"/>
      <c r="M5" s="245"/>
      <c r="N5" s="245"/>
      <c r="O5" s="246"/>
    </row>
    <row r="6" spans="1:16" x14ac:dyDescent="0.2">
      <c r="A6" s="247"/>
      <c r="B6" s="243"/>
      <c r="C6" s="243"/>
      <c r="D6" s="243"/>
      <c r="E6" s="243"/>
      <c r="F6" s="243"/>
      <c r="G6" s="248" t="s">
        <v>19</v>
      </c>
      <c r="H6" s="248"/>
      <c r="I6" s="248"/>
      <c r="J6" s="248"/>
      <c r="K6" s="243"/>
      <c r="L6" s="243"/>
      <c r="M6" s="243"/>
      <c r="N6" s="243"/>
    </row>
    <row r="7" spans="1:16" x14ac:dyDescent="0.2">
      <c r="A7" s="247"/>
      <c r="B7" s="243"/>
      <c r="C7" s="243"/>
      <c r="D7" s="243"/>
      <c r="E7" s="243"/>
      <c r="F7" s="243"/>
      <c r="G7" s="250"/>
      <c r="H7" s="251"/>
      <c r="I7" s="251"/>
      <c r="J7" s="252"/>
      <c r="K7" s="1122" t="s">
        <v>20</v>
      </c>
      <c r="L7" s="253"/>
      <c r="M7" s="254" t="s">
        <v>21</v>
      </c>
      <c r="N7" s="255"/>
    </row>
    <row r="8" spans="1:16" x14ac:dyDescent="0.2">
      <c r="A8" s="247"/>
      <c r="B8" s="243"/>
      <c r="C8" s="243"/>
      <c r="D8" s="243"/>
      <c r="E8" s="243"/>
      <c r="F8" s="243"/>
      <c r="G8" s="256"/>
      <c r="H8" s="257"/>
      <c r="I8" s="257"/>
      <c r="J8" s="258"/>
      <c r="K8" s="1123"/>
      <c r="L8" s="259" t="s">
        <v>22</v>
      </c>
      <c r="M8" s="260" t="s">
        <v>23</v>
      </c>
      <c r="N8" s="261" t="s">
        <v>24</v>
      </c>
    </row>
    <row r="9" spans="1:16" x14ac:dyDescent="0.2">
      <c r="A9" s="247"/>
      <c r="B9" s="243"/>
      <c r="C9" s="243"/>
      <c r="D9" s="243"/>
      <c r="E9" s="243"/>
      <c r="F9" s="243"/>
      <c r="G9" s="1113" t="s">
        <v>25</v>
      </c>
      <c r="H9" s="1114"/>
      <c r="I9" s="1114"/>
      <c r="J9" s="1115"/>
      <c r="K9" s="262">
        <v>3992801</v>
      </c>
      <c r="L9" s="263">
        <v>130492</v>
      </c>
      <c r="M9" s="264">
        <v>84869</v>
      </c>
      <c r="N9" s="265">
        <v>53.8</v>
      </c>
    </row>
    <row r="10" spans="1:16" x14ac:dyDescent="0.2">
      <c r="A10" s="247"/>
      <c r="B10" s="243"/>
      <c r="C10" s="243"/>
      <c r="D10" s="243"/>
      <c r="E10" s="243"/>
      <c r="F10" s="243"/>
      <c r="G10" s="1113" t="s">
        <v>26</v>
      </c>
      <c r="H10" s="1114"/>
      <c r="I10" s="1114"/>
      <c r="J10" s="1115"/>
      <c r="K10" s="266">
        <v>493153</v>
      </c>
      <c r="L10" s="267">
        <v>16117</v>
      </c>
      <c r="M10" s="268">
        <v>6996</v>
      </c>
      <c r="N10" s="269">
        <v>130.4</v>
      </c>
    </row>
    <row r="11" spans="1:16" ht="13.5" customHeight="1" x14ac:dyDescent="0.2">
      <c r="A11" s="247"/>
      <c r="B11" s="243"/>
      <c r="C11" s="243"/>
      <c r="D11" s="243"/>
      <c r="E11" s="243"/>
      <c r="F11" s="243"/>
      <c r="G11" s="1113" t="s">
        <v>27</v>
      </c>
      <c r="H11" s="1114"/>
      <c r="I11" s="1114"/>
      <c r="J11" s="1115"/>
      <c r="K11" s="266">
        <v>84695</v>
      </c>
      <c r="L11" s="267">
        <v>2768</v>
      </c>
      <c r="M11" s="268">
        <v>8876</v>
      </c>
      <c r="N11" s="269">
        <v>-68.8</v>
      </c>
    </row>
    <row r="12" spans="1:16" ht="13.5" customHeight="1" x14ac:dyDescent="0.2">
      <c r="A12" s="247"/>
      <c r="B12" s="243"/>
      <c r="C12" s="243"/>
      <c r="D12" s="243"/>
      <c r="E12" s="243"/>
      <c r="F12" s="243"/>
      <c r="G12" s="1113" t="s">
        <v>28</v>
      </c>
      <c r="H12" s="1114"/>
      <c r="I12" s="1114"/>
      <c r="J12" s="1115"/>
      <c r="K12" s="266">
        <v>105325</v>
      </c>
      <c r="L12" s="267">
        <v>3442</v>
      </c>
      <c r="M12" s="268">
        <v>780</v>
      </c>
      <c r="N12" s="269">
        <v>341.3</v>
      </c>
    </row>
    <row r="13" spans="1:16" ht="13.5" customHeight="1" x14ac:dyDescent="0.2">
      <c r="A13" s="247"/>
      <c r="B13" s="243"/>
      <c r="C13" s="243"/>
      <c r="D13" s="243"/>
      <c r="E13" s="243"/>
      <c r="F13" s="243"/>
      <c r="G13" s="1113" t="s">
        <v>29</v>
      </c>
      <c r="H13" s="1114"/>
      <c r="I13" s="1114"/>
      <c r="J13" s="1115"/>
      <c r="K13" s="266" t="s">
        <v>7</v>
      </c>
      <c r="L13" s="267" t="s">
        <v>7</v>
      </c>
      <c r="M13" s="268">
        <v>0</v>
      </c>
      <c r="N13" s="269" t="s">
        <v>7</v>
      </c>
    </row>
    <row r="14" spans="1:16" ht="13.5" customHeight="1" x14ac:dyDescent="0.2">
      <c r="A14" s="247"/>
      <c r="B14" s="243"/>
      <c r="C14" s="243"/>
      <c r="D14" s="243"/>
      <c r="E14" s="243"/>
      <c r="F14" s="243"/>
      <c r="G14" s="1113" t="s">
        <v>30</v>
      </c>
      <c r="H14" s="1114"/>
      <c r="I14" s="1114"/>
      <c r="J14" s="1115"/>
      <c r="K14" s="266">
        <v>33869</v>
      </c>
      <c r="L14" s="267">
        <v>1107</v>
      </c>
      <c r="M14" s="268">
        <v>3514</v>
      </c>
      <c r="N14" s="269">
        <v>-68.5</v>
      </c>
    </row>
    <row r="15" spans="1:16" ht="13.5" customHeight="1" x14ac:dyDescent="0.2">
      <c r="A15" s="247"/>
      <c r="B15" s="243"/>
      <c r="C15" s="243"/>
      <c r="D15" s="243"/>
      <c r="E15" s="243"/>
      <c r="F15" s="243"/>
      <c r="G15" s="1113" t="s">
        <v>31</v>
      </c>
      <c r="H15" s="1114"/>
      <c r="I15" s="1114"/>
      <c r="J15" s="1115"/>
      <c r="K15" s="266">
        <v>20319</v>
      </c>
      <c r="L15" s="267">
        <v>664</v>
      </c>
      <c r="M15" s="268">
        <v>1798</v>
      </c>
      <c r="N15" s="269">
        <v>-63.1</v>
      </c>
    </row>
    <row r="16" spans="1:16" x14ac:dyDescent="0.2">
      <c r="A16" s="247"/>
      <c r="B16" s="243"/>
      <c r="C16" s="243"/>
      <c r="D16" s="243"/>
      <c r="E16" s="243"/>
      <c r="F16" s="243"/>
      <c r="G16" s="1124" t="s">
        <v>32</v>
      </c>
      <c r="H16" s="1125"/>
      <c r="I16" s="1125"/>
      <c r="J16" s="1126"/>
      <c r="K16" s="267">
        <v>-510658</v>
      </c>
      <c r="L16" s="267">
        <v>-16689</v>
      </c>
      <c r="M16" s="268">
        <v>-10311</v>
      </c>
      <c r="N16" s="269">
        <v>61.9</v>
      </c>
    </row>
    <row r="17" spans="1:16" x14ac:dyDescent="0.2">
      <c r="A17" s="247"/>
      <c r="B17" s="243"/>
      <c r="C17" s="243"/>
      <c r="D17" s="243"/>
      <c r="E17" s="243"/>
      <c r="F17" s="243"/>
      <c r="G17" s="1124" t="s">
        <v>251</v>
      </c>
      <c r="H17" s="1125"/>
      <c r="I17" s="1125"/>
      <c r="J17" s="1126"/>
      <c r="K17" s="267">
        <v>4219504</v>
      </c>
      <c r="L17" s="267">
        <v>137901</v>
      </c>
      <c r="M17" s="268">
        <v>96520</v>
      </c>
      <c r="N17" s="269">
        <v>42.9</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33</v>
      </c>
      <c r="H19" s="243"/>
      <c r="I19" s="243"/>
      <c r="J19" s="243"/>
      <c r="K19" s="243"/>
      <c r="L19" s="243"/>
      <c r="M19" s="243"/>
      <c r="N19" s="243"/>
    </row>
    <row r="20" spans="1:16" x14ac:dyDescent="0.2">
      <c r="A20" s="247"/>
      <c r="B20" s="243"/>
      <c r="C20" s="243"/>
      <c r="D20" s="243"/>
      <c r="E20" s="243"/>
      <c r="F20" s="243"/>
      <c r="G20" s="271"/>
      <c r="H20" s="272"/>
      <c r="I20" s="272"/>
      <c r="J20" s="273"/>
      <c r="K20" s="274" t="s">
        <v>34</v>
      </c>
      <c r="L20" s="275" t="s">
        <v>35</v>
      </c>
      <c r="M20" s="276" t="s">
        <v>36</v>
      </c>
      <c r="N20" s="277"/>
    </row>
    <row r="21" spans="1:16" s="283" customFormat="1" x14ac:dyDescent="0.2">
      <c r="A21" s="278"/>
      <c r="B21" s="248"/>
      <c r="C21" s="248"/>
      <c r="D21" s="248"/>
      <c r="E21" s="248"/>
      <c r="F21" s="248"/>
      <c r="G21" s="1119" t="s">
        <v>37</v>
      </c>
      <c r="H21" s="1120"/>
      <c r="I21" s="1120"/>
      <c r="J21" s="1121"/>
      <c r="K21" s="279">
        <v>14.9</v>
      </c>
      <c r="L21" s="280">
        <v>9.4</v>
      </c>
      <c r="M21" s="281">
        <v>5.5</v>
      </c>
      <c r="N21" s="248"/>
      <c r="O21" s="282"/>
      <c r="P21" s="278"/>
    </row>
    <row r="22" spans="1:16" s="283" customFormat="1" x14ac:dyDescent="0.2">
      <c r="A22" s="278"/>
      <c r="B22" s="248"/>
      <c r="C22" s="248"/>
      <c r="D22" s="248"/>
      <c r="E22" s="248"/>
      <c r="F22" s="248"/>
      <c r="G22" s="1119" t="s">
        <v>38</v>
      </c>
      <c r="H22" s="1120"/>
      <c r="I22" s="1120"/>
      <c r="J22" s="1121"/>
      <c r="K22" s="284">
        <v>104.4</v>
      </c>
      <c r="L22" s="285">
        <v>104.6</v>
      </c>
      <c r="M22" s="286">
        <v>-0.2</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39</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40</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41</v>
      </c>
      <c r="H29" s="248"/>
      <c r="I29" s="248"/>
      <c r="J29" s="248"/>
      <c r="K29" s="243"/>
      <c r="L29" s="243"/>
      <c r="M29" s="243"/>
      <c r="N29" s="243"/>
      <c r="O29" s="292"/>
    </row>
    <row r="30" spans="1:16" x14ac:dyDescent="0.2">
      <c r="A30" s="247"/>
      <c r="B30" s="243"/>
      <c r="C30" s="243"/>
      <c r="D30" s="243"/>
      <c r="E30" s="243"/>
      <c r="F30" s="243"/>
      <c r="G30" s="250"/>
      <c r="H30" s="251"/>
      <c r="I30" s="251"/>
      <c r="J30" s="252"/>
      <c r="K30" s="1122" t="s">
        <v>20</v>
      </c>
      <c r="L30" s="253"/>
      <c r="M30" s="254" t="s">
        <v>21</v>
      </c>
      <c r="N30" s="255"/>
    </row>
    <row r="31" spans="1:16" x14ac:dyDescent="0.2">
      <c r="A31" s="247"/>
      <c r="B31" s="243"/>
      <c r="C31" s="243"/>
      <c r="D31" s="243"/>
      <c r="E31" s="243"/>
      <c r="F31" s="243"/>
      <c r="G31" s="256"/>
      <c r="H31" s="257"/>
      <c r="I31" s="257"/>
      <c r="J31" s="258"/>
      <c r="K31" s="1123"/>
      <c r="L31" s="259" t="s">
        <v>22</v>
      </c>
      <c r="M31" s="260" t="s">
        <v>23</v>
      </c>
      <c r="N31" s="261" t="s">
        <v>24</v>
      </c>
    </row>
    <row r="32" spans="1:16" ht="27" customHeight="1" x14ac:dyDescent="0.2">
      <c r="A32" s="247"/>
      <c r="B32" s="243"/>
      <c r="C32" s="243"/>
      <c r="D32" s="243"/>
      <c r="E32" s="243"/>
      <c r="F32" s="243"/>
      <c r="G32" s="1116" t="s">
        <v>42</v>
      </c>
      <c r="H32" s="1117"/>
      <c r="I32" s="1117"/>
      <c r="J32" s="1118"/>
      <c r="K32" s="293">
        <v>3582350</v>
      </c>
      <c r="L32" s="293">
        <v>117078</v>
      </c>
      <c r="M32" s="294">
        <v>65313</v>
      </c>
      <c r="N32" s="295">
        <v>79.3</v>
      </c>
    </row>
    <row r="33" spans="1:16" ht="13.5" customHeight="1" x14ac:dyDescent="0.2">
      <c r="A33" s="247"/>
      <c r="B33" s="243"/>
      <c r="C33" s="243"/>
      <c r="D33" s="243"/>
      <c r="E33" s="243"/>
      <c r="F33" s="243"/>
      <c r="G33" s="1116" t="s">
        <v>43</v>
      </c>
      <c r="H33" s="1117"/>
      <c r="I33" s="1117"/>
      <c r="J33" s="1118"/>
      <c r="K33" s="293" t="s">
        <v>7</v>
      </c>
      <c r="L33" s="293" t="s">
        <v>7</v>
      </c>
      <c r="M33" s="294" t="s">
        <v>7</v>
      </c>
      <c r="N33" s="295" t="s">
        <v>7</v>
      </c>
    </row>
    <row r="34" spans="1:16" ht="27" customHeight="1" x14ac:dyDescent="0.2">
      <c r="A34" s="247"/>
      <c r="B34" s="243"/>
      <c r="C34" s="243"/>
      <c r="D34" s="243"/>
      <c r="E34" s="243"/>
      <c r="F34" s="243"/>
      <c r="G34" s="1116" t="s">
        <v>8</v>
      </c>
      <c r="H34" s="1117"/>
      <c r="I34" s="1117"/>
      <c r="J34" s="1118"/>
      <c r="K34" s="293" t="s">
        <v>7</v>
      </c>
      <c r="L34" s="293" t="s">
        <v>7</v>
      </c>
      <c r="M34" s="294">
        <v>41</v>
      </c>
      <c r="N34" s="295" t="s">
        <v>7</v>
      </c>
    </row>
    <row r="35" spans="1:16" ht="27" customHeight="1" x14ac:dyDescent="0.2">
      <c r="A35" s="247"/>
      <c r="B35" s="243"/>
      <c r="C35" s="243"/>
      <c r="D35" s="243"/>
      <c r="E35" s="243"/>
      <c r="F35" s="243"/>
      <c r="G35" s="1116" t="s">
        <v>44</v>
      </c>
      <c r="H35" s="1117"/>
      <c r="I35" s="1117"/>
      <c r="J35" s="1118"/>
      <c r="K35" s="293">
        <v>2235404</v>
      </c>
      <c r="L35" s="293">
        <v>73057</v>
      </c>
      <c r="M35" s="294">
        <v>17399</v>
      </c>
      <c r="N35" s="295">
        <v>319.89999999999998</v>
      </c>
    </row>
    <row r="36" spans="1:16" ht="27" customHeight="1" x14ac:dyDescent="0.2">
      <c r="A36" s="247"/>
      <c r="B36" s="243"/>
      <c r="C36" s="243"/>
      <c r="D36" s="243"/>
      <c r="E36" s="243"/>
      <c r="F36" s="243"/>
      <c r="G36" s="1116" t="s">
        <v>45</v>
      </c>
      <c r="H36" s="1117"/>
      <c r="I36" s="1117"/>
      <c r="J36" s="1118"/>
      <c r="K36" s="293">
        <v>4952</v>
      </c>
      <c r="L36" s="293">
        <v>162</v>
      </c>
      <c r="M36" s="294">
        <v>3541</v>
      </c>
      <c r="N36" s="295">
        <v>-95.4</v>
      </c>
    </row>
    <row r="37" spans="1:16" ht="13.5" customHeight="1" x14ac:dyDescent="0.2">
      <c r="A37" s="247"/>
      <c r="B37" s="243"/>
      <c r="C37" s="243"/>
      <c r="D37" s="243"/>
      <c r="E37" s="243"/>
      <c r="F37" s="243"/>
      <c r="G37" s="1116" t="s">
        <v>46</v>
      </c>
      <c r="H37" s="1117"/>
      <c r="I37" s="1117"/>
      <c r="J37" s="1118"/>
      <c r="K37" s="293">
        <v>2858</v>
      </c>
      <c r="L37" s="293">
        <v>93</v>
      </c>
      <c r="M37" s="294">
        <v>1662</v>
      </c>
      <c r="N37" s="295">
        <v>-94.4</v>
      </c>
    </row>
    <row r="38" spans="1:16" ht="27" customHeight="1" x14ac:dyDescent="0.2">
      <c r="A38" s="247"/>
      <c r="B38" s="243"/>
      <c r="C38" s="243"/>
      <c r="D38" s="243"/>
      <c r="E38" s="243"/>
      <c r="F38" s="243"/>
      <c r="G38" s="1132" t="s">
        <v>9</v>
      </c>
      <c r="H38" s="1133"/>
      <c r="I38" s="1133"/>
      <c r="J38" s="1134"/>
      <c r="K38" s="296" t="s">
        <v>7</v>
      </c>
      <c r="L38" s="296" t="s">
        <v>7</v>
      </c>
      <c r="M38" s="297">
        <v>10</v>
      </c>
      <c r="N38" s="298" t="s">
        <v>7</v>
      </c>
      <c r="O38" s="292"/>
    </row>
    <row r="39" spans="1:16" x14ac:dyDescent="0.2">
      <c r="A39" s="247"/>
      <c r="B39" s="243"/>
      <c r="C39" s="243"/>
      <c r="D39" s="243"/>
      <c r="E39" s="243"/>
      <c r="F39" s="243"/>
      <c r="G39" s="1132" t="s">
        <v>10</v>
      </c>
      <c r="H39" s="1133"/>
      <c r="I39" s="1133"/>
      <c r="J39" s="1134"/>
      <c r="K39" s="299">
        <v>-120606</v>
      </c>
      <c r="L39" s="299">
        <v>-3942</v>
      </c>
      <c r="M39" s="300">
        <v>-4386</v>
      </c>
      <c r="N39" s="301">
        <v>-10.1</v>
      </c>
      <c r="O39" s="292"/>
    </row>
    <row r="40" spans="1:16" ht="27" customHeight="1" x14ac:dyDescent="0.2">
      <c r="A40" s="247"/>
      <c r="B40" s="243"/>
      <c r="C40" s="243"/>
      <c r="D40" s="243"/>
      <c r="E40" s="243"/>
      <c r="F40" s="243"/>
      <c r="G40" s="1116" t="s">
        <v>11</v>
      </c>
      <c r="H40" s="1117"/>
      <c r="I40" s="1117"/>
      <c r="J40" s="1118"/>
      <c r="K40" s="299">
        <v>-3913713</v>
      </c>
      <c r="L40" s="299">
        <v>-127907</v>
      </c>
      <c r="M40" s="300">
        <v>-52776</v>
      </c>
      <c r="N40" s="301">
        <v>142.4</v>
      </c>
      <c r="O40" s="292"/>
    </row>
    <row r="41" spans="1:16" x14ac:dyDescent="0.2">
      <c r="A41" s="247"/>
      <c r="B41" s="243"/>
      <c r="C41" s="243"/>
      <c r="D41" s="243"/>
      <c r="E41" s="243"/>
      <c r="F41" s="243"/>
      <c r="G41" s="1135" t="s">
        <v>355</v>
      </c>
      <c r="H41" s="1136"/>
      <c r="I41" s="1136"/>
      <c r="J41" s="1137"/>
      <c r="K41" s="293">
        <v>1791245</v>
      </c>
      <c r="L41" s="299">
        <v>58541</v>
      </c>
      <c r="M41" s="300">
        <v>30803</v>
      </c>
      <c r="N41" s="301">
        <v>90</v>
      </c>
      <c r="O41" s="292"/>
    </row>
    <row r="42" spans="1:16" x14ac:dyDescent="0.2">
      <c r="A42" s="247"/>
      <c r="B42" s="243"/>
      <c r="C42" s="243"/>
      <c r="D42" s="243"/>
      <c r="E42" s="243"/>
      <c r="F42" s="243"/>
      <c r="G42" s="302" t="s">
        <v>47</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48</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49</v>
      </c>
      <c r="H48" s="307"/>
      <c r="I48" s="307"/>
      <c r="J48" s="307"/>
      <c r="K48" s="307"/>
      <c r="L48" s="307"/>
      <c r="M48" s="308"/>
      <c r="N48" s="307"/>
    </row>
    <row r="49" spans="1:14" ht="13.5" customHeight="1" x14ac:dyDescent="0.2">
      <c r="A49" s="247"/>
      <c r="B49" s="243"/>
      <c r="C49" s="243"/>
      <c r="D49" s="243"/>
      <c r="E49" s="243"/>
      <c r="F49" s="243"/>
      <c r="G49" s="309"/>
      <c r="H49" s="310"/>
      <c r="I49" s="1127" t="s">
        <v>20</v>
      </c>
      <c r="J49" s="1129" t="s">
        <v>50</v>
      </c>
      <c r="K49" s="1130"/>
      <c r="L49" s="1130"/>
      <c r="M49" s="1130"/>
      <c r="N49" s="1131"/>
    </row>
    <row r="50" spans="1:14" x14ac:dyDescent="0.2">
      <c r="A50" s="247"/>
      <c r="B50" s="243"/>
      <c r="C50" s="243"/>
      <c r="D50" s="243"/>
      <c r="E50" s="243"/>
      <c r="F50" s="243"/>
      <c r="G50" s="311"/>
      <c r="H50" s="312"/>
      <c r="I50" s="1128"/>
      <c r="J50" s="313" t="s">
        <v>51</v>
      </c>
      <c r="K50" s="314" t="s">
        <v>52</v>
      </c>
      <c r="L50" s="315" t="s">
        <v>53</v>
      </c>
      <c r="M50" s="316" t="s">
        <v>54</v>
      </c>
      <c r="N50" s="317" t="s">
        <v>12</v>
      </c>
    </row>
    <row r="51" spans="1:14" x14ac:dyDescent="0.2">
      <c r="A51" s="247"/>
      <c r="B51" s="243"/>
      <c r="C51" s="243"/>
      <c r="D51" s="243"/>
      <c r="E51" s="243"/>
      <c r="F51" s="243"/>
      <c r="G51" s="309" t="s">
        <v>13</v>
      </c>
      <c r="H51" s="310"/>
      <c r="I51" s="318">
        <v>5958325</v>
      </c>
      <c r="J51" s="319">
        <v>184377</v>
      </c>
      <c r="K51" s="320">
        <v>45.1</v>
      </c>
      <c r="L51" s="321">
        <v>57848</v>
      </c>
      <c r="M51" s="322">
        <v>2.9</v>
      </c>
      <c r="N51" s="323">
        <v>42.2</v>
      </c>
    </row>
    <row r="52" spans="1:14" x14ac:dyDescent="0.2">
      <c r="A52" s="247"/>
      <c r="B52" s="243"/>
      <c r="C52" s="243"/>
      <c r="D52" s="243"/>
      <c r="E52" s="243"/>
      <c r="F52" s="243"/>
      <c r="G52" s="324"/>
      <c r="H52" s="325" t="s">
        <v>55</v>
      </c>
      <c r="I52" s="326">
        <v>2852233</v>
      </c>
      <c r="J52" s="327">
        <v>88261</v>
      </c>
      <c r="K52" s="328">
        <v>112.5</v>
      </c>
      <c r="L52" s="329">
        <v>33469</v>
      </c>
      <c r="M52" s="330">
        <v>3.8</v>
      </c>
      <c r="N52" s="331">
        <v>108.7</v>
      </c>
    </row>
    <row r="53" spans="1:14" x14ac:dyDescent="0.2">
      <c r="A53" s="247"/>
      <c r="B53" s="243"/>
      <c r="C53" s="243"/>
      <c r="D53" s="243"/>
      <c r="E53" s="243"/>
      <c r="F53" s="243"/>
      <c r="G53" s="309" t="s">
        <v>14</v>
      </c>
      <c r="H53" s="310"/>
      <c r="I53" s="318">
        <v>5269707</v>
      </c>
      <c r="J53" s="319">
        <v>165407</v>
      </c>
      <c r="K53" s="320">
        <v>-10.3</v>
      </c>
      <c r="L53" s="321">
        <v>79008</v>
      </c>
      <c r="M53" s="322">
        <v>36.6</v>
      </c>
      <c r="N53" s="323">
        <v>-46.9</v>
      </c>
    </row>
    <row r="54" spans="1:14" x14ac:dyDescent="0.2">
      <c r="A54" s="247"/>
      <c r="B54" s="243"/>
      <c r="C54" s="243"/>
      <c r="D54" s="243"/>
      <c r="E54" s="243"/>
      <c r="F54" s="243"/>
      <c r="G54" s="324"/>
      <c r="H54" s="325" t="s">
        <v>55</v>
      </c>
      <c r="I54" s="326">
        <v>3051052</v>
      </c>
      <c r="J54" s="327">
        <v>95767</v>
      </c>
      <c r="K54" s="328">
        <v>8.5</v>
      </c>
      <c r="L54" s="329">
        <v>46014</v>
      </c>
      <c r="M54" s="330">
        <v>37.5</v>
      </c>
      <c r="N54" s="331">
        <v>-29</v>
      </c>
    </row>
    <row r="55" spans="1:14" x14ac:dyDescent="0.2">
      <c r="A55" s="247"/>
      <c r="B55" s="243"/>
      <c r="C55" s="243"/>
      <c r="D55" s="243"/>
      <c r="E55" s="243"/>
      <c r="F55" s="243"/>
      <c r="G55" s="309" t="s">
        <v>15</v>
      </c>
      <c r="H55" s="310"/>
      <c r="I55" s="318">
        <v>3018821</v>
      </c>
      <c r="J55" s="319">
        <v>96199</v>
      </c>
      <c r="K55" s="320">
        <v>-41.8</v>
      </c>
      <c r="L55" s="321">
        <v>86381</v>
      </c>
      <c r="M55" s="322">
        <v>9.3000000000000007</v>
      </c>
      <c r="N55" s="323">
        <v>-51.1</v>
      </c>
    </row>
    <row r="56" spans="1:14" x14ac:dyDescent="0.2">
      <c r="A56" s="247"/>
      <c r="B56" s="243"/>
      <c r="C56" s="243"/>
      <c r="D56" s="243"/>
      <c r="E56" s="243"/>
      <c r="F56" s="243"/>
      <c r="G56" s="324"/>
      <c r="H56" s="325" t="s">
        <v>55</v>
      </c>
      <c r="I56" s="326">
        <v>1135294</v>
      </c>
      <c r="J56" s="327">
        <v>36178</v>
      </c>
      <c r="K56" s="328">
        <v>-62.2</v>
      </c>
      <c r="L56" s="329">
        <v>41242</v>
      </c>
      <c r="M56" s="330">
        <v>-10.4</v>
      </c>
      <c r="N56" s="331">
        <v>-51.8</v>
      </c>
    </row>
    <row r="57" spans="1:14" x14ac:dyDescent="0.2">
      <c r="A57" s="247"/>
      <c r="B57" s="243"/>
      <c r="C57" s="243"/>
      <c r="D57" s="243"/>
      <c r="E57" s="243"/>
      <c r="F57" s="243"/>
      <c r="G57" s="309" t="s">
        <v>16</v>
      </c>
      <c r="H57" s="310"/>
      <c r="I57" s="318">
        <v>2812768</v>
      </c>
      <c r="J57" s="319">
        <v>91066</v>
      </c>
      <c r="K57" s="320">
        <v>-5.3</v>
      </c>
      <c r="L57" s="321">
        <v>67201</v>
      </c>
      <c r="M57" s="322">
        <v>-22.2</v>
      </c>
      <c r="N57" s="323">
        <v>16.899999999999999</v>
      </c>
    </row>
    <row r="58" spans="1:14" x14ac:dyDescent="0.2">
      <c r="A58" s="247"/>
      <c r="B58" s="243"/>
      <c r="C58" s="243"/>
      <c r="D58" s="243"/>
      <c r="E58" s="243"/>
      <c r="F58" s="243"/>
      <c r="G58" s="324"/>
      <c r="H58" s="325" t="s">
        <v>55</v>
      </c>
      <c r="I58" s="326">
        <v>948088</v>
      </c>
      <c r="J58" s="327">
        <v>30695</v>
      </c>
      <c r="K58" s="328">
        <v>-15.2</v>
      </c>
      <c r="L58" s="329">
        <v>35210</v>
      </c>
      <c r="M58" s="330">
        <v>-14.6</v>
      </c>
      <c r="N58" s="331">
        <v>-0.6</v>
      </c>
    </row>
    <row r="59" spans="1:14" x14ac:dyDescent="0.2">
      <c r="A59" s="247"/>
      <c r="B59" s="243"/>
      <c r="C59" s="243"/>
      <c r="D59" s="243"/>
      <c r="E59" s="243"/>
      <c r="F59" s="243"/>
      <c r="G59" s="309" t="s">
        <v>17</v>
      </c>
      <c r="H59" s="310"/>
      <c r="I59" s="318">
        <v>2277543</v>
      </c>
      <c r="J59" s="319">
        <v>74434</v>
      </c>
      <c r="K59" s="320">
        <v>-18.3</v>
      </c>
      <c r="L59" s="321">
        <v>75709</v>
      </c>
      <c r="M59" s="322">
        <v>12.7</v>
      </c>
      <c r="N59" s="323">
        <v>-31</v>
      </c>
    </row>
    <row r="60" spans="1:14" x14ac:dyDescent="0.2">
      <c r="A60" s="247"/>
      <c r="B60" s="243"/>
      <c r="C60" s="243"/>
      <c r="D60" s="243"/>
      <c r="E60" s="243"/>
      <c r="F60" s="243"/>
      <c r="G60" s="324"/>
      <c r="H60" s="325" t="s">
        <v>55</v>
      </c>
      <c r="I60" s="332">
        <v>662120</v>
      </c>
      <c r="J60" s="327">
        <v>21639</v>
      </c>
      <c r="K60" s="328">
        <v>-29.5</v>
      </c>
      <c r="L60" s="329">
        <v>35212</v>
      </c>
      <c r="M60" s="330">
        <v>0</v>
      </c>
      <c r="N60" s="331">
        <v>-29.5</v>
      </c>
    </row>
    <row r="61" spans="1:14" x14ac:dyDescent="0.2">
      <c r="A61" s="247"/>
      <c r="B61" s="243"/>
      <c r="C61" s="243"/>
      <c r="D61" s="243"/>
      <c r="E61" s="243"/>
      <c r="F61" s="243"/>
      <c r="G61" s="309" t="s">
        <v>56</v>
      </c>
      <c r="H61" s="333"/>
      <c r="I61" s="334">
        <v>3867433</v>
      </c>
      <c r="J61" s="335">
        <v>122297</v>
      </c>
      <c r="K61" s="336">
        <v>-6.1</v>
      </c>
      <c r="L61" s="337">
        <v>73229</v>
      </c>
      <c r="M61" s="338">
        <v>7.9</v>
      </c>
      <c r="N61" s="323">
        <v>-14</v>
      </c>
    </row>
    <row r="62" spans="1:14" x14ac:dyDescent="0.2">
      <c r="A62" s="247"/>
      <c r="B62" s="243"/>
      <c r="C62" s="243"/>
      <c r="D62" s="243"/>
      <c r="E62" s="243"/>
      <c r="F62" s="243"/>
      <c r="G62" s="324"/>
      <c r="H62" s="325" t="s">
        <v>55</v>
      </c>
      <c r="I62" s="326">
        <v>1729757</v>
      </c>
      <c r="J62" s="327">
        <v>54508</v>
      </c>
      <c r="K62" s="328">
        <v>2.8</v>
      </c>
      <c r="L62" s="329">
        <v>38229</v>
      </c>
      <c r="M62" s="330">
        <v>3.3</v>
      </c>
      <c r="N62" s="331">
        <v>-0.5</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K50" sqref="K5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97</v>
      </c>
    </row>
    <row r="46" spans="2:10" ht="29.25" customHeight="1" thickBot="1" x14ac:dyDescent="0.3">
      <c r="B46" s="4" t="s">
        <v>98</v>
      </c>
      <c r="C46" s="5"/>
      <c r="D46" s="5"/>
      <c r="E46" s="6" t="s">
        <v>99</v>
      </c>
      <c r="F46" s="7" t="s">
        <v>58</v>
      </c>
      <c r="G46" s="8" t="s">
        <v>59</v>
      </c>
      <c r="H46" s="8" t="s">
        <v>60</v>
      </c>
      <c r="I46" s="8" t="s">
        <v>61</v>
      </c>
      <c r="J46" s="9" t="s">
        <v>62</v>
      </c>
    </row>
    <row r="47" spans="2:10" ht="57.75" customHeight="1" x14ac:dyDescent="0.2">
      <c r="B47" s="10"/>
      <c r="C47" s="1138" t="s">
        <v>100</v>
      </c>
      <c r="D47" s="1138"/>
      <c r="E47" s="1139"/>
      <c r="F47" s="11">
        <v>15.74</v>
      </c>
      <c r="G47" s="12">
        <v>13.74</v>
      </c>
      <c r="H47" s="12">
        <v>16.260000000000002</v>
      </c>
      <c r="I47" s="12">
        <v>20.56</v>
      </c>
      <c r="J47" s="13">
        <v>25.01</v>
      </c>
    </row>
    <row r="48" spans="2:10" ht="57.75" customHeight="1" x14ac:dyDescent="0.2">
      <c r="B48" s="14"/>
      <c r="C48" s="1142" t="s">
        <v>101</v>
      </c>
      <c r="D48" s="1142"/>
      <c r="E48" s="1143"/>
      <c r="F48" s="15">
        <v>5.03</v>
      </c>
      <c r="G48" s="16">
        <v>7.08</v>
      </c>
      <c r="H48" s="16">
        <v>8.26</v>
      </c>
      <c r="I48" s="16">
        <v>8.48</v>
      </c>
      <c r="J48" s="17">
        <v>7.05</v>
      </c>
    </row>
    <row r="49" spans="2:10" ht="57.75" customHeight="1" thickBot="1" x14ac:dyDescent="0.25">
      <c r="B49" s="18"/>
      <c r="C49" s="1140" t="s">
        <v>102</v>
      </c>
      <c r="D49" s="1140"/>
      <c r="E49" s="1141"/>
      <c r="F49" s="19" t="s">
        <v>63</v>
      </c>
      <c r="G49" s="20">
        <v>2.35</v>
      </c>
      <c r="H49" s="20">
        <v>6.9</v>
      </c>
      <c r="I49" s="20">
        <v>1.34</v>
      </c>
      <c r="J49" s="21" t="s">
        <v>64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97</v>
      </c>
      <c r="K32" s="22"/>
      <c r="L32" s="22"/>
      <c r="M32" s="22"/>
      <c r="N32" s="22"/>
      <c r="O32" s="22"/>
      <c r="P32" s="22"/>
    </row>
    <row r="33" spans="1:16" ht="39" customHeight="1" thickBot="1" x14ac:dyDescent="0.3">
      <c r="A33" s="22"/>
      <c r="B33" s="25" t="s">
        <v>103</v>
      </c>
      <c r="C33" s="26"/>
      <c r="D33" s="26"/>
      <c r="E33" s="27" t="s">
        <v>104</v>
      </c>
      <c r="F33" s="28" t="s">
        <v>58</v>
      </c>
      <c r="G33" s="29" t="s">
        <v>59</v>
      </c>
      <c r="H33" s="29" t="s">
        <v>60</v>
      </c>
      <c r="I33" s="29" t="s">
        <v>61</v>
      </c>
      <c r="J33" s="30" t="s">
        <v>62</v>
      </c>
      <c r="K33" s="22"/>
      <c r="L33" s="22"/>
      <c r="M33" s="22"/>
      <c r="N33" s="22"/>
      <c r="O33" s="22"/>
      <c r="P33" s="22"/>
    </row>
    <row r="34" spans="1:16" ht="39" customHeight="1" x14ac:dyDescent="0.2">
      <c r="A34" s="22"/>
      <c r="B34" s="31"/>
      <c r="C34" s="1144" t="s">
        <v>65</v>
      </c>
      <c r="D34" s="1144"/>
      <c r="E34" s="1145"/>
      <c r="F34" s="32">
        <v>7.93</v>
      </c>
      <c r="G34" s="33">
        <v>7.75</v>
      </c>
      <c r="H34" s="33">
        <v>8.17</v>
      </c>
      <c r="I34" s="33">
        <v>8.8000000000000007</v>
      </c>
      <c r="J34" s="34">
        <v>9.16</v>
      </c>
      <c r="K34" s="22"/>
      <c r="L34" s="22"/>
      <c r="M34" s="22"/>
      <c r="N34" s="22"/>
      <c r="O34" s="22"/>
      <c r="P34" s="22"/>
    </row>
    <row r="35" spans="1:16" ht="39" customHeight="1" x14ac:dyDescent="0.2">
      <c r="A35" s="22"/>
      <c r="B35" s="35"/>
      <c r="C35" s="1146" t="s">
        <v>66</v>
      </c>
      <c r="D35" s="1147"/>
      <c r="E35" s="1148"/>
      <c r="F35" s="36">
        <v>4.87</v>
      </c>
      <c r="G35" s="37">
        <v>6.67</v>
      </c>
      <c r="H35" s="37">
        <v>8.02</v>
      </c>
      <c r="I35" s="37">
        <v>8.25</v>
      </c>
      <c r="J35" s="38">
        <v>6.93</v>
      </c>
      <c r="K35" s="22"/>
      <c r="L35" s="22"/>
      <c r="M35" s="22"/>
      <c r="N35" s="22"/>
      <c r="O35" s="22"/>
      <c r="P35" s="22"/>
    </row>
    <row r="36" spans="1:16" ht="39" customHeight="1" x14ac:dyDescent="0.2">
      <c r="A36" s="22"/>
      <c r="B36" s="35"/>
      <c r="C36" s="1146" t="s">
        <v>67</v>
      </c>
      <c r="D36" s="1147"/>
      <c r="E36" s="1148"/>
      <c r="F36" s="36">
        <v>5.49</v>
      </c>
      <c r="G36" s="37">
        <v>6.8</v>
      </c>
      <c r="H36" s="37">
        <v>7.56</v>
      </c>
      <c r="I36" s="37">
        <v>6.85</v>
      </c>
      <c r="J36" s="38">
        <v>6.2</v>
      </c>
      <c r="K36" s="22"/>
      <c r="L36" s="22"/>
      <c r="M36" s="22"/>
      <c r="N36" s="22"/>
      <c r="O36" s="22"/>
      <c r="P36" s="22"/>
    </row>
    <row r="37" spans="1:16" ht="39" customHeight="1" x14ac:dyDescent="0.2">
      <c r="A37" s="22"/>
      <c r="B37" s="35"/>
      <c r="C37" s="1146" t="s">
        <v>68</v>
      </c>
      <c r="D37" s="1147"/>
      <c r="E37" s="1148"/>
      <c r="F37" s="36" t="s">
        <v>7</v>
      </c>
      <c r="G37" s="37" t="s">
        <v>7</v>
      </c>
      <c r="H37" s="37">
        <v>1.0900000000000001</v>
      </c>
      <c r="I37" s="37">
        <v>1.4</v>
      </c>
      <c r="J37" s="38">
        <v>1.82</v>
      </c>
      <c r="K37" s="22"/>
      <c r="L37" s="22"/>
      <c r="M37" s="22"/>
      <c r="N37" s="22"/>
      <c r="O37" s="22"/>
      <c r="P37" s="22"/>
    </row>
    <row r="38" spans="1:16" ht="39" customHeight="1" x14ac:dyDescent="0.2">
      <c r="A38" s="22"/>
      <c r="B38" s="35"/>
      <c r="C38" s="1146" t="s">
        <v>69</v>
      </c>
      <c r="D38" s="1147"/>
      <c r="E38" s="1148"/>
      <c r="F38" s="36">
        <v>0.52</v>
      </c>
      <c r="G38" s="37">
        <v>0.12</v>
      </c>
      <c r="H38" s="37">
        <v>0.14000000000000001</v>
      </c>
      <c r="I38" s="37">
        <v>0.69</v>
      </c>
      <c r="J38" s="38">
        <v>0.86</v>
      </c>
      <c r="K38" s="22"/>
      <c r="L38" s="22"/>
      <c r="M38" s="22"/>
      <c r="N38" s="22"/>
      <c r="O38" s="22"/>
      <c r="P38" s="22"/>
    </row>
    <row r="39" spans="1:16" ht="39" customHeight="1" x14ac:dyDescent="0.2">
      <c r="A39" s="22"/>
      <c r="B39" s="35"/>
      <c r="C39" s="1146" t="s">
        <v>70</v>
      </c>
      <c r="D39" s="1147"/>
      <c r="E39" s="1148"/>
      <c r="F39" s="36">
        <v>0.87</v>
      </c>
      <c r="G39" s="37">
        <v>0.57999999999999996</v>
      </c>
      <c r="H39" s="37">
        <v>0.42</v>
      </c>
      <c r="I39" s="37">
        <v>0.16</v>
      </c>
      <c r="J39" s="38">
        <v>0.32</v>
      </c>
      <c r="K39" s="22"/>
      <c r="L39" s="22"/>
      <c r="M39" s="22"/>
      <c r="N39" s="22"/>
      <c r="O39" s="22"/>
      <c r="P39" s="22"/>
    </row>
    <row r="40" spans="1:16" ht="39" customHeight="1" x14ac:dyDescent="0.2">
      <c r="A40" s="22"/>
      <c r="B40" s="35"/>
      <c r="C40" s="1146" t="s">
        <v>71</v>
      </c>
      <c r="D40" s="1147"/>
      <c r="E40" s="1148"/>
      <c r="F40" s="36">
        <v>7.0000000000000007E-2</v>
      </c>
      <c r="G40" s="37">
        <v>0.13</v>
      </c>
      <c r="H40" s="37">
        <v>0.21</v>
      </c>
      <c r="I40" s="37">
        <v>0.23</v>
      </c>
      <c r="J40" s="38">
        <v>0.26</v>
      </c>
      <c r="K40" s="22"/>
      <c r="L40" s="22"/>
      <c r="M40" s="22"/>
      <c r="N40" s="22"/>
      <c r="O40" s="22"/>
      <c r="P40" s="22"/>
    </row>
    <row r="41" spans="1:16" ht="39" customHeight="1" x14ac:dyDescent="0.2">
      <c r="A41" s="22"/>
      <c r="B41" s="35"/>
      <c r="C41" s="1146" t="s">
        <v>72</v>
      </c>
      <c r="D41" s="1147"/>
      <c r="E41" s="1148"/>
      <c r="F41" s="36">
        <v>0.21</v>
      </c>
      <c r="G41" s="37">
        <v>0.15</v>
      </c>
      <c r="H41" s="37">
        <v>0.08</v>
      </c>
      <c r="I41" s="37">
        <v>0.14000000000000001</v>
      </c>
      <c r="J41" s="38">
        <v>0.16</v>
      </c>
      <c r="K41" s="22"/>
      <c r="L41" s="22"/>
      <c r="M41" s="22"/>
      <c r="N41" s="22"/>
      <c r="O41" s="22"/>
      <c r="P41" s="22"/>
    </row>
    <row r="42" spans="1:16" ht="39" customHeight="1" x14ac:dyDescent="0.2">
      <c r="A42" s="22"/>
      <c r="B42" s="39"/>
      <c r="C42" s="1146" t="s">
        <v>73</v>
      </c>
      <c r="D42" s="1147"/>
      <c r="E42" s="1148"/>
      <c r="F42" s="36" t="s">
        <v>7</v>
      </c>
      <c r="G42" s="37" t="s">
        <v>7</v>
      </c>
      <c r="H42" s="37" t="s">
        <v>7</v>
      </c>
      <c r="I42" s="37" t="s">
        <v>7</v>
      </c>
      <c r="J42" s="38" t="s">
        <v>7</v>
      </c>
      <c r="K42" s="22"/>
      <c r="L42" s="22"/>
      <c r="M42" s="22"/>
      <c r="N42" s="22"/>
      <c r="O42" s="22"/>
      <c r="P42" s="22"/>
    </row>
    <row r="43" spans="1:16" ht="39" customHeight="1" thickBot="1" x14ac:dyDescent="0.25">
      <c r="A43" s="22"/>
      <c r="B43" s="40"/>
      <c r="C43" s="1149" t="s">
        <v>74</v>
      </c>
      <c r="D43" s="1150"/>
      <c r="E43" s="1151"/>
      <c r="F43" s="41">
        <v>1.2</v>
      </c>
      <c r="G43" s="42">
        <v>1.39</v>
      </c>
      <c r="H43" s="42">
        <v>0.27</v>
      </c>
      <c r="I43" s="42">
        <v>0.24</v>
      </c>
      <c r="J43" s="43">
        <v>0.14000000000000001</v>
      </c>
      <c r="K43" s="22"/>
      <c r="L43" s="22"/>
      <c r="M43" s="22"/>
      <c r="N43" s="22"/>
      <c r="O43" s="22"/>
      <c r="P43" s="22"/>
    </row>
    <row r="44" spans="1:16" ht="39" customHeight="1" x14ac:dyDescent="0.25">
      <c r="A44" s="22"/>
      <c r="B44" s="44" t="s">
        <v>105</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106</v>
      </c>
      <c r="P43" s="48"/>
      <c r="Q43" s="48"/>
      <c r="R43" s="48"/>
      <c r="S43" s="48"/>
      <c r="T43" s="48"/>
      <c r="U43" s="48"/>
    </row>
    <row r="44" spans="1:21" ht="30.75" customHeight="1" thickBot="1" x14ac:dyDescent="0.3">
      <c r="A44" s="48"/>
      <c r="B44" s="51" t="s">
        <v>107</v>
      </c>
      <c r="C44" s="52"/>
      <c r="D44" s="52"/>
      <c r="E44" s="53"/>
      <c r="F44" s="53"/>
      <c r="G44" s="53"/>
      <c r="H44" s="53"/>
      <c r="I44" s="53"/>
      <c r="J44" s="54" t="s">
        <v>99</v>
      </c>
      <c r="K44" s="55" t="s">
        <v>58</v>
      </c>
      <c r="L44" s="56" t="s">
        <v>59</v>
      </c>
      <c r="M44" s="56" t="s">
        <v>60</v>
      </c>
      <c r="N44" s="56" t="s">
        <v>61</v>
      </c>
      <c r="O44" s="57" t="s">
        <v>62</v>
      </c>
      <c r="P44" s="48"/>
      <c r="Q44" s="48"/>
      <c r="R44" s="48"/>
      <c r="S44" s="48"/>
      <c r="T44" s="48"/>
      <c r="U44" s="48"/>
    </row>
    <row r="45" spans="1:21" ht="30.75" customHeight="1" x14ac:dyDescent="0.2">
      <c r="A45" s="48"/>
      <c r="B45" s="1156" t="s">
        <v>108</v>
      </c>
      <c r="C45" s="1157"/>
      <c r="D45" s="58"/>
      <c r="E45" s="1166" t="s">
        <v>75</v>
      </c>
      <c r="F45" s="1166"/>
      <c r="G45" s="1166"/>
      <c r="H45" s="1166"/>
      <c r="I45" s="1166"/>
      <c r="J45" s="1167"/>
      <c r="K45" s="59">
        <v>4213</v>
      </c>
      <c r="L45" s="60">
        <v>4167</v>
      </c>
      <c r="M45" s="60">
        <v>3803</v>
      </c>
      <c r="N45" s="60">
        <v>3808</v>
      </c>
      <c r="O45" s="61">
        <v>3582</v>
      </c>
      <c r="P45" s="48"/>
      <c r="Q45" s="48"/>
      <c r="R45" s="48"/>
      <c r="S45" s="48"/>
      <c r="T45" s="48"/>
      <c r="U45" s="48"/>
    </row>
    <row r="46" spans="1:21" ht="30.75" customHeight="1" x14ac:dyDescent="0.2">
      <c r="A46" s="48"/>
      <c r="B46" s="1158"/>
      <c r="C46" s="1159"/>
      <c r="D46" s="62"/>
      <c r="E46" s="1152" t="s">
        <v>109</v>
      </c>
      <c r="F46" s="1152"/>
      <c r="G46" s="1152"/>
      <c r="H46" s="1152"/>
      <c r="I46" s="1152"/>
      <c r="J46" s="1153"/>
      <c r="K46" s="63" t="s">
        <v>7</v>
      </c>
      <c r="L46" s="64" t="s">
        <v>7</v>
      </c>
      <c r="M46" s="64" t="s">
        <v>7</v>
      </c>
      <c r="N46" s="64" t="s">
        <v>7</v>
      </c>
      <c r="O46" s="65" t="s">
        <v>7</v>
      </c>
      <c r="P46" s="48"/>
      <c r="Q46" s="48"/>
      <c r="R46" s="48"/>
      <c r="S46" s="48"/>
      <c r="T46" s="48"/>
      <c r="U46" s="48"/>
    </row>
    <row r="47" spans="1:21" ht="30.75" customHeight="1" x14ac:dyDescent="0.2">
      <c r="A47" s="48"/>
      <c r="B47" s="1158"/>
      <c r="C47" s="1159"/>
      <c r="D47" s="62"/>
      <c r="E47" s="1152" t="s">
        <v>110</v>
      </c>
      <c r="F47" s="1152"/>
      <c r="G47" s="1152"/>
      <c r="H47" s="1152"/>
      <c r="I47" s="1152"/>
      <c r="J47" s="1153"/>
      <c r="K47" s="63" t="s">
        <v>7</v>
      </c>
      <c r="L47" s="64" t="s">
        <v>7</v>
      </c>
      <c r="M47" s="64" t="s">
        <v>7</v>
      </c>
      <c r="N47" s="64" t="s">
        <v>7</v>
      </c>
      <c r="O47" s="65" t="s">
        <v>7</v>
      </c>
      <c r="P47" s="48"/>
      <c r="Q47" s="48"/>
      <c r="R47" s="48"/>
      <c r="S47" s="48"/>
      <c r="T47" s="48"/>
      <c r="U47" s="48"/>
    </row>
    <row r="48" spans="1:21" ht="30.75" customHeight="1" x14ac:dyDescent="0.2">
      <c r="A48" s="48"/>
      <c r="B48" s="1158"/>
      <c r="C48" s="1159"/>
      <c r="D48" s="62"/>
      <c r="E48" s="1152" t="s">
        <v>76</v>
      </c>
      <c r="F48" s="1152"/>
      <c r="G48" s="1152"/>
      <c r="H48" s="1152"/>
      <c r="I48" s="1152"/>
      <c r="J48" s="1153"/>
      <c r="K48" s="63">
        <v>2194</v>
      </c>
      <c r="L48" s="64">
        <v>2199</v>
      </c>
      <c r="M48" s="64">
        <v>2152</v>
      </c>
      <c r="N48" s="64">
        <v>2120</v>
      </c>
      <c r="O48" s="65">
        <v>2235</v>
      </c>
      <c r="P48" s="48"/>
      <c r="Q48" s="48"/>
      <c r="R48" s="48"/>
      <c r="S48" s="48"/>
      <c r="T48" s="48"/>
      <c r="U48" s="48"/>
    </row>
    <row r="49" spans="1:21" ht="30.75" customHeight="1" x14ac:dyDescent="0.2">
      <c r="A49" s="48"/>
      <c r="B49" s="1158"/>
      <c r="C49" s="1159"/>
      <c r="D49" s="62"/>
      <c r="E49" s="1152" t="s">
        <v>77</v>
      </c>
      <c r="F49" s="1152"/>
      <c r="G49" s="1152"/>
      <c r="H49" s="1152"/>
      <c r="I49" s="1152"/>
      <c r="J49" s="1153"/>
      <c r="K49" s="63">
        <v>11</v>
      </c>
      <c r="L49" s="64">
        <v>11</v>
      </c>
      <c r="M49" s="64">
        <v>5</v>
      </c>
      <c r="N49" s="64">
        <v>5</v>
      </c>
      <c r="O49" s="65">
        <v>5</v>
      </c>
      <c r="P49" s="48"/>
      <c r="Q49" s="48"/>
      <c r="R49" s="48"/>
      <c r="S49" s="48"/>
      <c r="T49" s="48"/>
      <c r="U49" s="48"/>
    </row>
    <row r="50" spans="1:21" ht="30.75" customHeight="1" x14ac:dyDescent="0.2">
      <c r="A50" s="48"/>
      <c r="B50" s="1158"/>
      <c r="C50" s="1159"/>
      <c r="D50" s="62"/>
      <c r="E50" s="1152" t="s">
        <v>78</v>
      </c>
      <c r="F50" s="1152"/>
      <c r="G50" s="1152"/>
      <c r="H50" s="1152"/>
      <c r="I50" s="1152"/>
      <c r="J50" s="1153"/>
      <c r="K50" s="63">
        <v>44</v>
      </c>
      <c r="L50" s="64">
        <v>31</v>
      </c>
      <c r="M50" s="64">
        <v>22</v>
      </c>
      <c r="N50" s="64">
        <v>8</v>
      </c>
      <c r="O50" s="65">
        <v>3</v>
      </c>
      <c r="P50" s="48"/>
      <c r="Q50" s="48"/>
      <c r="R50" s="48"/>
      <c r="S50" s="48"/>
      <c r="T50" s="48"/>
      <c r="U50" s="48"/>
    </row>
    <row r="51" spans="1:21" ht="30.75" customHeight="1" x14ac:dyDescent="0.2">
      <c r="A51" s="48"/>
      <c r="B51" s="1160"/>
      <c r="C51" s="1161"/>
      <c r="D51" s="66"/>
      <c r="E51" s="1152" t="s">
        <v>111</v>
      </c>
      <c r="F51" s="1152"/>
      <c r="G51" s="1152"/>
      <c r="H51" s="1152"/>
      <c r="I51" s="1152"/>
      <c r="J51" s="1153"/>
      <c r="K51" s="63" t="s">
        <v>7</v>
      </c>
      <c r="L51" s="64" t="s">
        <v>7</v>
      </c>
      <c r="M51" s="64" t="s">
        <v>7</v>
      </c>
      <c r="N51" s="64" t="s">
        <v>7</v>
      </c>
      <c r="O51" s="65" t="s">
        <v>7</v>
      </c>
      <c r="P51" s="48"/>
      <c r="Q51" s="48"/>
      <c r="R51" s="48"/>
      <c r="S51" s="48"/>
      <c r="T51" s="48"/>
      <c r="U51" s="48"/>
    </row>
    <row r="52" spans="1:21" ht="30.75" customHeight="1" x14ac:dyDescent="0.2">
      <c r="A52" s="48"/>
      <c r="B52" s="1162" t="s">
        <v>112</v>
      </c>
      <c r="C52" s="1163"/>
      <c r="D52" s="66"/>
      <c r="E52" s="1152" t="s">
        <v>113</v>
      </c>
      <c r="F52" s="1152"/>
      <c r="G52" s="1152"/>
      <c r="H52" s="1152"/>
      <c r="I52" s="1152"/>
      <c r="J52" s="1153"/>
      <c r="K52" s="63">
        <v>4358</v>
      </c>
      <c r="L52" s="64">
        <v>4371</v>
      </c>
      <c r="M52" s="64">
        <v>4100</v>
      </c>
      <c r="N52" s="64">
        <v>4066</v>
      </c>
      <c r="O52" s="65">
        <v>4035</v>
      </c>
      <c r="P52" s="48"/>
      <c r="Q52" s="48"/>
      <c r="R52" s="48"/>
      <c r="S52" s="48"/>
      <c r="T52" s="48"/>
      <c r="U52" s="48"/>
    </row>
    <row r="53" spans="1:21" ht="30.75" customHeight="1" thickBot="1" x14ac:dyDescent="0.25">
      <c r="A53" s="48"/>
      <c r="B53" s="1164" t="s">
        <v>114</v>
      </c>
      <c r="C53" s="1165"/>
      <c r="D53" s="67"/>
      <c r="E53" s="1154" t="s">
        <v>115</v>
      </c>
      <c r="F53" s="1154"/>
      <c r="G53" s="1154"/>
      <c r="H53" s="1154"/>
      <c r="I53" s="1154"/>
      <c r="J53" s="1155"/>
      <c r="K53" s="68">
        <v>2104</v>
      </c>
      <c r="L53" s="69">
        <v>2037</v>
      </c>
      <c r="M53" s="69">
        <v>1882</v>
      </c>
      <c r="N53" s="69">
        <v>1875</v>
      </c>
      <c r="O53" s="70">
        <v>1790</v>
      </c>
      <c r="P53" s="48"/>
      <c r="Q53" s="48"/>
      <c r="R53" s="48"/>
      <c r="S53" s="48"/>
      <c r="T53" s="48"/>
      <c r="U53" s="48"/>
    </row>
    <row r="54" spans="1:21" ht="24" customHeight="1" x14ac:dyDescent="0.25">
      <c r="A54" s="48"/>
      <c r="B54" s="71" t="s">
        <v>116</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117</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2014-04-25T06:50:28Z</cp:lastPrinted>
  <dcterms:created xsi:type="dcterms:W3CDTF">2014-03-27T02:45:11Z</dcterms:created>
  <dcterms:modified xsi:type="dcterms:W3CDTF">2023-10-23T08:17:16Z</dcterms:modified>
</cp:coreProperties>
</file>